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ser\OneDrive - dane.gov.co\Escritorio\OCI_2024\Informe de indicadores\"/>
    </mc:Choice>
  </mc:AlternateContent>
  <xr:revisionPtr revIDLastSave="0" documentId="13_ncr:1_{0D40D56A-9675-494F-A300-34C415B3DCCF}" xr6:coauthVersionLast="47" xr6:coauthVersionMax="47" xr10:uidLastSave="{00000000-0000-0000-0000-000000000000}"/>
  <bookViews>
    <workbookView xWindow="-120" yWindow="-120" windowWidth="20730" windowHeight="11040" xr2:uid="{00000000-000D-0000-FFFF-FFFF00000000}"/>
  </bookViews>
  <sheets>
    <sheet name="Hoja1" sheetId="1" r:id="rId1"/>
  </sheets>
  <definedNames>
    <definedName name="_xlnm._FilterDatabase" localSheetId="0" hidden="1">Hoja1!$A$2:$BO$152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8" i="1" l="1"/>
  <c r="R137" i="1"/>
  <c r="R136" i="1"/>
  <c r="R135" i="1"/>
  <c r="R134" i="1"/>
  <c r="R133" i="1"/>
  <c r="R132" i="1"/>
  <c r="R124" i="1"/>
  <c r="R123" i="1"/>
  <c r="R105" i="1"/>
  <c r="R104" i="1"/>
  <c r="R96" i="1"/>
  <c r="R95" i="1"/>
  <c r="R94" i="1"/>
  <c r="R82" i="1"/>
  <c r="R81" i="1"/>
  <c r="R80" i="1"/>
  <c r="R77" i="1"/>
  <c r="R44" i="1"/>
  <c r="R26" i="1"/>
  <c r="R13" i="1"/>
  <c r="R9" i="1"/>
  <c r="R8" i="1"/>
  <c r="R7" i="1"/>
  <c r="R142" i="1"/>
  <c r="R141" i="1"/>
  <c r="R140" i="1"/>
  <c r="R139" i="1"/>
  <c r="R131" i="1"/>
  <c r="R130" i="1"/>
  <c r="R129" i="1"/>
  <c r="R128" i="1"/>
  <c r="R127" i="1"/>
  <c r="R126" i="1"/>
  <c r="R125" i="1"/>
  <c r="R122" i="1"/>
  <c r="R121" i="1"/>
  <c r="R120" i="1"/>
  <c r="R119" i="1"/>
  <c r="R118" i="1"/>
  <c r="R117" i="1"/>
  <c r="R116" i="1"/>
  <c r="R115" i="1"/>
  <c r="R114" i="1"/>
  <c r="R113" i="1"/>
  <c r="R112" i="1"/>
  <c r="R111" i="1"/>
  <c r="R110" i="1"/>
  <c r="R109" i="1"/>
  <c r="R108" i="1"/>
  <c r="R107" i="1"/>
  <c r="R106" i="1"/>
  <c r="R103" i="1"/>
  <c r="R102" i="1"/>
  <c r="R101" i="1"/>
  <c r="R100" i="1"/>
  <c r="R99" i="1"/>
  <c r="R98" i="1"/>
  <c r="R97" i="1"/>
  <c r="R93" i="1"/>
  <c r="R92" i="1"/>
  <c r="R91" i="1"/>
  <c r="R90" i="1"/>
  <c r="R89" i="1"/>
  <c r="R88" i="1"/>
  <c r="R87" i="1"/>
  <c r="R86" i="1"/>
  <c r="R85" i="1"/>
  <c r="R84" i="1"/>
  <c r="R83" i="1"/>
  <c r="R79" i="1"/>
  <c r="R78"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3" i="1"/>
  <c r="R42" i="1"/>
  <c r="R41" i="1"/>
  <c r="R40" i="1"/>
  <c r="R39" i="1"/>
  <c r="R38" i="1"/>
  <c r="R37" i="1"/>
  <c r="R36" i="1"/>
  <c r="R35" i="1"/>
  <c r="R34" i="1"/>
  <c r="R33" i="1"/>
  <c r="R32" i="1"/>
  <c r="R31" i="1"/>
  <c r="R30" i="1"/>
  <c r="R29" i="1"/>
  <c r="R28" i="1"/>
  <c r="R27" i="1"/>
  <c r="R25" i="1"/>
  <c r="R24" i="1"/>
  <c r="R23" i="1"/>
  <c r="R22" i="1"/>
  <c r="R21" i="1"/>
  <c r="R20" i="1"/>
  <c r="R19" i="1"/>
  <c r="R18" i="1"/>
  <c r="R17" i="1"/>
  <c r="R16" i="1"/>
  <c r="R15" i="1"/>
  <c r="R14" i="1"/>
  <c r="R12" i="1"/>
  <c r="R11" i="1"/>
  <c r="R10" i="1"/>
  <c r="R5" i="1"/>
  <c r="R4" i="1"/>
  <c r="R6" i="1" l="1"/>
  <c r="R3" i="1"/>
</calcChain>
</file>

<file path=xl/sharedStrings.xml><?xml version="1.0" encoding="utf-8"?>
<sst xmlns="http://schemas.openxmlformats.org/spreadsheetml/2006/main" count="2920" uniqueCount="722">
  <si>
    <t>PROCESO</t>
  </si>
  <si>
    <t>Objetivo del proceso</t>
  </si>
  <si>
    <t>INDICADOR</t>
  </si>
  <si>
    <t>FORMULA DEL INDICADOR</t>
  </si>
  <si>
    <t>FRECUENCIA</t>
  </si>
  <si>
    <t>TENDENCIA</t>
  </si>
  <si>
    <t>TIPO</t>
  </si>
  <si>
    <t>FAMILIA</t>
  </si>
  <si>
    <t>UNIDAD DE MEDIDA</t>
  </si>
  <si>
    <t>DUEÑO DEL INDICADOR</t>
  </si>
  <si>
    <t>QUIEN MIDE</t>
  </si>
  <si>
    <t>FECHA  DE MEDICIÓN</t>
  </si>
  <si>
    <t>META</t>
  </si>
  <si>
    <t>RESULTADO (Medición)</t>
  </si>
  <si>
    <t>LIMITE SUPERIOR</t>
  </si>
  <si>
    <t>LIMITE INFERIOR</t>
  </si>
  <si>
    <t>RESULTADO</t>
  </si>
  <si>
    <t>Reporte de acuerdo a la frecuencia definida</t>
  </si>
  <si>
    <t xml:space="preserve">¿Contiene anexo? </t>
  </si>
  <si>
    <t>Acciones implantadas</t>
  </si>
  <si>
    <t>¿Indicador disponible en ISOLUCION?</t>
  </si>
  <si>
    <t xml:space="preserve">Suscrito Planes de Mejora </t>
  </si>
  <si>
    <t>¿Se requiere efectuar acciones de mejora?</t>
  </si>
  <si>
    <t>Observación medición realizada por el proceso</t>
  </si>
  <si>
    <t>AUDITOR OCI</t>
  </si>
  <si>
    <t xml:space="preserve">CONCLUSIÓN PARA ALTA DIRECCIÓN (POR PROCESO) - ALERTAS O RECOMENDACIONES </t>
  </si>
  <si>
    <t>POSITIVA</t>
  </si>
  <si>
    <t xml:space="preserve">EFECTIVIDAD </t>
  </si>
  <si>
    <t>SI</t>
  </si>
  <si>
    <t>MENSUAL</t>
  </si>
  <si>
    <t>Calidad</t>
  </si>
  <si>
    <t>AIN - APRENDIZAJE INSTITUCIONAL</t>
  </si>
  <si>
    <t xml:space="preserve">	
Agregar valor a la estrategia y procesos del DANE, mediante la realización de actividades de control, evaluación y asesoría en el cumplimiento de los objetivos institucionales</t>
  </si>
  <si>
    <t>AIN-01-Porcentaje de cumplimiento de Planes de Mejoramiento.</t>
  </si>
  <si>
    <t>AIN-1-Planes de Mejoramiento Evaluados/AIN-2-Total Planes de Mejoramiento Por Evaluar</t>
  </si>
  <si>
    <t>SEMESTRAL</t>
  </si>
  <si>
    <t>EFICACIA</t>
  </si>
  <si>
    <t>CUMPLIMIENTO</t>
  </si>
  <si>
    <t>PORCENTAJE</t>
  </si>
  <si>
    <t xml:space="preserve">ARMANDO SANCHEZ GUEVARA </t>
  </si>
  <si>
    <t xml:space="preserve">JEFE DE OFICINA </t>
  </si>
  <si>
    <t>30/06/2023</t>
  </si>
  <si>
    <t>NO</t>
  </si>
  <si>
    <t>NEGATIVA</t>
  </si>
  <si>
    <t>EFICIENCIA</t>
  </si>
  <si>
    <t>BIMENSUAL</t>
  </si>
  <si>
    <t>Cobertura</t>
  </si>
  <si>
    <t>AIN-02-Avance del PAAI.</t>
  </si>
  <si>
    <t>(AIN-02-A-Acumulado No. de procesos evaluados,/AIN-02-B-No. Total de procesos programados)*100</t>
  </si>
  <si>
    <t>TRIMESTRAL</t>
  </si>
  <si>
    <t>COBERTURA</t>
  </si>
  <si>
    <t>NO DISPONIBLE</t>
  </si>
  <si>
    <t>NO APLICA</t>
  </si>
  <si>
    <t>Confiabilidad</t>
  </si>
  <si>
    <t>AIN-03-Operaciones estadísticas evaluadas en calidad del proceso estadístico</t>
  </si>
  <si>
    <t>(AIN-03-A-Número de operaciones estadísticas evalaudas/AIN-03-B-Total de operaciones propuestas para evaluar en el año)*100</t>
  </si>
  <si>
    <t>ANUAL</t>
  </si>
  <si>
    <t xml:space="preserve">
Maria del Pilar Gomez Arciniegas</t>
  </si>
  <si>
    <t>Coordinador</t>
  </si>
  <si>
    <t>N/A</t>
  </si>
  <si>
    <t>CUATRIMESTRAL</t>
  </si>
  <si>
    <t>Cumplimiento</t>
  </si>
  <si>
    <t>COM - COMUNICACIÓN</t>
  </si>
  <si>
    <t>Definir e implementar lineamientos, estrategias, herramientas, acciones comunicativas y de pedagogía social para los diferentes grupos de interés, que faciliten el acceso, uso y promuevan la cultura estadística en el país.</t>
  </si>
  <si>
    <t>COM-02-Reprogramación de la difusión de resultados de las Operaciones Estadísticas en el calendario web del DANE.</t>
  </si>
  <si>
    <t xml:space="preserve">
(COM-02-A-Número de operaciones estadísticas reprogramadas con fecha posterior a la establecida inicialmente en el calendario web del DANE.+COM-02-B-Número de operaciones estadísticas reprogramadas con fecha anterior a la establecida inicialmente en el calendario web del DANE.+COM-02-C-Total de operaciones estadísticas programadas en calendario web del DANE)-(COM-02-B-Número de operaciones estadísticas reprogramadas con fecha anterior a la establecida inicialmente en el calendario web del DANE.+COM-02-C-Total de operaciones estadísticas programadas en calendario web del DANE)</t>
  </si>
  <si>
    <t>UNIDAD</t>
  </si>
  <si>
    <t>Freddy Mina Grueso,Maicol Andres Jimenez Ramirez</t>
  </si>
  <si>
    <t>Profesional Especializado</t>
  </si>
  <si>
    <t>Oportunidad</t>
  </si>
  <si>
    <t>COM-03-Retrasos en el horario de difusión de resultados de Operaciones Estadísticas para consulta pública en el portal web del DANE.</t>
  </si>
  <si>
    <t>(COM-03-A-Número de operaciones estadísticas difundidas con restrasos respecto a la hora señalada según calendario de publicaciones web DANE.+COM-03-B-Total de operaciones estadísticas programadas en calendario de publicaciones web DANE)-COM-03-B-Total de operaciones estadísticas programadas en calendario de publicaciones web DANE</t>
  </si>
  <si>
    <t xml:space="preserve">NO </t>
  </si>
  <si>
    <t>Satisfacción</t>
  </si>
  <si>
    <t>COM-04-Reemplazo de documentos técnicos o comunicados de prensa relacionados exclusivamente con los datos de los resultados de las Operaciones Estadísticas difundidas en portal web DANE.</t>
  </si>
  <si>
    <t>(COM-04-A-Número de documentos técnicos de resultados de operaciones estadísticas reemplazados exclusivamente por modificación en los datos, luego del+COM-04-B-Número de Comunicados de Prensa de resultados de operaciones estadísticas reemplazados exclusivamente por modificación en los datos, luego d+COM-04-C-Total de operaciones estadísticas programadas en calendario de publicaciones web del DANE)-COM-04-C-Total de operaciones estadísticas programadas en calendario de publicaciones web del DANE</t>
  </si>
  <si>
    <t>CONFIABILIDAD</t>
  </si>
  <si>
    <t>BIENAL</t>
  </si>
  <si>
    <t>COM-06-Satisfacción de la ciudadanía con la calidad del servicio.</t>
  </si>
  <si>
    <t>COM-06-A-Valor ponderado por canal Presencial+COM-06-B-Valor ponderado por canal Sala de Procesamiento Especializado Externo+COM-06-C-Valor ponderado por canal Telefónico+COM-06-D-Valor ponderado por canal Correspondencia</t>
  </si>
  <si>
    <t>SATISFACCIÓN</t>
  </si>
  <si>
    <t>Leydi Carolina Beltran Murcia</t>
  </si>
  <si>
    <t xml:space="preserve">Coordinador </t>
  </si>
  <si>
    <t>COM-10-Usuarios comprometidos en los medios de comunicación digitales DANE</t>
  </si>
  <si>
    <t>(((COM-10-A-Número de seguidores en Twitter+COM-10-B-Número de seguidores en Facebook+COM-10-C-Número de seguidores en Instagram+COM-10-D-Número de seguidores en Youtube)/COM-10-E-Total usuarios comprometidos con los medios digitales del mes anterior)-1)*100</t>
  </si>
  <si>
    <t>EFECTIVIDAD</t>
  </si>
  <si>
    <t>Ginna Daniela Rodriguez Sanchez</t>
  </si>
  <si>
    <t>COM-11-Usabilidad del portal web DANE</t>
  </si>
  <si>
    <t>(COM-11-A-Identidad+COM-11-B-Contenidos+COM-11-C- Navegación+COM-11-D- Gráfica Web)/COM-11-E-Total de categorías evaluadas</t>
  </si>
  <si>
    <t>Maicol Andres Jimenez Ramirez,Freddy Mina Grueso</t>
  </si>
  <si>
    <t>COM-12-Oportunidad de respuesta a las peticiones, quejas, reclamos, sugerencias y denuncias - PQRSD</t>
  </si>
  <si>
    <t>((COM-12-B-Total PQRSD tramitadas en el mes de referencia-COM-12-A-Total PQRSD tramitadas oportunamente en el mes de referencia)/COM-12-B-Total PQRSD tramitadas en el mes de referencia*100)</t>
  </si>
  <si>
    <t>OPORTUNIDAD</t>
  </si>
  <si>
    <t>Victor Hugo Cifuentes Ortiz</t>
  </si>
  <si>
    <t>COM-13-Oportunidad en la radicación de comunicaciones oficiales o PQRSD</t>
  </si>
  <si>
    <t>(COM-13-B-TTotal de comunicaciones de entrada radicadas en ORFEO/COM-13-A-Total de comunicaciones de entrada recibidas para radicar)*100</t>
  </si>
  <si>
    <t xml:space="preserve">
Eduar Gildardo Medina Torres</t>
  </si>
  <si>
    <t>Servidor público DANE</t>
  </si>
  <si>
    <t>DES - DIRECCIONAMIENTO ESTRATÉGICO</t>
  </si>
  <si>
    <t>Direccionar la producción y comunicación de información estadística y generar las condiciones organizacionales y técnicas que propicien el logro de la misionalidad del DANE y de las demás entidades del Sistema Estadístico Nacional- SEN, mediante la definición y promoción de políticas, planes, programas y proyectos, coherentes, precisos, articulados y realistas.</t>
  </si>
  <si>
    <t>DES-01- Áreas, coordinaciones y dependencias informadas sobre los resultados obtenidos de los planes institucionales</t>
  </si>
  <si>
    <t>(DES-01-A-Cantidad de áreas, coordinaciones y dependencias informadas sobre los resultados obtenidos en los planes institucionales/DES-01-B-Total áreas, coordinaciones y dependencias DANE Central, FONDANE y territoriales.)*100</t>
  </si>
  <si>
    <t>Lizeth Johanna Orozco Gomez,Yessica Beatriz Rodríguez Hernández</t>
  </si>
  <si>
    <t>Se observa que el indicador cumple con la meta propuesta, superando el limite superior.</t>
  </si>
  <si>
    <t>DES-02-Porcentaje de procesos de oferta y demanda de cooperación técnica atendidos en el año</t>
  </si>
  <si>
    <t>(((DES-02-A-Procesos de oferta respondidos/DES-02-B-Procesos viables solicitados por entidades externas-internacionales)*0.5)+((DES-02-C-Procesos de demanda respondidos/DES-02-D-Procesos viables solicitados por dependencias del DANE)*0.5))*100</t>
  </si>
  <si>
    <t>Juan Camilo Barbosa Caviedes</t>
  </si>
  <si>
    <t>El GIT de asuntos Internacionales recibió para el periodo correspondiente al primer semestre del 2023, solicitudes viables de oferta y demanda de cooperación técnica. Del total de solicitudes, el GIT hizo trámite efectivo (gestionó, coordinó o ejecutó) del 100 %. Es importante anotar que, durante esta vigencia, el DANE recibió y atendió todas las solicitudes externas de cooperación</t>
  </si>
  <si>
    <t>GCO - GESTIÓN CONTRACTUAL</t>
  </si>
  <si>
    <t xml:space="preserve">	
Estructurar, gestionar y orientar las actividades de adquisición de bienes, obras y servicios de manera oportuna y eficiente para atender las necesidades institucionales en cumplimiento de los planes, programas y proyectos, conforme con la normatividad vigente.</t>
  </si>
  <si>
    <t>GCO-01-Cobertura hojas de vida en el SIGEP</t>
  </si>
  <si>
    <t>(GCO-01-A-Número total de contratistas vinculados/GCO-01-B-Número total de contratos que iniciaron en el mes)*100</t>
  </si>
  <si>
    <t>Oscar Ivan Angarita Melendez</t>
  </si>
  <si>
    <t>GBS - GESTIÓN DE BIENES Y SERVICIOS</t>
  </si>
  <si>
    <t>GBS-01-CONTROL SERVICIOS ADMINISTRATIVOS</t>
  </si>
  <si>
    <t>(GBS-01-A-Número de solicitudes atendidas./GBS-01-B-Total de solicitudes en el mes.)*100</t>
  </si>
  <si>
    <t>Braulio Andres Marcelo Ramirez</t>
  </si>
  <si>
    <t>GBS-02-INDICADOR DE INFRAESTRUCTURA</t>
  </si>
  <si>
    <t>(GBS-02-A-# de acciones realizadas/GBS-02-B-# total de acciones proyectadas)*100</t>
  </si>
  <si>
    <t>Walter Yezid Martinez Alvarez</t>
  </si>
  <si>
    <t>GBS-03-CUMPLIMIENTO PLAN DE MANTENIMIENTO Y SOSTENIBILIDAD - PMAS</t>
  </si>
  <si>
    <t>(GBS-03-A-Mantenimientos efectuados en el mes/GBS-03-B-Mantenimientos programados para el mes.)*100</t>
  </si>
  <si>
    <t>El indicador cumplió con la meta establecida por el proceso.</t>
  </si>
  <si>
    <t>GBS-04-Solicitudes Almacén e Inventarios</t>
  </si>
  <si>
    <t>(GBS-04-A-Puntaje obtenido en la respuesta de las solicitudes a almacén/GBS-04-B-Puntaje máximo esperado en la atención de las solicitudes a almacén)*100</t>
  </si>
  <si>
    <t>Coordinadora</t>
  </si>
  <si>
    <t>GESTION DE CAPACIDADES E INNOVACION</t>
  </si>
  <si>
    <t>Desarrollar las capacidades de la entidad (organizacionales, tecnológicas, del talento humano y de los procesos) e innovar de manera estructurada, oportuna y participativa con el fin de que la información estadística sea pertinente, rigurosa, y tenga enfoque territorial y diferencial.</t>
  </si>
  <si>
    <t>GCI-02- Proyectos de Desarrollo de Capacidades Formulados</t>
  </si>
  <si>
    <t>Sara Florez Hincapie</t>
  </si>
  <si>
    <t>GCI-03-Seguimiento Global de los Proyectos de Desarrollo de Capacidades</t>
  </si>
  <si>
    <t>GCI-03-A-% de avance de cada proyecto de desarrollo de capacidades/GCI-03-B-Número de proyectos</t>
  </si>
  <si>
    <t>El promedio de avance de los ocho proyectos GCI en ejecución y finalizados con corte al período de medición es del 97%, logrando asi el cumplimiento de la meta.</t>
  </si>
  <si>
    <t>GCI-04-Finalización de Proyectos de Desarrollo de Capacidades</t>
  </si>
  <si>
    <t>GCI-04-A-Número de Proyectos de desarrollo de capacidades finalizados en la vigencia/GCI-04-B-Número de proyectos de desarrollo de capacidades programados para el cierre de la vigencia*100</t>
  </si>
  <si>
    <t>GTH - GESTIÓN DEL TALENTO HUMANO</t>
  </si>
  <si>
    <t>Administrar las etapas laborales de ingreso, desarrollo y retiro de los servidores públicos de forma oportuna y eficiente, que contribuya a su desarrollo integral y permita el fortalecimiento institucional.</t>
  </si>
  <si>
    <t>GTH-01-Satisfacción de Capacitación</t>
  </si>
  <si>
    <t>(GTH-01-A-Sumatoria de todos los resultado de las evaluaciones de satisfacción de la capacitación contestadas/GTH-01-B-Número de evaluaciones de satisfacción de la capacitación contestadas.)</t>
  </si>
  <si>
    <t>Liliana Sanchez Ruiz,Maria Camila Gafaro Molinares</t>
  </si>
  <si>
    <t xml:space="preserve">SI </t>
  </si>
  <si>
    <t>GTH-02-Puntualidad en la causación de la nomina</t>
  </si>
  <si>
    <t>GTH-02-B-Día programado para la entrega de nomina a la oficina financiera-GTH-02-A-Día de la entrega de la nomina por parte de Gestion Humana</t>
  </si>
  <si>
    <t>Nayibe Mendez Valero</t>
  </si>
  <si>
    <t>El indicador cumple con la meta establecida, no obstante es importante que el anexo que se adjunte garantice la medición.</t>
  </si>
  <si>
    <t>GTH-03-Vinculación Planta en el Aplicativo SIGEP</t>
  </si>
  <si>
    <t>(GTH-03-A-Cantidad de funcionarios vinculados a la Planta en el aplicativo SIGEP/GTH-03-B-No. Cargos provistos)*100</t>
  </si>
  <si>
    <t>GTH-04-Cobertura del Plan de Bienestar Social e Incentivos.</t>
  </si>
  <si>
    <t>(GTH-04-A-Cantidad de servidores con registro de participación en al menos una actividad del PBSI durante el año/(GTH-04-B-Cantidad de personas vinculadas a la planta de personal del DANE con corte al 31 de diciembre+GTH-04-C-Cantidad de personas desvinculadas de la planta de personal del DANE durante el año))*100</t>
  </si>
  <si>
    <t>GTH-06-Cobertura del Plan de Capacitación.</t>
  </si>
  <si>
    <t>(GTH-06-A-Cantidad de servidores del DANE con registro de participación en al menos una actividad del PIC durante el año/(GTH-06-B-Cantidad de personas vinculadas a la planta de personal del DANE con corte al 31 de diciembre+GTH-06-C-Cantidad de personas desvinculadas de la planta de personal del DANE durante el año))*100</t>
  </si>
  <si>
    <t>GTH-07-Satisfacción de las actividades del Plan de Bienestar Social e Incentivos</t>
  </si>
  <si>
    <t>GTH-07-A-Sumatoria de todos los resultados de las evaluaciones de la Percepción actividades del GIT Desarrollo de Personal contestadas./GTH-07-B-Número de las evaluaciones de la Percepción actividades del GIT Desarrollo de Personal contestadas.</t>
  </si>
  <si>
    <t xml:space="preserve"> Para el primer semestre de 2023 se cumple el indicador GTH 07 - Satisfacción de las actividades del Plan de Bienestar Social e Incentivos superando la meta propuesta.</t>
  </si>
  <si>
    <t>GTH-08-Satisfacción de la información difundida en materia disciplinaria.</t>
  </si>
  <si>
    <t>(GTH-08-A-Número de evaluaciones con resultados satisfactorios/GTH-08-B-Número de evaluaciones de satisfacción programadas)*100</t>
  </si>
  <si>
    <t>Gloria Estefanía Rincón Silva,Lina Jiseth Garcia Pinzon</t>
  </si>
  <si>
    <t>GESTIÓN DE INFORMACIÓN Y DOCUMENTAL - GID</t>
  </si>
  <si>
    <t>GID-01-Nivel de atención de solicitudes de gestión de información</t>
  </si>
  <si>
    <t>(GID-01-A-Número de incidentes y requerimientos de gestión de información atendidos/GID-01-B-Número de incidentes y requerimientos de gestión de información solicitados)*100</t>
  </si>
  <si>
    <t>Lady Gilari Torres Becerra</t>
  </si>
  <si>
    <t>GFI - GESTIÓN FINANCIERA</t>
  </si>
  <si>
    <t>GFI-01-Oportunidad en la entrega de la información contable de las fuentes DANE-FONDANE</t>
  </si>
  <si>
    <t>(((GFI-01-B Cantidad de productos o información contable recibida/GFI-01-A Cantidad total de productos o información contable solicitada)*100)+(GFI-01-C Reconocimiento a la oportunidad de entrega de la informacion contable (porcentaje)*))/2</t>
  </si>
  <si>
    <t>Lina Maria Vence Martinez</t>
  </si>
  <si>
    <t>GFI-02-Calidad de la información en las cuentas recibidas y procesadas para pagos DANE-FONDANE</t>
  </si>
  <si>
    <t>(((GFI-02-A-CANTIDAD DE CUENTAS RECIBIDAS PARA LIQUIDACIÓN-GFI-02-B-CANTIDAD DE CUENTAS CON INCONSISTENCIAS PROCESO DE LIQUIDACIÓN)/GFI-02-A-CANTIDAD DE CUENTAS RECIBIDAS PARA LIQUIDACIÓN+(GFI-02-C-CANTIDAD DE CUENTAS OBLIGADAS-GFI-02-D-CANTIDAD DE CUENTAS CON INCONSISTENCIAS PROCESO DE OBLIGACIÓN)/GFI-02-C-CANTIDAD DE CUENTAS OBLIGADAS)+(GFI-02-E-CANTIDAD DE RECIBIDAS PARA PAGO-GFI-02-F-CANTIDAD DE CUENTAS CON INCONSISTENCIAS PROCESO PAGO)/GFI-02-E-CANTIDAD DE RECIBIDAS PARA PAGO)/3*100</t>
  </si>
  <si>
    <t>CALIDAD</t>
  </si>
  <si>
    <t>GFI-03-Seguimiento a la administración y disponibilidad de recursos financieros DANE - FONDANE</t>
  </si>
  <si>
    <t>(GFI-03-C-TOTAL RPS MENSUAL/(GFI-03-B-TOTAL CDPS MENSUAL+GFI-03-A-SALDO CDP)*100)/GFI-03-D-META (Valores históricos y/o vigencia anterior)*100</t>
  </si>
  <si>
    <t> </t>
  </si>
  <si>
    <t>GESTIÓN JURÍDICA - GJU</t>
  </si>
  <si>
    <t>GJU-01-Porcentaje de tutelas tramitadas oportunamente</t>
  </si>
  <si>
    <t>(GJU-01-A-Número de acciones de tutela contestadas en término/GJU-01-B- Número de acciones de tutela notificadas con vencimiento en el periodo)*100</t>
  </si>
  <si>
    <t>Sandra Yaneth Salgado Bernal</t>
  </si>
  <si>
    <t>GTE - GESTIÓN TECNOLÓGICA</t>
  </si>
  <si>
    <t>Liderar las Tecnologías de la Información y las Comunicaciones de la Entidad, prestando servicios acordes a las necesidades de la institución, de manera sostenible e innovadora, contribuyendo al desarrollo de los procesos estratégicos, misionales y de apoyo con el uso de soluciones tecnológicas.</t>
  </si>
  <si>
    <t>GTE-01 Nivel de servicio de mantenimiento a sistemas de información</t>
  </si>
  <si>
    <t>(GTE-01-A-Requerimentos atendidos a sistemas de información/GTE-01-B-Requerimientos vigentes)*100</t>
  </si>
  <si>
    <t>Alfadir Castro Isaza,Diana Maria Jara Rivera</t>
  </si>
  <si>
    <t>Se recomienda que el proceso revise el nombre del indicador, ya que éste debe ser claro, preciso y auto explicativo; permitir identificar si su evolución será ascendente o descendente y que cualquier persona entienda qué se mide con este indicador, tal como lo indica la Guía Para la Construcción y Análisis de Indicadores de Gestión del DAFP, Versión 4 del 2018. Además de hacer uso de las fichas tecnicas, con el fin de facilitar el seguimiento y garantizar el cumplimiento del mismo.</t>
  </si>
  <si>
    <t>GTE-02-Eficacia en la planeación y puesta en producción de nuevos sistemas de información</t>
  </si>
  <si>
    <t>(GTE-02-A-Número de sistemas de información desplegados en producción/GTE-02-B-Número de sistemas de información programados para despliegue en producción)*100</t>
  </si>
  <si>
    <t>GTE-03 Nivel de servicio de soporte a sistemas de información</t>
  </si>
  <si>
    <t>(GTE-03-A-Servicios de soporte prestados/GTE-03-B-Servicios de soporte solicitados)*100</t>
  </si>
  <si>
    <t>GTE-04-Nivel de servicio de soporte a servicios tecnológicos</t>
  </si>
  <si>
    <t>(GTE-04-A-Servicios técnicos prestados./GTE-04-B-Servicios técnicos solicitados.)*100</t>
  </si>
  <si>
    <t>Angel Yesid Ducuara Cruz,Julie Adriana Plazas Tobar</t>
  </si>
  <si>
    <t>GTE-05-Monitoreo a la disponibilidad y uso de los servicios tecnológicos</t>
  </si>
  <si>
    <t>(GTE-05-A-No. de servicios disponibles en la plataforma./GTE-05-B-No. de servicios monitoreados en la plataforma.)*100</t>
  </si>
  <si>
    <t>GTE-06-Tiempo promedio en horas sin disponibilidad de internet y de la red WAN a nivel nacional</t>
  </si>
  <si>
    <t>GTE-06-A-Total de Horas Disponibles en el Mes-((GTE-06-B-Total horas promedio con Disponibilidad en DT Bogota+GTE-06-C-Total horas promedio con Disponibilidad en Barranquilla+GTE-06-D-Total horas promedio con Disponibilidad en Bucaramanga+GTE-06-E-Total horas promedio con Disponibilidad en Cali+GTE-06-F-Total horas promedio con Disponibilidad en Medellín+GTE-06-G-Total horas promedio con Disponibilidad en Manizales+GTE-06-H-Total horas promedio con Disponibilidad en DANE Central)/7)</t>
  </si>
  <si>
    <t>Se lleva a cabo la prestación de servicios con incidentes presentados en las Territoriales de Bogotá, Barranquilla y Medellín para el mes de Junio de 2023</t>
  </si>
  <si>
    <t>GTE-07-Control copias de respaldo</t>
  </si>
  <si>
    <t>(GTE-07-A-Backups realizados a los servidores/GTE-07-B-Backups programados a los servidores)*100</t>
  </si>
  <si>
    <t>GTE-08-Sensibilización en cultura ofimática y seguridad informática.</t>
  </si>
  <si>
    <t>(GTE-08-A-No. Tips publicados/GTE-08-B-No. Tips programados)*100</t>
  </si>
  <si>
    <t>PES - PRODUCCIÓN ESTADÍSTICA</t>
  </si>
  <si>
    <t>Generar y comunicar información estadística con los atributos de calidad estadística y los principios fundamentales de las estadísticas oficiales para satisfacer necesidades de información del Gobierno, la economía y el público.</t>
  </si>
  <si>
    <t>(ICOCIV-2-A- Registros recolectados que ingresan al cálculo del índice-ICOCIV-2-B- Registros a imputar)/ICOCIV-2-A- Registros recolectados que ingresan al cálculo del índice*100</t>
  </si>
  <si>
    <t>Juan Libardo Avendano Suarez,Juan David Perdomo Perdomo,Luz Adriana Hernandez Vargas</t>
  </si>
  <si>
    <t>IMA-2- Indicador de calidad mensual (ICCM)</t>
  </si>
  <si>
    <t>ICC=100 - (A-cantidad de formularios (plantas productoras de mezcla asfáltica) devueltos no resueltos que reportaron información en el mes de referencia con algún error o inconsistencia /B-total de formularios de plantas productoras de mezcla asfáltica que hacen parte de la cobertura de la operación)*100</t>
  </si>
  <si>
    <t>Maria Fernanda Rangel Santos</t>
  </si>
  <si>
    <t>Coordinador GIT temática Infraestructura</t>
  </si>
  <si>
    <t>CEED-1-Censo de Edificaciones</t>
  </si>
  <si>
    <t>(CEED-1-A-Indicador de cobertura+CEED-1-B-Indicador de no imputaciónen territoriales+CEED-1-C-Indicador de calidad regional+CEED-1-D-Indicador de no imputación DANE Central+CEED-1-E-Indicador de calidad en DANE Central)/5</t>
  </si>
  <si>
    <t>Director Técnico</t>
  </si>
  <si>
    <t>CHV-1-Indicador de confiabilidad - CHV</t>
  </si>
  <si>
    <t>(CHV-1-A-Indicador de Cobertura+CHV-1-B-Indicador transitorio de calidad de la información de las fuentes+CHV-1-C-Indicador de calidad para el proceso de crítica)/3</t>
  </si>
  <si>
    <t>Lina Maria Manios Gonzalez</t>
  </si>
  <si>
    <t>El indicador se encuentra dentro del rango satisfactorio</t>
  </si>
  <si>
    <t>DIG-01-Eficacia en la respuesta a incidencias reportadas sobre el Geoportal</t>
  </si>
  <si>
    <t>(DIG-01-A-Cantidad de incidencias atendidas/DIG-01-B-Cantidad de incidencias reportadas)*100</t>
  </si>
  <si>
    <t>Zulma Ximena Rojas Martinez</t>
  </si>
  <si>
    <t>Director Territorial</t>
  </si>
  <si>
    <t>DIG-02-Eficacia en la respuesta a requerimientos sobre productos cartográficos, cartografía temática y actualización de la DIVIPOLA</t>
  </si>
  <si>
    <t>DIG-02-A-Requerimientos atendidos: A1 = Generación de Productos Cartográficos, A2 = Cartografía temática, A3 = Actualización de la DIVIPOLA/DIG-02-B-Requerimientos recibidos: B1 = Generación de Productos Cartográficos, B2 = Cartografía temática, B3 = Actualización de la DIVIPOLA*100</t>
  </si>
  <si>
    <t>DIG-03-Porcentaje de registros de empresas actualizados</t>
  </si>
  <si>
    <t>(DIG-03-A-Número de registros empresas actualizados/DIG-03-B-Total de registros de empresas)*100</t>
  </si>
  <si>
    <t>DIG-04-Gestión de resultados de los proyectos de investigación Geoestadística.</t>
  </si>
  <si>
    <t>(DIG-04-A-Número de documentos de resultados de los proyectos de investigación geoestadística elaborados en el periodo/DIG-04-B-Número de proyectos de investigación geoestadística desarrollados en el periodo)*100</t>
  </si>
  <si>
    <t>DIG-05-Socialización de resultados de los proyectos de investigación geoestadística.</t>
  </si>
  <si>
    <t>(DIG-05-A-Número de socializaciones de resultados de los proyectos de investigación geoestadística realizadas en el periodo/DIG-05-B-Número de proyectos de investigación geoestadística desarrollados en el periodo)*100</t>
  </si>
  <si>
    <t>DIG-06-Porcentaje de usuarios nuevos del Geoportal</t>
  </si>
  <si>
    <t>(DIG-06-A-Cantidad de usuarios nuevos que ingresaron al Geoportal en el trimestre/DIG-06-B-Cantidad de usuarios que ingresaron al Geoportal en el trimestre)*100</t>
  </si>
  <si>
    <t>Directora Técnica</t>
  </si>
  <si>
    <t>EAC-1-INDICADOR DE CALIDAD - ICFA</t>
  </si>
  <si>
    <t>(EAC-1-A-TRF = Tasa de Respuesta o Cobertura+EAC-1-B-INIC = Índice de No Imputación Central+EAC-1-C-IDCL = Índice de Calidad Local (índice de calidad de critica+EAC-1-D-IDCC = Índice de Calidad Central)/4</t>
  </si>
  <si>
    <t>Fabian Enrique Rodriguez Guerra</t>
  </si>
  <si>
    <t>Corresponde a los resultados del 2021, para este año el operativo debió iniciar en el segundo semestre de 2022, conllevando a realizar la publicación en 2023. Gracias a las medidas adoptadas por el equipo de la DRA, en cuanto a la gestión con las fuentes y las direcciones territoriales, fue posible mejorar la tasa de respuesta y el índice de no imputación, sin embargo, se presenta una leve caída en lo correspondiente a calidad, explicado principalmente por la inestabilidad en el personal contratado para el operativo, donde hubo desestimiento de personas qeu habían sido seleccionados, e incluso contratados, implicando nuevas curvas de aprendizaje por rotación del personal</t>
  </si>
  <si>
    <t>EAI-1-Indicador de Cobertura</t>
  </si>
  <si>
    <t>(EAI-1-A-Número de establecimientos encuestados/EAI-1-B-Número de establecimientos seleccionados)*100</t>
  </si>
  <si>
    <t>Natalia Marcela Fresneda Granados</t>
  </si>
  <si>
    <t>Director Técnico Dirección de Metodologia y Produccion Estadistica</t>
  </si>
  <si>
    <t>EAM-1-Indicador de Calidad de la Encuesta Anual Manufacturera</t>
  </si>
  <si>
    <t>Solangel Escobar Riaño</t>
  </si>
  <si>
    <t>El indicador es anual y se realizó medición en julio de 2023, por lo tanto no se toma dentro de este informe</t>
  </si>
  <si>
    <t>EAS-1-Nivel de Calidad</t>
  </si>
  <si>
    <t>(EAS-1-A-Suma de indicadores de calidad territoriales/EAS-1-B-Número de territoriales)</t>
  </si>
  <si>
    <t>Carlos Augusto Villalba Villalba,Martha Helena Sanchez Fernandez</t>
  </si>
  <si>
    <t>25/12/2023</t>
  </si>
  <si>
    <t>EC-1-Indicador de Cobertura Estadísticas de Concreto Premezclado -IC</t>
  </si>
  <si>
    <t>(EC-1-A-Cantidad de formularios recolectados en el mes de referencia./EC-1-B-Compañías productoras de concreto premezclado en el país que reciben anualmente más de 5.000 toneladas de cemento en el canal concreteras.)*100</t>
  </si>
  <si>
    <t>Andrea Lorena Parra Sanchez</t>
  </si>
  <si>
    <t>ECC-1-Indicador de Calidad</t>
  </si>
  <si>
    <t>(ECC-1-A-Pertinencia (Porcentaje &lt;= 20 puntos)+ECC-1-B-Aporte (Porcentaje &lt;=20puntos)+ECC-1-C-Precisión (Porcentaje &lt;=20puntos)+ECC-1-D-Consistencia (Porcentaje &lt;=20puntos)+ECC-1-E-Claridad (Porcentaje &lt;=20puntos))</t>
  </si>
  <si>
    <t>Maria Elena Jurado Pabon</t>
  </si>
  <si>
    <t>Director</t>
  </si>
  <si>
    <t>Este registro se hará cada dos años al final de cada proceso de producción estadistica, aproximadamente entre enero y febrero siguiente a la publicación</t>
  </si>
  <si>
    <t>ECC-2-Calidad de la crítica en las investigaciones</t>
  </si>
  <si>
    <t>((ECC-2-B-Cantidad de encuestas recolectadas (una encuesta equivale a una persona).-ECC-2-A-Cantidad de encuestas incompletas.)/ECC-2-B-Cantidad de encuestas recolectadas (una encuesta equivale a una persona).)*100</t>
  </si>
  <si>
    <t>Este registro se hará cada dos años al final de cada proceso de producción estadistica, aproximadamente entre enero y febrero siguiente a la publicación.</t>
  </si>
  <si>
    <t>ECG-1-Indicador de Cobertura Estadísticas de Cemento Gris (IC)</t>
  </si>
  <si>
    <t>(ECG-1-A-Cantidad de formularios recolectados en el mes de referencia./ECG-1-B-Compañías productoras de cemento gris en el país.)*100</t>
  </si>
  <si>
    <t>ECG-3-Indicador de análisis Estadísticas de Cemento Gris (IA)</t>
  </si>
  <si>
    <t>ECG-3-A-Ponderaciones de la variable a evaluar por fuente./ECG-3-B-Empresas que se encuentran en la base de datos.*100</t>
  </si>
  <si>
    <t>ECP-1-Indicador de calidad</t>
  </si>
  <si>
    <t>(ECP-1-A-Oportuno (Porcentaje &lt;= 20 puntos)+ECP-1-B-Aporte (Porcentaje &lt;=20puntos)+ECP-1-C-Precisión (Porcentaje &lt;=20puntos)+ECP-1-D-Consistencia (Porcentaje &lt;=20puntos)+ECP-1-E-Claridad (Porcentaje &lt;=20puntos))</t>
  </si>
  <si>
    <t>ECP-2-Calidad de la crítica en las investigaciones</t>
  </si>
  <si>
    <t>((ECP-2-B-Cantidad de encuestas recolectadas (una encuesta equivale a una persona).-ECP-2-A-Cantidad de encuestas incompletas.)/ECP-2-B-Cantidad de encuestas recolectadas (una encuesta equivale a una persona).)*100</t>
  </si>
  <si>
    <t>ECSC-1-Calidad</t>
  </si>
  <si>
    <t>(ECSC-1-A-INDICADOR DE COBERTURA POR CIUDAD = (E/F) * 100%+ECSC-1-B-TASA DE RESPUESTA =( E/H) * 100%+ECSC-1-C-INDICE DE CALIDAD LOCAL = I)/3</t>
  </si>
  <si>
    <t>Maria Rosa Reyes Sanchez</t>
  </si>
  <si>
    <t>ECV-1-INDICADOR DE CALIDAD</t>
  </si>
  <si>
    <t>(ECV-1-A-INDICADOR DE COBERTURA POR HOGARES+ECV-1-B-TASA DE RESPUESTA POR HOGARES+ECV-1-C-INDICE DE CALIDAD DE LA RECOLECCIÓN)/3</t>
  </si>
  <si>
    <t>Ivan Rolando Castillo Prieto,Alba Liliana Roncancio Diaz</t>
  </si>
  <si>
    <t>EDI-1-Indicador de Calidad</t>
  </si>
  <si>
    <t>(EDI-1-A-Pertinencia (Porcentaje &lt;= 20 puntos)+EDI-1-B-Aporte (Porcentaje &lt;=20puntos)+EDI-1-C-Precisión (Porcentaje &lt;=20puntos)+EDI-1-D-Consistencia (Porcentaje &lt;=20puntos)+EDI-1-E-Claridad (Porcentaje &lt;=20puntos))</t>
  </si>
  <si>
    <t>Alejandro Ramos Hernandez,Adriana Jaidy Murillo Piz</t>
  </si>
  <si>
    <t>La valoración de las variables para este indicador fue realizada por el equipo técnico de la encuesta el día 26 de septiembre de 2022 de 2022 como parte del proceso de evaluación de la operación estadística. Se evidencia el cumplimiento de las diferentes etapas planeadas para la ejecución de la encuesta de acuerdo con los recursos asignados.</t>
  </si>
  <si>
    <t>EDI-2-Indicador de oportunidad</t>
  </si>
  <si>
    <t>(EDI-2-A-Número de meses en que se socializan los resultados después de terminada la recolección-EDI-2-B-Dos meses como tiempo esperado de entrega)</t>
  </si>
  <si>
    <t>La publicación general de resultados se realizó el día 15 de diciembre de 2022 y el cierre de la encuesta se realizó 1 de octubre de 2022 se estaría cumpliendo con el tiempo satisfactorio para el indicador de oportunidad (2 meses</t>
  </si>
  <si>
    <t>EDI-3-Indicador de Cobertura</t>
  </si>
  <si>
    <t>(EDI-3-A-Muestra efectiva/EDI-3-B-Muestra seleccionada)*100</t>
  </si>
  <si>
    <t>EDIT-1-Indicador de Confiabilidad</t>
  </si>
  <si>
    <t>(EDIT-1-A-Tasa de Cobertura por Fuentes. A = [ ( E+ F ) / G ] * 100 %+EDIT-1-C-Indice de Calidad Local. Usado para obtener una medición aproximada de la calidad de los procesos de crítica y captura en la investigación, e+EDIT-1-D-Indice de Calidad Central. Porcentaje de aciertos efectivos identificados en la información enviada por las Direcciones Territoriales. . D =)/3</t>
  </si>
  <si>
    <t>Edgar Arlex Garzon Alarcon</t>
  </si>
  <si>
    <t>EDITS-1-Indicador de Confiabilidad</t>
  </si>
  <si>
    <t>(EDITS-1-A-Tasa de Cobertura por Fuentes A = [ ( E+ F ) / G ] * 100 %+EDITS-1-C-Indice de Calidad Local. Usado para obtener una medición aproximada de la calidad de los procesos de crítica y captura en la investigación,+EDITS-1-D-Indice de Calidad Central. Porcentaje de aciertos efectivos identificados en la información enviada por las Direcciones Territoriales. . D)/3</t>
  </si>
  <si>
    <t>Edgar Arlex Garzon Alarcon,Jimmy Alexander Higuera Sacristan</t>
  </si>
  <si>
    <t>N.A</t>
  </si>
  <si>
    <t>EDUC-1-Indicador de cobertura</t>
  </si>
  <si>
    <t>(EDUC-1-A-Cantidad de formularios recolectados (Digitados en análisis de verificación, espera cambio de sector, verificados y novedades)/EDUC-1-B-Total de sedes educativas que se encuentran en el directorio de recolección de la investigación)*100</t>
  </si>
  <si>
    <t>Betty Andrea Cubillos Calderon</t>
  </si>
  <si>
    <t>EEVV-1-Calidad</t>
  </si>
  <si>
    <t>(EEVV-1-A-Número de causas de muerte mal definidas/EEVV-1-B-Total causas de muerte)*100</t>
  </si>
  <si>
    <t>Luz Clarivel Moica Peña</t>
  </si>
  <si>
    <t>Del 2016 al 2021 se mantiene la tendencia del año anterior con una disminución de un punto porcentual cada año, llegando en el año 2021 a 1,0 % de causas mal definidas respecto al total de causas de defunción registradas en el año.</t>
  </si>
  <si>
    <t>EEVV-2-Oportunidad</t>
  </si>
  <si>
    <t>EEVV-2-A-Dia real de entrega-EEVV-2-B-Dia programado de entrega</t>
  </si>
  <si>
    <t>La operación de Estadística Vitales publico según lo establecido en el cronograma la información de nacimientos y defunciones en la página WEB,</t>
  </si>
  <si>
    <t>EGIT-1-Indicador de oportunidad trimestral</t>
  </si>
  <si>
    <t>(EGIT-1-A-Día planeado por cronograma para la entrega de resultados-EGIT-1-B-Día real de entrega de resultados.)</t>
  </si>
  <si>
    <t>DÍAS</t>
  </si>
  <si>
    <t>Yuly Alexandra Mazo Suarez</t>
  </si>
  <si>
    <t>EGIT-2-Indicador de calidad de la información recolectada</t>
  </si>
  <si>
    <t>100-(A-Número total de inconsistencias efectivas/B-Número total de personas encuestadas*100)</t>
  </si>
  <si>
    <t>Yuly Alexandra Mazo Suare</t>
  </si>
  <si>
    <t>EGIT-3-Indicador de cobertura</t>
  </si>
  <si>
    <t>ELCO-1-Indicador de cobertura - recolección</t>
  </si>
  <si>
    <t>(ELCO-1-A-( HC/HIM+HN+HS) * 100%+ELCO-1-B-(ICR) = I)/2</t>
  </si>
  <si>
    <t>TRIENAL</t>
  </si>
  <si>
    <t>La muestra de ELCO tiene un grande factor de atrición, por esta razón con el equipo técnico se decidió incluir una sobremuestra. Revisando los límites establecidos en el rango inferior se puede evidenciar que incluir sobre muestra fue una decisión acertada, de esta manera se encuentra un cobertura adecuada para un ejercicio longitudinal</t>
  </si>
  <si>
    <t>ELCO-2-Indicador de cobertura - evaluación</t>
  </si>
  <si>
    <t>(ELCO-2-A-(PC/PR) * 100% (NNA PC/ NNAI + NNAN + NNAS) * 100%+ELCO-2-B-(ICE) = I)/2</t>
  </si>
  <si>
    <t>Para compensar la atrición se generó una sobremuestra, esto permitió incrementar un poco la cobertura, disminuyendo la posibilidad de una perdida que afectara el limite inferior establecido.</t>
  </si>
  <si>
    <t>ELIC-1-Indicador de Calidad</t>
  </si>
  <si>
    <t>(ELIC-1-A-IDCL: Indice de calidad Local. Es el índice de calidad de las direcciones territoriales (IDCT)+ELIC-1-B-IDCC: Indice de calidad central. Es el Índice de calidad de la territorial (IDCT), establecido a nivel central)/2</t>
  </si>
  <si>
    <t>Camilo Enrique Achury Rodriguez</t>
  </si>
  <si>
    <t>Los procesos de recolección y procesamiento del mes estadístico de abril de 2023 se vieron afectados por la desactivación del aplicativo web ELIC. Aún así, el indicador local y central muestran un adecuado proceso de recolección y procesamiento. Respecto al mes anterior, la calificación de los indicadores local y central presentó un aumento</t>
  </si>
  <si>
    <t>EMA-01 Indicador de calidad</t>
  </si>
  <si>
    <t>((EMA-01-A-Formularios calificados*EMA-01-B-Calificación)/EMA-01-A-Formularios calificados/EMA-01-C-Número de sedes/subsedes</t>
  </si>
  <si>
    <t>Elia Lorena Coy Rey</t>
  </si>
  <si>
    <t>EMC-1-INDICADOR DE CALIDAD (IC)</t>
  </si>
  <si>
    <t>(EMC-1-A-TRF = Tasa de Respuesta o Cobertura por Fuentes+EMC-1-B-INIC = índice de No Imputación Central+EMC-1-C-IDCL = índice de Calidad Local+EMC-1-D-IDCC = índice de Calidad Central)/4</t>
  </si>
  <si>
    <t>Fabian Enrique Rodriguez Guerra,Daniel Eduardo Casallas Castellano</t>
  </si>
  <si>
    <t>EMMET-1- INDICADOR DE CONFIABILIDAD EMMET</t>
  </si>
  <si>
    <t>(EMMET-1-A-Tasa de Respuesta o Cobertura por Fuentes, calculado en cada Dirección Territorial. A = [ ( E + F ) / G ] * 100 %+EMMET-1-B-Indice de No Imputación Central; esto es, porcentaje de la información parcial o total que fue generada en el diligenciamiento de los fo+EMMET-1-C-Indice de Calidad Local. Usado para obtener una medición aproximada de la calidad de los procesos de crítica y captura en la investigación+EMMET-1-D-Indice de Calidad Central. Porcentaje de aciertos efectivos identificados en la información enviada por las Direcciones Territoriales.)/4</t>
  </si>
  <si>
    <t>Jose Alonso Rincon Gordillo</t>
  </si>
  <si>
    <t>Para el periodo el indicador se mentiene igual al mes anterior, aunque disminuyen los reprocesos mantiene el número de deudas, Periodo de estudio Abril 2023.</t>
  </si>
  <si>
    <t>EMSB-1-Indicador de Calidad EMSB</t>
  </si>
  <si>
    <t>EMSB-1-A-Calificación de la crítica de cada formulario en la territorial. (se toma un 10% del total de formularios)/EMSB-1-B-Número de formularios calificados en la territorial</t>
  </si>
  <si>
    <t>Diana Karolina Mora Lamus,Yesica Tatiana Carrillo Fuentes</t>
  </si>
  <si>
    <t>ENAM-1-Indicador de cobertura</t>
  </si>
  <si>
    <t>(ENAM-1-A-Cantidad de fincas arroceras realizadas en campo de la muestra seleccionada/ENAM-1-B-Cantidad de fincas arroceras seleccionadas en la muestra)*100</t>
  </si>
  <si>
    <t>Juan David Calderon Vargas</t>
  </si>
  <si>
    <t>ENPH-1-Calidad en la cobertura y consistencia de la información de la ENPH</t>
  </si>
  <si>
    <t>DECENAL</t>
  </si>
  <si>
    <t>Camilo Andres Avila Carreño</t>
  </si>
  <si>
    <t>ENUT-1-INDICADOR DE CALIDAD</t>
  </si>
  <si>
    <t>(ENUT-1-A-INDICADOR DE RESPUESTA POR HOGAR+ENUT-1-B-INDICADOR DE CALIDAD DE LA INFORMACIÓN+ENUT-1-C-INDICADOR DE OPORTUNIDAD)/3</t>
  </si>
  <si>
    <t>Monica Patricia Pinzon Torres,Lina Adelaida Barrios Bohorquez</t>
  </si>
  <si>
    <t>ESAG-1-Indicador de Calidad, Encuesta de Sacrificio de Ganado. IC</t>
  </si>
  <si>
    <t>(ESAG-1-A-Cantidad de formularios con inconsistencias./ESAG-1-B-Cantidad total de formularios.)*100</t>
  </si>
  <si>
    <t>Elizabeth Parra Diaz,Diana Patricia Forero Rojas</t>
  </si>
  <si>
    <t>ESAG-2-Indicador de Cobertura Encuesta de Sacrificio de Ganado. ICO</t>
  </si>
  <si>
    <t>ESAG-3-Indicador de puntualidad Mensual IPM</t>
  </si>
  <si>
    <t>ESAG-3-A-Día planeado por cronograma para la entrega de resultados.-ESAG-3-B-Día real de entrega de resultados.</t>
  </si>
  <si>
    <t>ESAG-4-ESAG-4-Indicador de puntualidad trimestral. IPT</t>
  </si>
  <si>
    <t>ESAG-4-A-Día real de entrega de entrega de Boletín Técnico-ESAG-4-B-Día planeado para la entrega del Boletín Técnico.</t>
  </si>
  <si>
    <t>Elizabeth Parra Diaz</t>
  </si>
  <si>
    <t>ETUP-1-Indicador de Calidad ETUP</t>
  </si>
  <si>
    <t>(ETUP-1-A-Indicador de Calidad de la Información, resultado de la suma de forma ponderada del Indicador de Calidad para el Proceso de Captura calculado*ETUP-1-B-Ponderación del Indicador de Calidad de la Información (60%))+(ETUP-1-C-Indicador de Cobertura*ETUP-1-D-Ponderación del Indicador de Cobertura (40%))</t>
  </si>
  <si>
    <t>Freddy Morales Gomez</t>
  </si>
  <si>
    <t>EXPO-1-Calidad</t>
  </si>
  <si>
    <t>((((EXPO-1-A-Total de registros electrónicos - DIAN-EXPO-1-D-Total registros electrónicos inconsistentes - DIAN)/EXPO-1-A-Total de registros electrónicos - DIAN)*EXPO-1-G-Ponderacion 0,509)+(((EXPO-1-B-EXPO-1-E-Total registros petróleo inconsistentes - DANE)/EXPO-1-B)*EXPO-1-H-Ponderacion 0,488)+(((EXPO-1-C-Total registros litográficos - DIAN-EXPO-1-F-Total registros litográficos inconsistentes - DIAN)/EXPO-1-C-Total registros litográficos - DIAN)*EXPO-1-I-Ponderacion 0,003))*100</t>
  </si>
  <si>
    <t>Leidy Katherine Cifuentes Martinez</t>
  </si>
  <si>
    <t>FIVI-1-Indicador Compuesto de Oportunidad, Calidad y Cobertura</t>
  </si>
  <si>
    <t>(FIVI-1-A-INDICADOR DE COBERTURA TOTAL+FIVI-1-B-INDICADOR DE COBERTURA TOTAL+FIVI-1-C-INDICADOR DE OPORTUNIDAD)/3</t>
  </si>
  <si>
    <t>GEIH-1-Calidad</t>
  </si>
  <si>
    <t>(GEIH-1-A-INDICADOR DE COBERTURA POR FUENTES+GEIH-1-B-TASA DE RESPUESTA POR FUENTES+GEIH-1-C-INDICE DE CALIDAD LOCAL)/3</t>
  </si>
  <si>
    <t>Andres Francisco Mejia Bocanegra</t>
  </si>
  <si>
    <t>ICCE-1-INDICADOR DE CONFIABILIDAD (ICFA)</t>
  </si>
  <si>
    <t>(ICCE-1-A-Indicador de confiabilidad del Índice de Costos de Construcción Pesada (ICCP)+ICCE-1-B-Indicador de confiabilidad del Indice de Costos de la Construcción de Vivienda (ICCV)+ICCE-1-C-Indicador de confiabilidad del Índice de Costos de la Educación Superior (ICES)+ICCE-1-D-Indicador de confiabilidad del Índice de Costos del Transporte de Carga por Carretera (ICTC)+ICCE-1-E-Indicador de confiabilidad del Índice de Precios al Consumidor (IPC))/5</t>
  </si>
  <si>
    <t>Harold Leandro Abril Triana,Luz Adriana Hernandez Vargas</t>
  </si>
  <si>
    <t>CONTRATISTA</t>
  </si>
  <si>
    <t>27/feb./2023</t>
  </si>
  <si>
    <t>ICES-1-INDICE DE CONFIABILIDAD (ICFA)</t>
  </si>
  <si>
    <t xml:space="preserve">(ICES-1-A-INDICADOR DE COBERTURA FUENTES+ICES-1-B-INDICADOR DE COBERTURA REGISTROS+ICES-1-C-INDICADOR DE NI IMPUTACIÓN LOCAL+ICES-1-D-INDICADOR DE NO IMPUTACION CENTRAL)/4
</t>
  </si>
  <si>
    <t>ICOCED-1-Indicador de Cobertura</t>
  </si>
  <si>
    <t>(ICOCED-1-B-Total de cotizaciones empleadas en el calculo final del índice/ICOCED-1-A-Total de cotizaciones recolectadas en el mes de referencia)*100</t>
  </si>
  <si>
    <t>ICOCIV- 1-Indicador de cobertura</t>
  </si>
  <si>
    <t>(ICOCIV-1-A-Registros sin novedad+ICOCIV-1-B-Registros novedad incluidos en el calculo (Sustitución inmediata))/ICOCIV-1-C-Recolección mínima (parámetro móvil)*ICOCIV-1-D-Peso artículo en el índice según caracterización</t>
  </si>
  <si>
    <t>ICTC_1-INDICADOR DE CALIDAD</t>
  </si>
  <si>
    <t>(ICTC_1-A-INDICADOR DE COBERTURA POR FUENTES+ICTC_1-B-INDICADOR DE COBERTURA POR REGISTROS+ICTC_1-C-INDICADOR DE NO IMPUTACIÓN LOCAL.+ICTC_1-D-INDICADOR DE NO IMPUTACIÓN CENTRAL)/4</t>
  </si>
  <si>
    <t>Claudia Fabiola Jara Peñaloza,Luz Adriana Hernandez Vargas,Raul Giovanny Urrego Hoyos</t>
  </si>
  <si>
    <t>ICTIP-1-INDICE DE CALIDAD</t>
  </si>
  <si>
    <t>(ICTIP-A-INDICADOR DE COBERTURA FUENTES+ICTIP-B-INDICADOR DE COBERTURA REGISTROS+ICTIP-C-INDICADOR DE NI IMPUTACIÓN LOCAL+ICTIP-D-INDICADOR DE NO IMPUTACION CENTRAL)/4</t>
  </si>
  <si>
    <t>Claudia Fabiola Jara Peñaloza,Luz Adriana Hernandez Vargas,Juan David Perdomo Perdomo</t>
  </si>
  <si>
    <t>IMA-1-Indicador de cobertura mensual (ICM)</t>
  </si>
  <si>
    <t>IC= (A- cantidad de plantas productoras de mezcla que reportaron información en el mes de referencia/B-total de plantas productoras de mezcla asfáltica que hacen parte de la cobertura de la operación) * 100</t>
  </si>
  <si>
    <t>IMA-3-Indicador de oportunidad mensual (IOM)</t>
  </si>
  <si>
    <t>IMA-3-A-cantidad de plantas productoras de mezcla que reportaron información en el mes de referencia dentro del tiempo establecido según cronograma/IMA-3-B-total de plantas productoras de mezcla asfáltica que hacen parte de la cobertura de la operación*100</t>
  </si>
  <si>
    <t>IMPO-1-Calidad</t>
  </si>
  <si>
    <t>100-((IMPO-1-A-Total registros inconsistentes DIAN/IMPO-1-B-Total registros DIAN)*100)</t>
  </si>
  <si>
    <t>IPC-1-INDICE DE CONFIABILIDAD (ICFA)</t>
  </si>
  <si>
    <t>(IPC-1-A-INDICADOR DE COBERTURA FUENTES+IPC-1-B-INDICADOR DE COBERTURA REGISTROS+IPC-1-C-INDICADOR DE NO IMPUTACIÓN LOCAL+IPC-1-D-INDICADOR DE NO IMPUTACIÓN CENTRAL)/4</t>
  </si>
  <si>
    <t>Jersson Felipe Palacios Zea,Johanna Carolina Tavera Ruiz,Luz Adriana Hernandez Vargas</t>
  </si>
  <si>
    <t>IPI-1-Indicador Compuesto de Oportunidad y Cobertura</t>
  </si>
  <si>
    <t>(IPI-1-A-INDICADOR DE COBERTURA TOTAL+IPI-1-B-INDICADOR DE OPORTUNIDAD)/2</t>
  </si>
  <si>
    <t>Lillineth Ocampo Castañeda</t>
  </si>
  <si>
    <t>IPOC-1-Indicador de Cobertura Trimestral (ICT)</t>
  </si>
  <si>
    <t>(IPOC-1-A-cantidad de contratos de la muestra que reportaron en el trimestre de referencia/IPOC-1-B-Total de contratos que hacen parte de la muestra de la operación en el trimestre de referencia)*100</t>
  </si>
  <si>
    <t>Eduardo Luis Diaz Buelvas,Javier Mauricio Ortega Mantilla</t>
  </si>
  <si>
    <t>IPOC-2 Indicador de Calidad Trimestral (IQT)</t>
  </si>
  <si>
    <t>100-((IPOC-2-A-Número sub obras con inconsistencias detectas no resueltas/IPOC-2-B-Número de sub obras reportadas en el trimestre)*100)</t>
  </si>
  <si>
    <t>IPOC-3 Indicador de Oportunidad Trimestral (IPT)</t>
  </si>
  <si>
    <t>100-((IPOC-3-A-Cantidad de contratos de la muestra que reportaron después del cierre operativo del trimestre de referencia/IPOC-3-B-Total de contratos que hacen parte de la muestra de la operación en el trimestre de referencia)*100)</t>
  </si>
  <si>
    <t>IPP-1-Indicador de Confiabilidad -IPP</t>
  </si>
  <si>
    <t>(IPP-1-A-ITRF INDICADOR DE TASA DE RESPUESTA O COBERTURA POR FUENTES+IPP-1-B-ITRR INDICADOR DE TASA DE RESPUESTA O COBERTURA POR REGISTROS+IPP-1-C-INI INDICADOR DE NO IMPUTACIÓN O ESTIMACIÓN+IPP-1-D-IDC1 INDICADOR DE CALIDAD 1+IPP-1-E-IDC2 INDICADOR DE CALIDAD 2)/5</t>
  </si>
  <si>
    <t>Harold Leandro Abril Triana,Karen Lorena Castellanos Bonilla,Luz Adriana Hernandez Vargas</t>
  </si>
  <si>
    <t>IPVN-1-Indicador de Confiabilidad IPVN</t>
  </si>
  <si>
    <t>(IPVN-1-A-Indicador de calidad central 1(ICCI1).+IPVN-1-B-Indicador de calidad central 1(ICCI2).+IPVN-1-C-Tasa de respuesta o cobertura por registro.+IPVN-1-D-Tasa de respuesta o cobertura por registro.)/4</t>
  </si>
  <si>
    <t>IVP-1-Índice de calidad</t>
  </si>
  <si>
    <t>(IVP-1-A-INDICADOR DE COBERTURA FUENTES+IVP-1-B-INDICADOR DE COBERTURA REGISTROS+IVP-1-C-INDICADOR DE EFECTIVIDAD DE LOS PREDIOS+IVP-1-D-INDICADOR DE CALIDAD CENTRAL)/4</t>
  </si>
  <si>
    <t>PPED-1-Oportunidad</t>
  </si>
  <si>
    <t>PPAD-1-A-Fecha real de entrega-PPAD-1-B-Fecha programada de entrega</t>
  </si>
  <si>
    <t>SIPSA_A-1- Índice de Imputación</t>
  </si>
  <si>
    <t>SIPSA-A-1-A- Número de registros imputados/SIPSA-A-1-B-Número de registros totales*100</t>
  </si>
  <si>
    <t>Angela Maria Bernal Contreras,German Andres Fonseca Mayorga</t>
  </si>
  <si>
    <t>SIPSA_A-2- Porcentaje de Cobertura</t>
  </si>
  <si>
    <t>SIPSA-A-2-A-Mercados Mayoristas Reportados/SIPSA-A-2-B-Mercados Mayoristas Programados*100</t>
  </si>
  <si>
    <t>ZF-1-Calidad</t>
  </si>
  <si>
    <t>100-((ZF-1-A-Total registros inconsistentes Zonas Francas/ZF-1-B-Total registros Zonas Francas)*100)</t>
  </si>
  <si>
    <t>Maria Fernanda Albarracin Arizmendy</t>
  </si>
  <si>
    <t>REG  - REGULACIÓN</t>
  </si>
  <si>
    <t>Establecer y orientar la implementación de las normas, estándares estadísticos y metodologías de estratificación, de manera coherente, comparable y articulada para orientar la producción estadística y responder a la normativa vigente</t>
  </si>
  <si>
    <t>REG-02-Nivel de satisfacción de usuarios que reciben capacitaciones</t>
  </si>
  <si>
    <t>(REG-02-A-Calificacion promedio del Contenido+REG-02-B-Calificacion promedio de los expositores+REG-02-C-Calificacion promedio de la pertinencia y aplicabilidad+REG-02-D-Calificacion promedio de la logistica)/4</t>
  </si>
  <si>
    <t>REG-03-Eficacia en la respuesta a requerimientos en materia de Estratificación Socioeconómica</t>
  </si>
  <si>
    <t>(REG-3-A-Requerimientos atendidos por el DANE hasta la fecha de corte del total de los presentados por las administraciones territoriales en el periodo/REG-3-B-Total de requerimientos presentados por las administraciones territoriales en el periodo anterior (Meses 3 y 4 anteriores a la medición))*100</t>
  </si>
  <si>
    <t>(REG-04-A-Número de normas, estándares, documentación técnica y tablas correlativas adoptadas, adaptadas o elaboradas/REG-04-B-Número de normas, estándares, documentación técnica y tablas correlativas programadas para adopción, adaptación o elaboración)*100</t>
  </si>
  <si>
    <t>Claudia Milena Sanchez Cruz</t>
  </si>
  <si>
    <t>REG-05-Porcentaje de normas, estándares, documentación técnica y tablas correlativas actualizadas o mantenidas en un periodo de tiempo determinado</t>
  </si>
  <si>
    <t>(REG-05-A-Número de normas, estándares, documentación técnica y tablas correlativas actualizadas/REG-05-B-Número de normas, estándares, documentación técnica y tablas correlativas programadas para actualización)*100</t>
  </si>
  <si>
    <t>Directora Técnico</t>
  </si>
  <si>
    <t>REG-06-Porcentaje de operaciones estadísticas y registros administrativos verificados en la implementación de estándares estadísticos en un periodo de tiempo determinado</t>
  </si>
  <si>
    <t>(REG-06-A-Número total de operaciones estadísticas y registros administrativos verificados en su implementación de estándares estadísticos/REG-06-B-Número total de operaciones estadísticas y registros administrativos programados para verificación de implementación de estándares estadístic)*100</t>
  </si>
  <si>
    <t>SIO - SINERGIA ORGANIZACIONAL</t>
  </si>
  <si>
    <t xml:space="preserve">	
Establecer el direccionamiento del sistema integrado de gestión institucional -SIGI- al interior de todos los procesos de la entidad, para propender de forma armonizada por el mejoramiento continuo de la gestión y de la calidad de la información estadística, en condiciones de seguridad para las personas, la información y el entorno</t>
  </si>
  <si>
    <t>SIO-01- Materialización de riesgos</t>
  </si>
  <si>
    <t>(((SIO-01-A-Número de riesgos materializados en el periodo de nivel bajo*.25)+(SIO-01-B-Número de riesgos materializados en el periodo de nivel moderado*.5)+(SIO-01-C-Número de riesgos materializados en el periodo de nivel alto*.75)+(SIO-01-D-Número de riesgos materializados en el periodo de nivel extremo))/SIO-01-E-Número total de riesgos existentes en el periodo)</t>
  </si>
  <si>
    <t>Carolina Osorio Gomez</t>
  </si>
  <si>
    <t>Jefe de Oficina Asesora de Planeación</t>
  </si>
  <si>
    <t>SIO-02-Prevalencia de la enfermedad laboral</t>
  </si>
  <si>
    <t>Sandra Magdalena Velandia Martinez</t>
  </si>
  <si>
    <t>SIO-03-Incidencia de la enfermedad laboral</t>
  </si>
  <si>
    <t>SIO-04-Ausentismo por causa médica</t>
  </si>
  <si>
    <t>SIO-04-A-Número de días de ausencia por incapacidad laboral o común en el mes/SIO-04-B-Número de días de trabajo programados en el mes*SIO-04-C-100</t>
  </si>
  <si>
    <t>SIO-05-Frecuencia de accidentalidad</t>
  </si>
  <si>
    <t>SIO-05-A-Número de accidentes de trabajo que se presentaron en el mes/SIO-05-B-Número de trabajadores en el mes*SIO-05-C-10n</t>
  </si>
  <si>
    <t>SIO-06-Severidad de accidentalidad</t>
  </si>
  <si>
    <t>((SIO-06-A-Número de días de incapacidad por accidente de trabajo en el mes+SIO-06-B-Número de días cargados en el mes)/SIO-06-C-Número de trabajadores en el mes)*SIO-06-D-10n</t>
  </si>
  <si>
    <t>SIO-08-Cumplimiento Plan de Gestión Ambiental</t>
  </si>
  <si>
    <t>(SIO-08-A-Promedio Obtenido de Acciones Cumplidas/SIO-08-B-Promedio esperado de Cumplimiento de las acciones)*100</t>
  </si>
  <si>
    <t>SIO-09- Indicadores de Proceso de SG SST</t>
  </si>
  <si>
    <t>(SIO-09-A-Total de requisitos de proceso cumplidos con base en el Decreto 1072 de 2015 Artículo 2,2,4,6,21/SIO-09-B-Total de requisitos de proceso establecidos en el Decreto 1072 de 2015 Artículo 2,2,4,6,21)*100</t>
  </si>
  <si>
    <t>SIO-10-Indicadores Estructura del SG SST</t>
  </si>
  <si>
    <t>(SIO-10-A-Total de requisitos de estructura cumplidos con base en el Decreto 1072 de 2015 Artículo 2,2,4,6,20/SIO-10-B-Total de requisitos de estructura establecidos en el Decreto 1072 de 2015 Artículo 2,2,4,6,20)*100</t>
  </si>
  <si>
    <t>SIO-11-Indicadores de Resultado de SG SST</t>
  </si>
  <si>
    <t>(SIO-11-A-Total de requisitos de resultado cumplidos con base en el Decreto 1072 de 2015 Artículo 2,2,4,6,22/SIO-11-B-Total de requisitos de resultado establecidos en el Decreto 1072 de 2015 Artículo 2,2,4,6,22)*100</t>
  </si>
  <si>
    <t>GESTION DE PROVEEDORES DE DATOS</t>
  </si>
  <si>
    <t>Planeación y Direccionamiento Estratégico</t>
  </si>
  <si>
    <t>Competencia del Personal</t>
  </si>
  <si>
    <t>Consumo de agua</t>
  </si>
  <si>
    <t>Consumo de energía</t>
  </si>
  <si>
    <t>Cumplimiento de programa de auditorias del sistema de gestión ambiental</t>
  </si>
  <si>
    <t>Ejecución del plan de capacitaciones del SGA</t>
  </si>
  <si>
    <t>Ejecución del Plan de Trabajo Ambiental</t>
  </si>
  <si>
    <t>Generación de residuos sólidos</t>
  </si>
  <si>
    <t>Gestión Aspectos e Impactos</t>
  </si>
  <si>
    <t>COM- 4-Reprogramación de la difusión de resultados de las Operaciones Estadísticas en el calendario web del DANE.</t>
  </si>
  <si>
    <t>Estructurar, gestionar y orientar las actividades de adquisición de bienes, obras y servicios de manera oportuna y eficiente para atender las necesidades institucionales en cumplimiento de los planes, programas y proyectos, conforme con la normatividad vigente.</t>
  </si>
  <si>
    <t>NO SE HA REPORTADO</t>
  </si>
  <si>
    <t>GID-02-Oportunidad en la atención de solicitudes de prestamos documentales</t>
  </si>
  <si>
    <t>(GID-02-B-Total de solicitudes de préstamo atendidas de manera oportuna (De acuerdo a los términos de tiempo establecidos en el procedimiento)]/[GID-02-A- Total de solicitudes de préstamo de documentos y consultas por medio electronico])*100</t>
  </si>
  <si>
    <t xml:space="preserve">EFICACIA </t>
  </si>
  <si>
    <t>GJU-06-Porcentaje de demandas contestadas oportunamente</t>
  </si>
  <si>
    <t>(GJU-06-A-Número de demandas contestadas en término/GJU-06-B-Número de demandas notificadas con vencimiento en el período)*100|</t>
  </si>
  <si>
    <t>ESAG-2-A-Cantidad de formularios diligenciados recolectados en el mes de referencia./ESAG-2-B-Cantidad total de fuentes de información.)*100</t>
  </si>
  <si>
    <t>(EAM-1-A-Tasa de Respuesta o Cobertura por Fuentes, calculado en cada Dirección Territorial. A = [ ( E + F ) / G ] * 100 %+EAM-1-B-Indice de No Imputación Central; esto es, porcentaje de la información parcial o total que fue generada en el diligenciamiento de los formular+EAM-1-C-Indice de Calidad Local. Usado para obtener una medición aproximada de la calidad de los procesos de crítica y captura en la investigación, en+EAM-1-D-Indice de Calidad Central. Porcentaje de aciertos efectivos identificados en la información enviada por las Direcciones Territoriales. D = [()/4</t>
  </si>
  <si>
    <t>EC-3-Indicador de oportunidad mensual - IOM</t>
  </si>
  <si>
    <t>100-((EC-1-A-Cantidad de empresas concreteras que reportaron información después del cierre del operativo/EC-1-B-Total de empresas concreteras que hacen parte del marco de lista)*100)</t>
  </si>
  <si>
    <t>ECG-4-Indicador de oportunidad mensual - IOM</t>
  </si>
  <si>
    <t>100 - ((ECG-4-A-Cantidad de empresas cementeras que reportaron información después del cierre del operativo/ECG-4-B-Total de empresas productoras de cemento gris en el país) * 100)</t>
  </si>
  <si>
    <t>([EGIT-3-A-Número de hogares con encuesta completa]/[EGIT-3-B-Número de hogares encontrados en el proceso de sensibilización])*100</t>
  </si>
  <si>
    <t> ICOCIV-2 - Indicador de no imputación</t>
  </si>
  <si>
    <t>ICOCIV-3 - Cobertura</t>
  </si>
  <si>
    <t xml:space="preserve">	([ICOCIV-3-A-Cobertura ponderada lograda grupo 1 (mayor peso)]*[ICOCIV-3-B-Peso grupo 1 (mayor peso)])+([ICOCIV-3-C-Cobertura ponderada lograda grupo 2 (peso intermedio)]*[ICOCIV-3-D- Peso grupo 2])+([ICOCIV-3-E-Cobertura ponderada lograda grupo 3 (menor peso)]*[ICOCIV-3-F-Peso grupo 3 (menor peso)])+([ICOCIV-3-G-Cobertura ponderada grupo PP]*[ICOCIV-3-H- Peso grupo de PP])/100</t>
  </si>
  <si>
    <t>ICOCIV-4- no imputación</t>
  </si>
  <si>
    <t>(ICOCIV-4-A-Numero registros que permiten el cálculo del índice-ICOCIV-4-B-Numero de registros con novedad SF PE)/ICOCIV-4-A-Numero registros que permiten el cálculo del índice*100</t>
  </si>
  <si>
    <t>ICOCIV-5- Indicador de cobertura</t>
  </si>
  <si>
    <t>IPPR-01-Conteo de Registros Registrales</t>
  </si>
  <si>
    <t>([IPPR-01-A-NRT - Número de registros en el trimestre de cálculo]/[IPPR-01-B-NRTA - Número de registros en igual trimestre del año anterior])*100</t>
  </si>
  <si>
    <t>PES-EC - Estadísticas de Concreto Premezclado-IINV</t>
  </si>
  <si>
    <t xml:space="preserve">	[EC-1-A-Cantidad de formularios recolectados en el mes de referencia.]/[EC-1-B-Compañías productoras de concreto premezclado en el país que reciben anualmente más de 5.000 toneladas de cemento en el canal concreteras.]*100</t>
  </si>
  <si>
    <t>REG-04-Porcentaje de normas, estándares, documentación técnica y tablas correlativas adoptadas, adaptadas o elaboradas en un periodo de tiempo determinado</t>
  </si>
  <si>
    <t xml:space="preserve">	([SIO-02-A-Número de casos nuevos y antiguos de enfermedad laboral en el periodo “Z”]/[SIO-02-B-Promedio de trabajadores en el periodo “Z”])*[SIO-03-C-100.000</t>
  </si>
  <si>
    <t xml:space="preserve">	[SIO-03-A-Número de casos nuevos de enfermedad laboral en el periodo “Z”]/[SIO-03-B-Promedio de trabajadores en el periodo “Z”]*[100.000]</t>
  </si>
  <si>
    <t xml:space="preserve">SIO-07-Proporción de accidentes de trabajo mortales </t>
  </si>
  <si>
    <t xml:space="preserve">	([SIO-07-A-Número de accidentes de trabajo mortales que se presentaron en el año]/[SIO-07-B-Total de accidentes de trabajo que se presentaron en el año])*[SIO-07-C-100]</t>
  </si>
  <si>
    <t>Cumplimiento Requisitos Legales del Sistema de Gestión Ambiental</t>
  </si>
  <si>
    <t>30/12/2023</t>
  </si>
  <si>
    <t>96,85</t>
  </si>
  <si>
    <t>80,62</t>
  </si>
  <si>
    <t>30/11/2023</t>
  </si>
  <si>
    <t>30/10/2023</t>
  </si>
  <si>
    <t>91,66</t>
  </si>
  <si>
    <t>Fabio Buitrago Hoyos
Andrea Carolina Montoya Morales</t>
  </si>
  <si>
    <t>99,56</t>
  </si>
  <si>
    <t>97,63</t>
  </si>
  <si>
    <t>Maria Camila Gafaro Molinares,John Augusto Romero Gutierrez</t>
  </si>
  <si>
    <t>4,61</t>
  </si>
  <si>
    <t>31/12/2023</t>
  </si>
  <si>
    <t>Nayibe Mendez Valero,John Augusto Romero Gutierrez,Maria Camila Gafaro Molinares</t>
  </si>
  <si>
    <t>Maria Camila Gafaro Molinares</t>
  </si>
  <si>
    <t>4,66</t>
  </si>
  <si>
    <t>COORDINADOR</t>
  </si>
  <si>
    <t>Eduar Gildardo Medina Torres</t>
  </si>
  <si>
    <t>Jefe Oficina Asesora Jurídica</t>
  </si>
  <si>
    <t>92,57</t>
  </si>
  <si>
    <t>98,7</t>
  </si>
  <si>
    <t>Alejandro Ramos Hernandez,Adriana Jaidy Murillo Piza</t>
  </si>
  <si>
    <t>DIRECTOR TÉCNICO</t>
  </si>
  <si>
    <t>coordinador</t>
  </si>
  <si>
    <t>Viviana Marcela Baron Barrera, Diego Fernando Murcia Cortes</t>
  </si>
  <si>
    <t>Zulma Ximena Rojas Martinez, Martha Cecilia Bello Sierra</t>
  </si>
  <si>
    <t>Zulma Ximena Rojas Martinez,Martha Cecilia Bello Sierra</t>
  </si>
  <si>
    <t>91,9</t>
  </si>
  <si>
    <t>Luz Adriana Hernandez Vargas,Claudia Patricia Montenegro Castro,Juan David Perdomo Perdomo,Lady Rocio Ramirez Arevalo</t>
  </si>
  <si>
    <t>99,45</t>
  </si>
  <si>
    <t>93,6</t>
  </si>
  <si>
    <t>No</t>
  </si>
  <si>
    <t>Si</t>
  </si>
  <si>
    <t>sI</t>
  </si>
  <si>
    <t>No se realizó auditoria al Proceso DES por vacaciones obligatorias del auditor asignado.</t>
  </si>
  <si>
    <t>Se evaluaron las operaciones estadísticas establecidas en la meta</t>
  </si>
  <si>
    <t>Reprogramadas: Reprogramaciones posteriores : 1. Encuesta Anual Manufacturera (EAM) Se generó la reprogramación en la publicación Encuesta Anual Manufacturera (EAM), con las siguiente Nota: los resultados preliminares de las Encuestas Anual Manufacturera - EAM y Anual de Comercio EAC correspondientes a las cifras del periodo 2022 se encontrarán disponibles para consulta a partir del día viernes 31 de mayo de 2024 a las 2:00 pm, debido a ajustes en el cronograma a raíz de la puesta en marcha del proyecto de unificación de la fase de recolección de las operaciones estadísticas anuales económicas. Fecha y hora inicial de publicación: 04 de diciembre de 2023 a las 2:00 p.m. Fecha y hora final de publicación: 31 de mayo del 2024 a las 2:00 p.m.</t>
  </si>
  <si>
    <t xml:space="preserve"> Retrasadas: 1. Encuesta de Micronegocios Nacional Se generó el retraso en la publicación Encuesta de Micronegocios Nacional,debido a que por parte del aréa técnica llegó tarde el aval de publicación. Fecha y hora inicial de publicación: 07 de diciembre de 2023 a las 2:00 p.m. Fecha y hora final de publicación: 07 de diciembre de 2023 a las 2:13 p.m. 2. Encuesta de Micronegocios Departamental Se generó el retraso en la publicación Encuesta de Micronegocios Departamental,debido a que por parte del aréa técnica llegó tarde el aval de publicación. Fecha y hora inicial de publicación: 07 de diciembre de 2023 a las 2:00 p.m. Fecha y hora final de publicación: 07 de diciembre de 2023 a las 2:13 p.m. 3. Encuesta de Indicadores Económicos Alrededor de la Construcción (IEAC) Se generó el retraso en la publicación Encuesta de Indicadores Económicos Alrededor de la Construcción (IEAC),debido a que por parte del aréa técnica llegó tarde el aval de publicación. Fecha y hora inicial de publicación: 07 de diciembre de 2023 a las 2:03 p.m. Fecha y hora final de publicación: 07 de diciembre de 2023 a las 2:08 p.m.</t>
  </si>
  <si>
    <t>Reemplazos: 1. Encuesta Nacional de Calidad de Vida en municipios de Programas de Desarrollo con Enfoque Territorial (PDET) 2022 Se generó el reemplazo de los anexos y boletín de las publicación Encuesta Nacional de Calidad de Vida en municipios de Programas de Desarrollo con Enfoque Territorial (PDET) 2022,con la siguiente Nota informativa: Se informa a los usuarios que el archivo “Anexo” de la ECV2021 para municipios PDET publicado el 6 de junio de 2022 fue actualizado el día 22 de diciembre de 2023 debido a que los resultados iniciales incluían, de manera incorrecta, la información de las cabeceras de 8 municipios cuya zona PDET corresponde solo al área rural (Apartadó, Buenaventura, Florencia, San Andrés de Mocoa, San Andrés de Tumaco, San José del Guaviare, Santa Marta y Valledupar). Fecha y hora de divulgación de acuerdo con el calendario: 06 de junio del 2022 a las 09:30 a.m. Fecha y hora de corrección del erro</t>
  </si>
  <si>
    <t xml:space="preserve"> Para el mes de diciembre de 2023 la sumatoria de valores ponderados por canal de atención para el indicador calidad de servicio, se ubica en un rango alto respecto a la satisfacción. En cuanto a las categorías evaluadas: Efectividad, orientación técnica, cordialidad, utilidad y claridad, en los canales presencial, telefónico, sala especializada y correspondencia obtuvieron calificaciones por encima del 85% lo que representa altos niveles de satisfacción por parte de los usuarios. Total de encuestas para el período: 19. La variación en los resultados generales del indicador corresponde principalmente a las calificaciones dadas por los ciudadanos y al número de encuestas de satisfacción del periodo. De esta manera, con respecto al mes de noviembre, la tasa de respuesta tuvo una baja del 62,75%. Por su parte, la calificación general del indicador calidad del servicio, subió 2,83%, en la escala de satisfacción.</t>
  </si>
  <si>
    <t>Se realizaron pruebas de usabilidad IV trimestre 2023 dando como resultado para el indicador un total 80.62%. Se realizó pruebas a la seccion de Ventanilla Única Virtual</t>
  </si>
  <si>
    <t>En el mes de octubre de 2023 el indicador de oportunidad en la radicación de comunicaciones oficiales COM-13 presenta un resultado satisfactorio con un valor de 100%. Durante el mes se recibieron un total de 2143 comunicados los cuales fueron radicados de manera oportuna 2143 (24 horas después de su recepción). Durante el mes de octubre de 2023 se recibieron en promedio 102 comunicaciones diarias. El día que menos comunicaciones se recibieron fue el 13 de octubre de 2023 con un total de 72 comunicaciones a nivel nacional y el día que más comunicaciones se radicaron fue el 3 de octubre de 2023 con un total de 125 radicados. El 96.17% de las comunicaciones recibidas se encuentran distribuidas por tipo de petición así: Derechos de petición general: 635 radicados (%29.63), Petición de información: 486 radicados (%22.68), Documentos de apoyo: 481 radicados (%22.45), Petición certificación: 312 radicados (%14.56), Petición consulta: 82 radicados (%3.83), Petición oficial: 39 radicados (%1.82) y Traslado por competencia: 26 radicados (%1.21). El 3.83% faltante (82 radicados) se encuentra distribuido en otro tipo de peticiones. Del total de comunicaciones recibidas; el 89.59% se encuentra distribuido por tema así: Información estadística: 363 radicados (16.94%),Certificaciones contratistas: 293 radicados (13.67%),Invitación publica: 195 radicados (9.10%),Encuestas: 170 radicados (7.93%),Información general: 166 radicados (7.75%),Respuesta a solicitud DANE: 160 radicados (7.47%),Asuntos internos: 157 radicados (7.33%),Estratificación: 90 radicados (4.2%),Invitaciones: 74 radicados (3.45%),Procesos jurídicos: 71 radicados (3.31%),Requerimientos entes estatales: 57 radicados (2.66%),Teletrabajo: 39 radicados (1.82%),Otras certificaciones: 30 radicados (1.4%),Gestión contractual: 30 radicados (1.4%) y Otras entidades: 25 radicados (1.17%). El 89.59% faltante (223 radicados) se encuentra distribuido en otras temáticas. El número de comunicaciones recibidas disminuyo con respecto al mes anterior (septiembre de 2023) en donde se recibieron 2295 comunicaciones y se encuentra por debajo del promedio de comunicaciones recibidas entre enero y octubre de 2023.</t>
  </si>
  <si>
    <t>Durante el mes de diciembre de 2023 y enero del año en vigencia, se realizó el seguimiento a los planes institucionales de la entidad, solicitando a las áreas y direcciones territoriales el reporte de avance en las metas programadas en el Plan de Acción Institucional y al Plan Anticorrupción y Atención al Ciudadano, Además se realizó la publicación del III informe de seguimiento del Plan de Acción Institucional con corte al III trimestre. Enlace de seguimiento: https://www.dane.gov.co/files/control_participacion/planes_institucionales/Planes_Indicativos/Seguimiento_plandeaccion_IIItri_2023.pdf</t>
  </si>
  <si>
    <t>De 1582 contratos que iniciaron su ejecución en el mes de noviembre fueron registrados en el SIGEP 1450 contratos.</t>
  </si>
  <si>
    <t>En el mes de diciembre se recibió un total de 103 solicitudes en el aplicativo para su gestión, para realizar el respectivo cálculo del indicador de solicitudes atendidas se tuvo en cuenta 89 solicitudes las cuales cumplen con los estados de: Cancelada (1), finalizada (83), rechazada (5)</t>
  </si>
  <si>
    <t>Informe de avance de ejecución de las actividades del Plan de Infraestructura El indicador reporta una ejecución de 100%, por cuanto de las 21 actividades programadas para tener avance en el período o ser finalizadas, se ejecutaron o tuvieron los avances programados en 21. Esto nos arroja un valor para el indicador de 21/21 = 100%.</t>
  </si>
  <si>
    <t>Para el mes de diciembre del 2023 / Se programaron trece (13) Mantenimientos en el PLAN DE MANTENIMIENTO Y SOSTENIBILIDAD – PMAS, los cuales fueron: 02_Mantenimiento_General_Limpieza_de_cubiertas_y_canales: Se realizaron las siguientes actividades programadas en el PMAS “Limpieza_de_Canales - Casa Esmeralda, Limpieza_de_Canales - Semana 1, Limpieza_de_Canales - Semana 2, Limpieza_de_Canales - Semana 3, Limpieza_de_Canales - Semana 4, Limpieza_de_cubiertas - Casa Esmeralda, limpieza_de_cubiertas - Semana 1, Limpieza_de_cubiertas - Semana 2, Limpieza_de_cubiertas - Semana 3 y Limpieza_de_cubiertas - Semana 4” Las cuales corresponden a las sedes DANE CAN y Casa Esmeralda. 03_Pintura_Interna_Oficinas : PISO: 1 UBICACIÓN: NORTE DEPENDENCIA: BANCO DE DATOS ( TECHO) 08_Contrato_de_Planta_Electrica : Ejecución_de_Planta_Electrica 09_Contrato_de_Aires_Acondicionados: Ejecución_de_Aires_Acondicionados Actividades especiales: Instalación de cinta antideslizante en las escaleras de los 3 pisos y rampas de las distintas áreas Instalación de punto eléctrico y de datos en taller de ediciones territorial Bogotá donde se instalará nueva impresora digital para el censo económico Mantenimiento de iluminación de oficinas y pasillos de todas las áreas cambio de lámparas que se encuentran fundidas Mantenimiento de escalera de madera cambio de paso por rajadura en la madera se intervino y se hizo ajuste Mantenimiento de iluminación de territorial Bogotá según plan de trabajo por infraestructura Pintura de zonas comunes como pasillos y sala ciudadanas Pintura de entrada de puerta norte Pintura de zonas comunes de territorial Bogotá Pintura de zonas comunes de los 2 pisos Pintura de techo de sala de expertos Cambio de cintas para señalización de extintores Arreglo de ventanería</t>
  </si>
  <si>
    <t>En el mes de NOVIEMBRE 2023, se recibieron un total de 458 solicitudes en el almacén a nivel nacional, de las cuales se atendieron oportunamente 441, extemporaneas 9, rechazadas 8, dando como resultado una calificación del 99,50% de cumplimiento en la medición</t>
  </si>
  <si>
    <t>En la vigencia de 2023 finalizaron 3 proyectos del ciclo 1 y 3 proyectos del ciclo 2</t>
  </si>
  <si>
    <t xml:space="preserve"> Para el segundo semestre de 2023 se cumple el indicador GTH 01 - Satisfacción de la Capacitación superando la meta propuesta.</t>
  </si>
  <si>
    <t xml:space="preserve"> Cuarto Trimestre 2023. Octubre: día según cronograma 17, día de entrega al Área Financiera 18. Noviembre: día según cronograma 15, día de entrega al Área Financiera 15. Diciembre: día según cronograma 15, día de entrega al Área Financiera 16. Además, durante el último trimestre se procesó lo correspondiente a la prima de navidad, que según cronograma el día era 30 de diciembre y se entregó al Área Financiera ese mismo día. Como novedad, en octubre la nómina se envía a financiera un día después, debido a que para esa fecha se tenían que entregar actualizados todos los procedimientos de nómina a fin de cumplir con el plan de mejoramiento. En diciembre la nómina no se entregó el día viernes, situación que no incidía en la labor de financiera que la revisaría el día lunes.</t>
  </si>
  <si>
    <t>Cuarto Trimestre 2023. OCTUBRE de 2023 la cantidad de funcionarios que registran vinculados en el aplicativo SIGEP es de 1148 y los funcionarios de planta DANE activos 1137. Observación**: Debido a la inconsistencia que continúa presentando el reporte DAFP-SIGEP, se referencia un total de 1148 filas del SIGEP, sin embargo, se deben restar 11 registros de funcionarios que ya no están en DANE y que deben ser eliminados por el DAFP en el reporte. Esto daría, 1137 filas. De esta forma, el indicador de octubre 2023 es del 100%. Nota: Queda pendiente solucionar por parte del DAFP casos de desvinculación automática de vacancias temporales Durante NOVIEMBRE de 2023 los funcionarios vinculados en SIGEP fueron 1142 y los funcionarios de planta DANE activos 1130. Observación ** El reporte DAFP-SIGEP continúa presentando inconsistencias reflejando 1142 filas y se deben descontar 12 registros de funcionarios que ya no están en DANE y que deben ser eliminados del reporte por el DAFP, esto daría 1130. Por tanto, serian 1130 registros en el reporte SIGEP que coincidirían con los 1130 de la planta del DANE. De esta forma, el indicador de noviembre de 2023, es del 100%. N</t>
  </si>
  <si>
    <t>La Oficina de Control Disciplinario Interno, realizó desde el 29 de noviembre de 2023, una sensibilización en el marco del cumplimiento de las actividades de seguimiento y control del riesgo de gestión “Sensibilizar a los servidores y contratistas sobre la importancia del reporte oportuno y completo de hechos que puedan configurar conductas disciplinarias, teniendo en cuenta elementos de modo, tiempo y lugar”, la sensibilización se realizó con una participación de ciento nueve (109) funcionarios, de los cuales ochenta y seis (86) funcionarios manifestaron una percepción de satisfacción del 100%, según el cuestionario aplicado a los participantes registrados en la evaluación de satisfacción (Anexo 1), enviada por el área de Gestión Humana GIT – Desarrollo de Personal. En la encuesta se realizaron tres (3) preguntas acerca de la percepción de satisfacción de la capacitación, calificada con una escala de valoración de 1 a 5, siendo 1 muy insatisfecho y 5 muy satisfecho. De estas respuestas numéricas se realizó un promedio y se clasificaron para obtener dos resultados específicos, la satisfacción o insatisfacción del tema expuesto, de la siguiente manera: Satisfecho - puntuación de 4 a 5 / Insatisfecho - puntuación de 1 a 3. De los ochenta y seis (86) funcionarios que diligenciaron la encuesta, todos calificaron la actividad con un puntaje entre 4 y 5. La medición para el indicador se realiza de la siguiente manera, se suman las evaluaciones con resultados satisfactorios ochenta y seis (86) funcionarios, y se divide entre la totalidad de las evaluaciones de satisfacción programadas, multiplicado por 100, donde se obtiene un porcentaje del 100%</t>
  </si>
  <si>
    <t>Resumen.Se atendieron las solicitudes correspondientes a la categoría AutomatizaciónSAS-GEIHMarco2005:0Requerimientos, AutomatizaciónSAS-GEIH Marco 2018: 42 Requerimientos, Automatización SAS-Otras Encuestas: 48 Requerimientos, Trasmisión de Información Bajo Estándar SDMX: 14 Requerimientos, Bases y Bodegas de Datos de OOEE: 02 requerimientos, Datos Maestros: 01 Requerimiento Intercambio de Información e Interoperabilidad: 25 requerimientos, Gestión de almacenamiento, procesamiento y custodia de datos: 03 Requerimientos, disposición de información para procesos de producción: 12 requerimientos y automatización de datos para las operaciones: 0 Requerimientos. Número de incidentes y requerimientos solicitados: 147 solicitudes Número de incidentes y requerimientos atendidos: 147 solicitudes La trazabilidad se evidencia en el aplicativo GLPI relacionado en el reporte a continuación, dicho reporte permitió generar el cálculo del indicador por subcategoría. Nota. Para la categoría de Automatización SAS-GEIH 2018 – 2005 se encuentran compiladas en el GLPI N.o 79877 y Automatización SAS - Otras Encuestas se encuentran compiladas en el GLPI N.o 79880 y Bases y Bodegas de Datos de OOEE se encuentran compiladas en el GLPI N.o 79882 Para un total de 147 solicitudes registradas en 58 Casos en GLPI, relacionados en el reporte.</t>
  </si>
  <si>
    <t xml:space="preserve"> Durante el mes de octubre de 2023 el indicador de oportunidad de atención a solicitudes de préstamo de documentos presenta un resultado satisfactorio de 100%. Durante el mes se presentaron un total de 234 solicitudes las cuales fueron atendidas en su totalidad máximo 8 días después de radicada la solicitud. El número de solicitudes de tuvo un incremento de 56%% con respecto al mes anterior (septiembre de 2023) en el cual se presentaron 150 solicitudes. El total de solicitudes recibidas se encuentras distribuido por modalidad así: Consulta electrónica: 218 solicitudes (93.16%) y Prestamos físicos: 16 solicitudes (6.84%). El total de las solicitudes realizadas durante el periodo evaluado se encuentra distribuido por dependencia solicitante así: Gestión Humana: 173 solicitudes (73.93%); GIT Administrativo Manizales: 31 solicitudes (13.25%); Territorial Bogotá: 12 solicitudes (5.13%), Tesorería Barranquilla: 9 solicitudes (3.85%), Compras publicas: 5 solicitudes (2.14%), GIT Administrativo Medellín: 2 solicitudes (0.85%) y Territorial Manizales: 2 solicitudes (0.85%).</t>
  </si>
  <si>
    <t>Para el mes de octubre de 2023 de 17 informes y/o información esperada según cronograma establecido por el GIT de contabilidad 2023, 17 fueron recepcionados dentro de los plazos de entrega. Así mismo se obtuvo una ponderación en la oportunidad de entrega del 82% de los mismos. Dentro del análisis del resultado es importante mencionar que varias de estas actividades no pudieron ser entregadas con la oportunidad requerida lo que no quiere decir que las mismas no hayan sido ejecutadas o entregadas para garantizar la consistencia e integridad de la información contable y financiera. Nota: Es importante que el coordinador del GIT Contabilidad valide el comportamiento de entregas inoportunas y las justificaciones de las mismas con el fin de tomar las decisiones o acciones a lugar.</t>
  </si>
  <si>
    <t>Para el mes de octubre de 2023, se evidencia un nivel satisfactorio en la entrega y seguimiento oportuno del proceso de liquidación, causación (obligación) y pago de cuentas de DANE-FONDANE; es importante señalar para el análisis que las Direcciones Territoriales este periodo tuvieron porcentajes significativos de cuentas con inconsistencias: D.C Dane Central presentó 171 cuentas con inconsistencias en proceso de liquidación que representan un 12,00% en relación con las cuentas recibidas 88%, la Territorial Centro Occidente presentó 65 cuentas con inconsistencias en proceso de liquidación que representan un 8,30% en relación con las cuentas recibidas 92%.y en lo que respecta a las demás Territoriales, según el reporte no presentaron cuentas con inconsistencias.</t>
  </si>
  <si>
    <t xml:space="preserve"> Al corte de Noviembre de 2023, se refleja un comportamiento en ejecución de compromisos del 60% correspondiente a (RP) por valor de $42.661.988 frente a la sumatoria de los CDP’s y saldo CDP’s por valor de $70.971.370 para DANE - FONDANE porcentaje satisfactorio y por encima con respecto a la meta establecida bajo resultados vigencia 2022 (30%). Cifras expresadas en miles de $ según informe mensual de ejecución del presupuesto de gastos 2023 NOVIEMBRE DANE-FONDANE, publicado en la sección de Transparencia y acceso a la información pública página WEB DANE. </t>
  </si>
  <si>
    <t>Para el segundo semestre de 2023 se observa que la totalidad de tutelas notificadas a la entidad con vencimiento en el periodo se contestaron de manera oportuna.</t>
  </si>
  <si>
    <t>Para el segundo semestre de 2023 se observa que la totalidad de demandas notificadas a la entidad con vencimiento en el periodo se contestaron de manera oportuna.</t>
  </si>
  <si>
    <t>Se cumplió con los requerimientos solicitados de manera eficaz. 3 asignadas (76911-70995-69844)</t>
  </si>
  <si>
    <t>Se cumplió con la construcción y puesta en producción del nuevo sistema de información solicitado de manera eficaz. 2 servicio solicitado por medio de la MDS (ENA - Encuesta nacional agropecuaria / ID 65269 | ICET - Índice de Capacidad Estadística Territorial / ID 63765)</t>
  </si>
  <si>
    <t>Se cumplió con los requerimientos solicitados de manera eficaz.</t>
  </si>
  <si>
    <t>Para el mes de diciembre, se solicita la prestación del servicio por la herramienta GLPi con 3056 casos, estando 227 casos pendientes en atender así: En curso (asignada) (152), en espera (75),</t>
  </si>
  <si>
    <t xml:space="preserve"> Se dispone del 98.58% de los servicios de la plataforma, para el mes de diciembre de 2023</t>
  </si>
  <si>
    <t>Se cumplió con el 100% de los Backup programados para el mes de diciembre de 2023</t>
  </si>
  <si>
    <t>Se realizaron 5 tips informáticos para el mes de noviembre de 2023 a través de DaneNet</t>
  </si>
  <si>
    <t>Para el período de referencia octubre 2023, 3 de 56 fuentes no entregan información. Se realiza imputación a una (1) fuente de las tres (3) que no entregaron información imputación. Con respecto a las dos (2) fuentes restantes no es posible realizar un proceso de imputación de datos puesto que a a fecha no han reportado información para ningún período de referencia y, por lo tanto, no se cuenta con insumos para realizarla.</t>
  </si>
  <si>
    <t>Para este período de referencia se tiene una cobertura del 100%, todas las fuentes rinden la información durante el operativo.</t>
  </si>
  <si>
    <t>Se logró exitosamente la meta de cobertura planeada de la operación estadística, obteniendo el 100% de fuentes recolectadas.</t>
  </si>
  <si>
    <t>Para el mes estadístico de noviembre, a pesar de los inconvenientes presentados por el ataque informático y del atraso presentado en algunas tareas, se logró procesar la información de la mayoría de las fuentes a excepción de una fuente de Riohacha en el departamento de la Guajira. Sigue la contingencia y la recolección de información a través de formulario en Excel.</t>
  </si>
  <si>
    <t xml:space="preserve">Se presenta la novedad de una planta por lo que disminuye a 157 plantas que hacen parte de la cobertura de la operación. Por otra parte, se logra recuperar 2 plantas faltantes del mes anterior. </t>
  </si>
  <si>
    <t>No se presentaron formularios de recolección devueltos no resueltos para el indicador en los datos recolectados del mes de octubre</t>
  </si>
  <si>
    <t>El total nacional aumenta ligeramente en 0.10 puntos y se mantiene en nivel satisfactorio. Medellín e Ibagué se mantienen en nivel aceptable. Sincelejo y Florencia mejoran al pasar de aceptable a satisfactorio. Por componente, puede observarse que el indicador de no imputación por ciudad fue el que más contibuyó a la mejora, al pasar de 97,52 a 98,11. El indicador de cobertura fue de 99,91 debido a en Pereira AM no fue posible realizar el barrido censal de un sector en uno de los municipios por razones de seguridad</t>
  </si>
  <si>
    <t>Se atendieron en su totalidad las incidencias reportadas para 16 geovisores, de acuerdo con la matriz de seguimientos de incidencias al Geoportal.</t>
  </si>
  <si>
    <t>Para este trimestre se generaron el 100% de los productos cartográficos solicitados por Diseños Muestrales que corresponde a una cantidad de 23.522. Estos productos incluyen planos de segmento, contexto y sector, mapas de distribución, generales y rurales, además de cartografía digital en formato MBTiles para las operaciones estadísticas de GEIH, CEED, EGIT, CAM, y EMICRON Cartografía temática (223), actualización Divipola (12).</t>
  </si>
  <si>
    <t>Cabe resaltar que el análisis de este dato corresponde a la cantidad de registros actualizados (unidades activas) en el Registro Estadístico Base de Empresas (REBE). Para final se realiza el proceso de inclusión del proveedor total confecamaras, cálculo de estado legal anualizado para proceso de calidad.</t>
  </si>
  <si>
    <t>Atendiendo los criterios de evaluación, para el año 2023, el indicador señala el cumplimiento a cabalidad del 100% del proyecto de investigacion programado</t>
  </si>
  <si>
    <t> Jornada de capacitación en el marco de fortalecimiento colaborativo regional de ODS con los siguientes temas: Medición ODS en Colombi; Calculo del Indicador; Taller en Big Data; Machine Learning; Practica Clasificación Supervisada en QGIS; Métrica de validación Resultados Clasificación, Métrica construir muestra, ejecutarla y analizarla; Extracción Información de OpenStreetMap en QGIS y Cálculo del Indicador ODS 11.7.1</t>
  </si>
  <si>
    <t>El nivel aceptable del indicador de este periodo se vio afectado porel incremento del número de fuentes que no reportaron información debido al ataque cibernético se reconstruyó el instrumento de captura y se realizó la recolección en el segundo semestre del año ,dificultando la comunicación y el acceso a la información por lo que se incrementaron las fuentes en deuda .</t>
  </si>
  <si>
    <t>Cuatro fuentes no rinden información dentro del tiempo del periodo de recolección: Josef Concretes, Clinker premezclados, EW Elite Construcciones y Concretos industriales de Sucre, las cuales rinden información después del cierre del operativo, se imputa Josef Concretes para este período.</t>
  </si>
  <si>
    <t>La base de datos cumple con todos los requisitos de calidad para el período de referencia noviembre 2023.</t>
  </si>
  <si>
    <t>La fuente Cementos del Oriente entrega la información después del cierre del operativo.</t>
  </si>
  <si>
    <t> La calidad de la información recolectada en 2022 cumple con los estándares en términos de oportunidad, consistencia y calidad. Se cumplió a cabalidad con las diferentes etapas planeadas para la ejecución de la encuesta de acuerdo con los recursos asignados.</t>
  </si>
  <si>
    <t>Publicación I trimestre: Día planeado por cronograma 15 septiembre 23. Día real de publicación: 15 septiembre 23</t>
  </si>
  <si>
    <t>II Trim 2023 con resultado 99.71 Que se encuentra entre los límites inferior y superior</t>
  </si>
  <si>
    <t xml:space="preserve">	Se realiza calificación del indicador de calidad con información correspondiente al mes de referencia de octubre de 2023.</t>
  </si>
  <si>
    <t>Corresponde a las cifras de octubre de 2023.</t>
  </si>
  <si>
    <t>EMSB octubre de 2023, el indicador de calidad para este mes, evidencia que la calidad de la información cumple con los estándares establecidos.</t>
  </si>
  <si>
    <t>Para el mes estadístico de diciembre de 2023, 282 formularios de un total de 299 fueron diligenciados correctamente. Se registraron 17 solicitudes de corrección por parte de las fuentes, según lo reportado por la dirección de recolección y acopio. Aunque NO se han restablecido los servicios del aplicativo de la ESAG, después del ataque cibernético, la dirección de recolección y acopio para este mes logró realizar el conteo de las solicitudes de corrección de diligenciamiento por parte de las fuentes de información.</t>
  </si>
  <si>
    <t>Para el mes estadístico de noviembre de 2023, a pesar de que no se han restablecido los servicios del formulario electrónico y que la recolección sigue siendo manual al igual que los procesos de seguimiento y control de la producción estadística, se logró entregar a tiempo los archivos a través de correo electrónico a la dirección de metodología y producción estadística DIMPE, en las fechas programadas (11 de enero). Continua la contingencia.</t>
  </si>
  <si>
    <t>Satisfactorio porque las inconsistencias fueron corregidas</t>
  </si>
  <si>
    <t xml:space="preserve">El indicador de calidad de la GEIH en diciembre de 2023 fue 96,42%. Este resultado indica que la calidad de los procesos de la investigación se encuentran en un nivel satisfactorio.	
</t>
  </si>
  <si>
    <t>La producción se ejecutó sin inconvenientes dado los altos niveles de confiabilidad de los insumos.</t>
  </si>
  <si>
    <t>Tener en cuenta que los datos corresponden a noviembre 2023 y publicados en diciembre 2023. El promedio de los cuatro indicadores reportados es del 99,48%. Se presenta una recuperación de la muestra perdida en periodos anteriores. El nivel de imputación fue del 0,54% y de aplicación de la novedad CR fue del 1,29%.</t>
  </si>
  <si>
    <t>Tener en cuenta que los datos corresponden a noviembre 2023 y serán publicados el cuarto trimestre 2023. El promedio de los cuatro indicadores reportados es del 99,63%. El nivel de imputación fue del 0,65% y de aplicación de la novedad CR fue del 1,38%.</t>
  </si>
  <si>
    <t>Se realiza calificación del indicador de calidad con información correspondiente al mes de referencia de noviembre de 2023.</t>
  </si>
  <si>
    <t>Para el mes de DICIEMBRE se registra un indicador de confiabilidad del 99,50%, levemente inferior al registrado el periodo anterior. De acuerdo con los conteos de fuentes, cotizaciones y novedades, el comportamiento se describe de la siguiente manera; Disminuyeron los I.N. en -8,12%, I.S. -17%, aumentaron los S.I. en un 11,15%, C.R. en un 5,21% y los P.E. aumentaron un 5,21%, con relación al periodo anterior.</t>
  </si>
  <si>
    <t>III trimestre de 2023: Las 47 validaciones de sub obas pendientes se generan porque no se obtiene respuesta de trazabilidad por parte de la fuente.</t>
  </si>
  <si>
    <t>III Trimestre de 2023: ningún contrato reportó luego del cierre del operativo</t>
  </si>
  <si>
    <t>En el tercer trimestre de 2023 se recuperó el volumen de ventas de viviendas que venía en caída en los últimos períodos. Sin embargo, es una situación acorde con la tendencia histórica de las bases de datos del índice, que reflejan un volumen de ventas superior en los terceros trimestres de cada año —en contraste con los otros trimestres—.  Adicionalmente, se cuenta con un efecto base muy fuerte del año 2022, donde se registró un aumento considerable en ventas luego de la crisis por la pandemia. De esta manera, es esperado que el IRR del período actual se encuentre por fuera del margen de tolerancia y se espera que el índice retorne a su trayectoria histórica en los próximos periodos.</t>
  </si>
  <si>
    <t>Para este periodo se dio apertura al operativo el día 11 de enero con la plataforma de IPP habilitada con el acceso de las fuentes externas según el cronograma establecido, las fuentes diligenciaron información hasta el 29 de enero; se entregó base el 30 de enero cumpliendo así con la fecha estipulada en el cronograma. Para este periodo el Indicador de Calidad Local fue del 99,97% y el Índice de Calidad Central fue del 99,96%, lo anterior teniendo en cuenta que el número de errores en los procesos de control de calidad de crítica de las ciudades y de Dane central fueron mínimos; el indicador de tasa de respuesta o cobertura por fuentes , fue del 97,87%, esto por cuanto quedaron 63 fuentes en deuda; el Índice de tasa de respuesta o cobertura por registros fue del 97,34% debido a las cotizaciones con IS y de CR aumentaron, lo que es normal en este periodo por cuanto las fuentes actualizan su portafolio de productos. Por último, el indicador de no Imputación o Estimación fue del 91,14% debido a que el número de cotizaciones en periodo de espera paso de 1886 a 1880, al ser mínimo el cambio no se afectó el indicador con respecto al mes pasado. Por otra parte, para este periodo se registraron un total de 201 cotizaciones nuevas que ingresaron como remplazo de los artículos descontinuados o ampliación y fortalecimiento de la base, se aplicó novedad inactiva a 39 fuentes a las cuales se les realiza constante verificación del estado de la actividad actual de la empresa para definir la novedad correspondiente, y novedad liquidada a 5 fuentes. Para el mes de enero se cumplió con el cronograma de recolección de información y a la mitad del operativo ya se tenía una cobertura superior al 50%, alcanzando una cobertura del 97,87% al finalizar el operativo.</t>
  </si>
  <si>
    <t xml:space="preserve">El indicador para el III trimestre 2023, se encuentra en el nivel planificado, el indicador se encuentra en evaluación temática, debido a que se trata de una operación derivada	</t>
  </si>
  <si>
    <t>En 2023 no fue posible contar con el marco actualizado para cinco de las ciudades incluidas en el índice, debido a los cambios normativos descritos por el IGAC. Sin embargo el esfuerzo logístico permito contar con aumento de cobertura de fuentes por registro</t>
  </si>
  <si>
    <t>LA BASE ENTREGADA POR LAS ZONAS FRANCAS PRESENTÓ NIVEL SATISFACTORIO PARA EL MES DE ESTUDIO</t>
  </si>
  <si>
    <t>Este indicador se calcula de acuerdo a las capacitaciones realizadas por el GIT de Regulación. El indicador de satisfacción de los usuarios cumple a la fecha con un 93,59% con respecto a la medición del año 2022 que fue de un 93,01% para el cálculo de este indicador se contemplan 4 módulos como es el contenido, los expositores, la pertinencia de la aplicabilidad y la logística; dentro de las temáticas se ofrecieron capacitaciones sobre clasificaciones económicas y sociales, la NTCPE:1000:2020, lineamiento del proceso estadístico, documentación técnica y talleres de estándares como DDI Dublín Core y SDMX, lo anterior, dentro del marco del plan de capacitaciones 2023. Sin embargo, los capacitados sugieren la importancia de implementar más ejemplos y ejercicios prácticos que permitan afianzar mucho más el conocimiento en cada una de las temáticas. Se espera para el el próximo año mejorar los contenidos para tener mejor aplicabilidad y pertinencia en la transferencia de conocimiento. Por lo general se observan en la mayoría de los comentarios que son favorables y de satisfacción de acuerdo al aprendizaje y tiempos para los grupos de interés.</t>
  </si>
  <si>
    <t>Se recibieron 180 solicitudes que una vez radicadas fueron atendidas por el grupo de trabajo dentro del tiempo establecido por ley, de acuerdo con la naturaleza de cada solicitud, para una eficacia del 100%</t>
  </si>
  <si>
    <t>El porcentaje de cumplimiento fue del 100% con respecto a la elaboración de lineamientos, guías y recomendaciones para el fortalecimiento de los procesos y métodos de la producción estadística según lo programado con normas, estándares, documentación técnica y tablas correlativas adoptadas, adaptadas o elaboradas en el período de tiempo estimado.</t>
  </si>
  <si>
    <t>Se cumplió con la meta esperada superando con un 98% en cuanto la actualización de las clasificaciones adaptadas y tablas correlativas y conceptos estandarizados y actualizados; queda pendiente del 2% correspondiente a una actualización de una clasificación, la cual por decisión técnica del GIT no se realizó, debido a que los ajustes que se identificaron eran mínimos y no ameritaba generar todo el proceso generación de acto administrativo, consulta pública y demás actividades relacionadas, postergando la actualización para los próximos años.</t>
  </si>
  <si>
    <t>Se cumplió con la meta del indicador con el 100% en donde la meta era 163 operaciones estadísticas. Cabe resaltar que para los documentos de la fase 1, el 56% de las operaciones estadísticas ya finalizaron el proceso de actualización documental. Por otra parte, para el caso de los documentos fase 2, el 66% se encuentra sin iniciar y el 33% se encuentra en revisión o ya finalizo el proceso. En este proceso los documentos que más han avanzado las operaciones estadísticas son el plan de recolección y difusión, junto a los cuestionarios.</t>
  </si>
  <si>
    <t>En el segundo cuatrimestre de 2023 de acuerdo a lo reportado por los proceso no se materializaron riegos</t>
  </si>
  <si>
    <t>Para el 2023, por cada 100.000 trabajadores, existen 34,5 casos de enfermedad laboral.</t>
  </si>
  <si>
    <t>Para el 2023, por cada 100,000 trabajadores, existen 0 casos nuevos de enfermedad laboral.</t>
  </si>
  <si>
    <t>En el mes de diciembre se perdió el 0,3% de días de trabajo programados en el mes por causa de incapacidad médica, lo datos de cálculo son: Total trabajadores: 5800 Días programados de trabajo: 19 Cantidad de personas que se incapacitan en el mes: 19 Días de incapacidad por enfermedad común: 241 Días de incapacidad por AT: 39 Lo anterior evidencia que para el mes de diciembre se incapacitó el 0,33 % de los trabajadores.</t>
  </si>
  <si>
    <t>Por cada 100 trabajadores que laboraron en el mes de diciembre se presentaron 0,1 accidentes de trabajo, que representa el 0,1 % de los trabajadores. Para este mes se presentó un (1) accidente grave.</t>
  </si>
  <si>
    <t>Durante el mes de diciembre, por cada 100 trabajadores que laboraron en el mes se perdieron 0,7 días por incapacidad relacionada con accidentes de trabajo. De las 8 personas accidentadas en el mes 3 reportan incapacidad por AT.</t>
  </si>
  <si>
    <t>Durante el año 2023 no se presentaron accidentes de trabajo mortales</t>
  </si>
  <si>
    <t>El indicador reporta un avance del 100% con relación a un esperado del 100%. Las actividades realizadas durante el tercer trimestre del año 2023 fueron: *Proyección y elaboración del Informe de consumo de agua energía y papel para el segundo trimestre de 2023 entregado formalmente el 23 de agosto de 2023. Seguimiento al reporte de datos por parte de las territoriales para la consolidación de datos y posterior elaboración del informe del tercer trimestre del consumo de agua, energía y papel del 2023. *Se adjudica el 17 de julio mediante contrato CO1.PCCNTR.5213314 a la empresa SERVIECOLOGICO S.A.S. </t>
  </si>
  <si>
    <t>Para la vigencia 2023 se cumple con los siguientes requisitos de proceso del SG SST: 1. Evaluación inicial (línea base); 2. Ejecución del plan de trabajo anual en seguridad y salud en el trabajo y su cronograma; 3. Ejecución del Plan de Capacitación en Seguridad y Salud en el Trabajo; 4. Intervención de los peligros identificados y los riesgos priorizados; 5. Evaluación de las condiciones de salud y de trabajo de los trabajadores de la entidad realizada en el último año; 6. Ejecución de las diferentes acciones preventivas, correctivas y de mejora, incluidas las acciones generadas en las investigaciones de los incidentes, accidentes y enfermedades laborales, así como de las acciones generadas en las inspecciones de seguridad; 7. Ejecución del cronograma de las mediciones ambientales ocupacionales y sus resultados, si aplica; 8. Desarrollo de los programas de vigilancia epidemiológica de acuerdo con el análisis de las condiciones de salud y de trabajo y a los riesgos priorizados; 9. Cumplimiento de los procesos de reporte e investigación de los incidentes, accidentes de trabajo y enfermedades laborales; 10. Registro estadístico de enfermedades laborales, incidentes, accidentes de trabajo y ausentismo laboral por enfermedad; 11. Ejecución del plan para la prevención y atención de emergencias; y 12. La estrategia de conservación de los documentos.</t>
  </si>
  <si>
    <t>Para la vigencia 2023 se cumplen los siguientes requisitos de estructura del SG SST: 1. La política de seguridad y salud en el trabajo y que esté comunicada; 2. Los objetivos y metas de seguridad y salud en el trabajo; 3. El plan de trabajo anual en seguridad y salud en el trabajo y su cronograma; 4. La asignación de responsabilidades de los distintos niveles de la empresa frente al desarrollo del Sistema de Gestión de la Seguridad y Salud en el Trabajo; 5. La asignación de recursos humanos, físicos y financieros y de otra índole requeridos para la implementación del Sistema de Gestión de la Seguridad y Salud en el Trabajo; 6. La definición del método para identificar los peligros, para evaluar y calificar los riesgos, en el que se incluye un instrumento para que los trabajadores reporten las condiciones de trabajo peligrosas; 7. La conformación y funcionamiento del Comité Paritario o Vigía de seguridad y salud en el trabajo; 8. Los documentos que soportan el Sistema de Gestión de la Seguridad y Salud en el Trabajo SG-SST; 9. La existencia de un procedimiento para efectuar el diagnóstico de las condiciones de salud de los trabajadores para la definición de las prioridades de control e intervención; 10. La existencia de un plan para prevención y atención de emergencias en la organización; y 11. La definición de un plan de capacitación en seguridad y salud en el trabajo.</t>
  </si>
  <si>
    <t>Para la vigencia 2023 se cumplen 10 de los 10 requisitos de resultado del SG SST así: 1. Cumplimiento de los requisitos normativos aplicables; 2. Cumplimiento de los objetivos en seguridad y salud en el trabajo - SST; 3. El cumplimiento del plan de trabajo anual en seguridad y salud en el trabajo y su cronograma; 4. Evaluación de las no conformidades detectadas en el seguimiento al plan de trabajo anual en seguridad y salud en el trabajo; 5. La evaluación de las acciones preventivas, correctivas y de mejora, incluidas las acciones generadas en las investigaciones de los incidentes, accidentes de trabajo y enfermedades laborales, así como de las acciones generadas en las inspecciones de seguridad; 6. El cumplimiento de los programas de vigilancia epidemiológica de la salud de los trabajadores, acorde con las características, peligros y riesgos de la entidad; 7. La evaluación de los resultados de los programas de rehabilitación de la salud de los trabajadores; 8. Análisis de los registros de enfermedades laborales, incidentes, accidentes de trabajo y ausentismo laboral por enfermedad; 9. Análisis de los resultados en la implementación de las medidas de control en los peligros identificados y los riesgos priorizados; y 10. Evaluación del cumplimiento del cronograma de las mediciones ambientales ocupacionales y sus resultados si aplica.</t>
  </si>
  <si>
    <t>Indicador dentro del alcance(II semestre de 2023</t>
  </si>
  <si>
    <t>OBSERVACIONES OCI SEGUIMIENTO A DICIEMBRE 2023</t>
  </si>
  <si>
    <t>Angie Murcia</t>
  </si>
  <si>
    <t>El indicador no ha reportado para el segundo semestre de 2023</t>
  </si>
  <si>
    <t>Diana Prieto</t>
  </si>
  <si>
    <t xml:space="preserve">El indicador cumplió con la meta </t>
  </si>
  <si>
    <t>El indicador cumplió con la meta propuesta</t>
  </si>
  <si>
    <t>Tras verificar la información, se ha identificado el anexo del indicador. No obstante, es importante que dicho anexo refleje de manera precisa la medición del indicador.</t>
  </si>
  <si>
    <t>Una vez verificada la información se observó que el indicador ha venido mejorando y sus anexos soportan el cumplimiento , se recomienda revisar la unidad de medida, no es la correcta</t>
  </si>
  <si>
    <t>Una vez verificada la información se observó que el indicador ha venido mejorando y sus anexos soportan el cumplimient</t>
  </si>
  <si>
    <t>Este indicador será reportado por los indicadores COM 15 Y 16</t>
  </si>
  <si>
    <t>La meta reportada no puede ser 0, se recomienda corregir. De acuerdo con lo reportado se observa que la medicion es mayor superando el limite superir, Además, se ha encontrado el anexo correspondiente; sin embargo, es esencial que dicho anexo refleje con precisión la medición del indicador.</t>
  </si>
  <si>
    <t>El indicador no cargó datos para el mes de diciembre, se recomienda cumplir con la frecuencia del mismo</t>
  </si>
  <si>
    <t>Se observó que la meta fue actualizada, pero resulta poco comprensible. Se sugiere revisar la ficha del indicador y, en caso necesario, realizar los ajustes pertinentes para mejorar la claridad. Además, no se logro identificar el anexo correspondiente a la medición del indicador para el mes de diciembre.</t>
  </si>
  <si>
    <t>El indicador no reportó información de diciembre, se recomienda actualizar la información a 31 de diciembre de 2023</t>
  </si>
  <si>
    <t>El indicador cuenta con una frecuencia mensual, y hasta el momento, no se ha logrado identificar la medición correspondiente a los meses de noviembre y diciembre. Se sugiere realizar las mediciones pendientes para cumplir con el seguimiento adecuado del indicador.</t>
  </si>
  <si>
    <t>Una vez verificada la información se observo que el indicador aun no ha realizado la medición para el segundo semestre 2023, por tal razon no se da cumplimiento al indicador.</t>
  </si>
  <si>
    <t>El indicador esta entre los limites proyectados por el proceso dando cumplimiento al indicador.</t>
  </si>
  <si>
    <t>El indicador sobrepasa la meta establevida superando  el rango del limite superior. Se sugiere que el proceso anexe el como realizo la medicion del indicador, con el fin de que sea entendible para el seguimiento.</t>
  </si>
  <si>
    <t xml:space="preserve">Una vez revisada la información se identifico la medición dando cumplimiento </t>
  </si>
  <si>
    <t>El indicador no ha reportado hast el momento</t>
  </si>
  <si>
    <t>De acuerdo con lo reportado por el proceso, se observa que el indicador se encuentra entre sus limites además de que se encontro el anexo que soporta el cumplimiento del mismo.</t>
  </si>
  <si>
    <t>El indicador superó la meta establecidad por el proceso</t>
  </si>
  <si>
    <t>No hace parte de este seguimiento</t>
  </si>
  <si>
    <t>De acuerdo con el reporte del proceso la medición del indicador cumple dado que se encuentra entre los limites establecidos.</t>
  </si>
  <si>
    <t>De acuerdo con el reporte del proceso la medición del indicador cumple dado que ssupero la meta  establecida por el proceso, además de que en su anexo se logro identificar la medicion del mismo.</t>
  </si>
  <si>
    <t>Tras verificar la información se identifico que el indicador es de frecuencia mensual y no se ha logrado identificar la medición para el mes de diciembre para dar cumplimiento al indicador propuesto a corte de 31 de diciembre de 2023</t>
  </si>
  <si>
    <t xml:space="preserve">
Una vez se realizo la verificación de la información, se ha identificado que la medición no está completa, ya que el indicador tiene una frecuencia mensual y la última medición se realizó el día 30 de octubre de 2023. En este sentido, se recomienda al proceso llevar a cabo las mediciones de acuerdo a lo establecido en la ficha técnica para garantizar el cumplimiento adecuado.</t>
  </si>
  <si>
    <t xml:space="preserve">
Una vez se realizo la verificación de la información, se ha identificado que la medición no está completa, ya que el indicador tiene una frecuencia mensual y la última medición se realizó el día 30 de Noviembre de 2023. En este sentido, se recomienda al proceso llevar a cabo las mediciones de acuerdo a lo establecido en la ficha técnica para garantizar el cumplimiento adecuado a 31 de Diciembre de 2023.</t>
  </si>
  <si>
    <t>Es crucial verificar que la meta propuesta esté alineada con el indicador formulado por el proceso, ya que no resulta comprensible.</t>
  </si>
  <si>
    <t xml:space="preserve">
Según el reporte proporcionado por el proceso, se ha identificado el cumplimiento del indicador. Se sugiere adjuntar al anexo el procedimiento mediante el cual se llevó a cabo la medición, con el fin de comprender la base de cálculo de los porcentajes.</t>
  </si>
  <si>
    <t xml:space="preserve">
Según el reporte proporcionado por el proceso, se ha identificado el cumplimiento del indicador. </t>
  </si>
  <si>
    <t xml:space="preserve">
Según el reporte proporcionado por el proceso, se ha identificado el cumplimiento del indicador.</t>
  </si>
  <si>
    <t>Una vez verificada la información se logro identificar el cumplimiento del indicador.</t>
  </si>
  <si>
    <t>El indicador cumple con la meta además de superar el limite superior establecido</t>
  </si>
  <si>
    <t>El indicador no hace parte del alcance de este seguimiento</t>
  </si>
  <si>
    <t>El indicador cumplió con la meta establecida por el proceso</t>
  </si>
  <si>
    <t>El indicador cumplió con la meta establecidad por el proceso</t>
  </si>
  <si>
    <t>El indicador cumplió con la meta establecida por el proceso. Se sugiere revisar la unidad de medida</t>
  </si>
  <si>
    <t>El indicador cumple con la meta superando el limite superior establecido por el proceso, se recomienda adjuntar la ficha tecnica para facilitar el seguimiento del indicador  ( (SIO-020-PDT-002-f-002), el anexo agregado corresponde al mes de agosto y no de noviembre de 2023</t>
  </si>
  <si>
    <t>El indicador cumple con la meta superando el limite superior establecido por el proceso,  se recomienda adjuntar la ficha tecnica para facilitar el seguimiento del indicador  ( (SIO-020-PDT-002-f-002)</t>
  </si>
  <si>
    <t>El indicador no ha reportado la información desde septiembre de 2023, se recomienda cargar la información correspondiete y su anexo</t>
  </si>
  <si>
    <t>El indicador no tiene medición</t>
  </si>
  <si>
    <t>El indicador no tiene medición actualmente, se realiza cada dos años, no es clara la fecha de creación. Este indicador no hace parte del alcance de este informe</t>
  </si>
  <si>
    <t>El indicador no tiene medición actualmente, se realiza cada dos años, no es clara la fecha de creación. No hace parte del alcance de este seguimiento</t>
  </si>
  <si>
    <t>El indicador es Bienal, no se tiene clara la fecha de construcción, no existen registros históricos. No hace parte del alcance de este seguimiento</t>
  </si>
  <si>
    <t>El indicador tiene periodiciada anual, no existe histórico, no es claro cuándo hubo medición</t>
  </si>
  <si>
    <t>El indicador tiene frecuencia anual, no hace parte de este seguimiento</t>
  </si>
  <si>
    <t>El indicador debe reportarse cada dos años, no hay información disponible: No hace parte de este informe</t>
  </si>
  <si>
    <t>El indicador debe reportarse cada año, no hace parte de este segumiento</t>
  </si>
  <si>
    <t>El indicador debe reportarse cada tres meses, el último reporte se realizó en septiembre, no hay información para el periodo de diciembre. se recomienda adjuntar la ficha tecnica para facilitar el seguimiento del indicador  ( (SIO-020-PDT-002-f-002), el anexo adjuntado no corresponde al solicitado</t>
  </si>
  <si>
    <t>El indicador cumplió con lo establecido.se recomienda adjuntar anexo que permita ver el cumpimiento y seguimiento del indicador</t>
  </si>
  <si>
    <t>El indicador cumplió con la meta establecida</t>
  </si>
  <si>
    <t xml:space="preserve">El indicador se encuentra en los rangos permitidos de  meta y limite superior, los anexos adjuntados corresponden a presentaciones en power point. </t>
  </si>
  <si>
    <t>El indicador es trienal, no hace parte de este seguimiento</t>
  </si>
  <si>
    <t>Confirmar si la unidad de medida es porcentaje o promedio, el indicador no tiene reporte de diciembre, se recomienda adjuntar la ficha tecnica para facilitar el seguimiento del indicador  ( (SIO-020-PDT-002-f-002), el anexo adjuntado no corresponde al solicitado</t>
  </si>
  <si>
    <t xml:space="preserve">Confirmar si la unidad de medida es porcentaje o promedio, de acuerdo con el anexo la formula es un promedio, el indicador cumplió y superó la meta y limite superior. </t>
  </si>
  <si>
    <t>El indicador cumplió y superó la meta y limite superior. Se recomienda adjuntar anexos que permitan ver y hacer seguimiento al indicador</t>
  </si>
  <si>
    <t xml:space="preserve">El indicador cumplió y superó la meta y limite superior, revisar la unidad de medida.  </t>
  </si>
  <si>
    <t>El indicador tiene periodicidad decenal, no contiene información de fórmula ni historial. no hace parte del seguimiento de este informe</t>
  </si>
  <si>
    <t>Naydu Díaz</t>
  </si>
  <si>
    <t>El indicador tiene periodicidad trienal, no existe historial, no hace parte del seguimiento de este informe. Se sugiere incluir en la ficha técnica del indicador  el periodo dentro del cual se tomará la medición para establecer el año en el cual se hace el seguimiento del mismo.</t>
  </si>
  <si>
    <t>Se encuentra inconsistencia en la formulación y descripción del indicador , esta descrito como unidad pero corresponde a un porcentaje. En cuanto a la mediacion la relacionada al segundo semtre de 2023, los valores se encuentran dentro de los parametros  de tolerancia, lo cual indica que se cumple con la meta propuesta; sin embargo en los reportes mensuales no se encuentra el formato de seguimiento del indicador lo cual dificulta la verificacion del mismo puesto que  la informacion de los datos tomados para la medición no esta consignada. De otra parte se sugiere que teniendo en cuenta el comportamiento del indicador este deberia buscar que el limite inferior de tolerancia sea cero "0" como estado ideal de no tener correcciones a formularios  en el perioro a medir.</t>
  </si>
  <si>
    <t>De acuerdo al reporte del área el indicador refleja el cumplimiento de la meta y le entrega puntual de la información recolectada; se deja la observación de incluir los datos completos  que fueron tomados  tomados para la medición mensual (fecha programada y fecha de envio efectivo). Se genera una alerta de acuerdo a las observaciones del proceso, en cuanto indican la dificultad de la medicion por la indisponiblidad de la plataforma.</t>
  </si>
  <si>
    <t xml:space="preserve">No se encuentra la medición del cuarto trimestre, no esta  el Anexo correspondiente y la información aportada no es clara para verificar la fórmula  los datos utilizados para la medición. </t>
  </si>
  <si>
    <t>El indicador cumplió con la meta, no se adjuntó anexo, se recomieda hacerlo.</t>
  </si>
  <si>
    <t xml:space="preserve">En lo corrido del segundo semetre 2023   y de acuerdo al reporte, el indicador esta por encima de la meta establecida lo que indica un alto estandar de calidad de los registros. </t>
  </si>
  <si>
    <t xml:space="preserve">Falta reporte del II trimestre y ningun trimestre tiene su respectivo Anexo. El reporte registrado indica un efectivo cumplimiento de la meta incluso con porcentajes de cumplimiento muy superiores a esta,  pero no es posible evidenciar su cumplimiento. </t>
  </si>
  <si>
    <t>De acuerdo al reporte del área el indicador refleja  que la calidad de los procesos de la investigación se encuentran en un nivel satisfactorio; se deja la observación de incluir a futuro un soportes de  los datos puntuales   que fueron tomados  para la medición mensualbuscando claridad en la presentacion del indicador .</t>
  </si>
  <si>
    <t>El inidcador no hace parte de este seguimiento</t>
  </si>
  <si>
    <t xml:space="preserve">El indicador no ha actualizado de acuerdo con la frecuencia del indicador
</t>
  </si>
  <si>
    <t>No ha realizado el primer reporte</t>
  </si>
  <si>
    <t>El indicador se visualiza en isolucion, pero no tiene datos cargados ni anexo</t>
  </si>
  <si>
    <t xml:space="preserve">Se encuentra inconsistencia en la formulación y descripción del indicador , esta descrito como unidad pero corresponde a un porcentaje. En cuanto a la mediacion la relacionada al segundo semtre de 2023 falta el reporte de diciembre; en cuanto los  valores de medicion de los 5 meses registrados,  se encuentran dentro de los parametros  de tolerancia, lo cual indica que se cumple con la meta propuesta; se encuetran sus anexos publicados pero se recomienda adjuntar documento con   la informacion espcifica  de los datos finales  tomados para la medición del indicador.. </t>
  </si>
  <si>
    <t xml:space="preserve">Se encuentra inconsistencia en la formulación y descripción del indicador , esta descrito como unidad pero corresponde a un porcentaje. En cuanto a la mediacion la relacionada al segundo semtre de 2023 falta el reporte correspondiente al mes de diciembre; de acuerdo a los valores reportados, el indicador se encuentran dentro de los parametros  de tolerancia, lo cual indica que se cumple con la meta propuesta; se encuentra el soporte de seguimiento del indicador, si ambergo se sugiere indicar los datos exactos   tomados para la medición; para su seguimeinto y verificación. </t>
  </si>
  <si>
    <t>Teniendo en cuenta el reporte en Isolucion, se evidencia  que es necesrio revisar estrategias de mejoramiento para cumplir con los tiempos de entrega de la información teniendo en cuenta que  en el segundo semetre 4 de los 6 reportes mensuales se encuentran por debajo del limite mensual de meta.</t>
  </si>
  <si>
    <t>pendiente le reporte del mes de diciembre 2023, Se observa que el valor de la medicion es 100% atendiendo a que no se contabilizan  inconsistencias en los registros por tanto se sugiere revisar la observacion del proceso frente al análisis de los datos por cuanto no se estan corrigiendo inconsistencias.</t>
  </si>
  <si>
    <t xml:space="preserve">En la medicion del mes de diciembre  no  hay Anexo que permita verificar el calculo del indicador, se solicita  adjuntar el anexo correspondiente. Atendiendo los reportes del segundo semestre de 2023 se identifica que el indicador de confiabilidad esta por encima de la meta propuesta con porcentajes muy favorables en todas la mediciones. </t>
  </si>
  <si>
    <t xml:space="preserve">Falta  la medicion del mes de diciembre , se solicita  adjuntar el anexo correspondiente y aclarar las variables de medición. Atendiendo los reportes del segundo semestre de 2023 se identifica que el indicador de confiabilidad se encuentra en 100% constante. verificar el reporte de octubre ya que el valor se encuentra desproporcionado.  </t>
  </si>
  <si>
    <t>El indicador reportó en el periodo correspondiente</t>
  </si>
  <si>
    <t>De acuerdo al reporte del proceso,  el  indicador refleja un nivel de confiabilidad mayor al esperado .  En el reporte de este indicador   incluyen los reportes soporte del indicador, el cual se encuentra dentro de los parametros de tolerancia establecidos</t>
  </si>
  <si>
    <r>
      <t xml:space="preserve">El indicador refelja una tendencia positiva , sin embargo  se reitera  la  recomendación   enviada en el I Semestre de soportar bien el calculo " </t>
    </r>
    <r>
      <rPr>
        <i/>
        <sz val="11"/>
        <rFont val="Calibri"/>
        <family val="2"/>
      </rPr>
      <t>Se recomienda mejorar la descripcion en ISOLUCION para incluir detalles precisos sobre la fuente de los datos utilizados en el indicador. Esto permitirá una mejor comprensión y verificación de la procedencia de los datos, contribuyendo así a la transparencia y validez del proceso de medición."</t>
    </r>
  </si>
  <si>
    <t xml:space="preserve"> Los valores reportados muestran que la eficacia de los reportes se encuentra en el rango establecido de la meta; se sugiere complementar el documento de descripción  de la medición con sus soportes par mayor claridad y transparencia de la medición. </t>
  </si>
  <si>
    <t>El indicador debe realizar reporte en 2024</t>
  </si>
  <si>
    <t xml:space="preserve">no se encuentra reporte del indicador ni desarrollo del mismo </t>
  </si>
  <si>
    <t xml:space="preserve">el indicador no ha reportado el mes de diciembre, se recomienda cumplir con la frecuencia, </t>
  </si>
  <si>
    <t xml:space="preserve"> Los valores reportados muestran que la calidad de los reportes se encuentra en el rango establecido de la meta; se sugiere complementar el documento de descripción  de la medición con sus soportes par mayor claridad y transparencia de la medición. </t>
  </si>
  <si>
    <t xml:space="preserve">De acuerdo al reporte del proceso,  se cumple con la meta establecida. Se sugiere revisar a futuro el planteamiento de la meta si la calificación se realiza númerica y se refleja porcentual  no queda tan clara la medición y su análisis.   </t>
  </si>
  <si>
    <t xml:space="preserve">Basado en la información proporcionada por el Proceso  Regulación, el indicador muestar eficiacia total en la  oportunidad de respuesta de  los requierimientos </t>
  </si>
  <si>
    <t>De acuerdo al  reporte  del proceso  se observa un cumplimiento total de la meta al 100% en cuanto a que se cumplio en tiempos con la programación establecida.  Se sugiere una explicacion de los valores tomados para el calculo del indicador.</t>
  </si>
  <si>
    <t>De acuerdo al  reporte  del proceso  se observa un cumplimiento total de la meta al 100% en cuanto a que se cumplio en tiempos con la programación establecida, sin  embargo en las observaciones y el informe se reporta un cumplimiento del 98% lo cual no permite claridad en el reporte.</t>
  </si>
  <si>
    <t xml:space="preserve">De acuerdo al  reporte  del proceso  se observa un cumplimiento total de la meta al 100% en cuanto a que se cumplio en tiempos con la programación establecida. </t>
  </si>
  <si>
    <t>El indicador cumplió con la meta</t>
  </si>
  <si>
    <t>Para el segundo semestre de 2023, el indicador de ausentismo  por causa medica fue reportado exitosamnete dentro de los tiempos establecidos y muestra una valoración muy positiva de eficacia,  con tendencia a bajar el  porcentaje  incluso fuera de los límites establecidos en la meta.   El indicador cuenta con los anexos que respaldan el calculo y la calificación obtenida. Asimismo, se ha cumplido con la frecuencia establecida para su reporte.</t>
  </si>
  <si>
    <t>De acuerdo al resultado de la medición el indice para el segundo semetre de 2023 refleja que  la accidentalidad  esta dentro  de los rangos de tolerancia   establecidos cumplienod con la meta propuesta.  El indicador cuenta con los anexos que respaldan el calculo y la calificación obtenida. Asimismo, se ha cumplido con la frecuencia establecida para su reporte.</t>
  </si>
  <si>
    <t>Durante el segundo semestre de 2023 se observa que el indicador  se mantuvo  dentro de los parametros de tolerancia, exeptuando la situacion reportada para el mes de octubre ; la cual se sugiere estudiar con detenimeinto para identificar si es un riesgo que puede ser recurrente suceptible a nitigacion,  o una sitacion muy escepcional . de otra parte el indicador cuenta con los anexos que respaldan el calculo y la calificación obtenida. Asimismo, se ha cumplido con la frecuencia establecida para su reporte</t>
  </si>
  <si>
    <t>De acuerdo con los resultados reportados  el indicador refleja un cumplimiento  eficaz del  Proceso de SG SST logrando  el  100 de cumplimiento den la meta; se suguiere que para ete tipo de indicadores anuales se anexe el informe final soporte de la medición</t>
  </si>
  <si>
    <t>De acuerdo con los resultados reportados  el indicador refleja un cumplimiento  eficaz del  la estructura del SG SST logrando  el  100 de cumplimiento den la meta; se suguiere que para ete tipo de indicadores anuales se anexe el informe final soporte de la medición</t>
  </si>
  <si>
    <t>De acuerdo con los resultados reportados  el indicador refleja un cumplimiento  eficaz en los resultados   del SG SST logrando  el  100 de cumplimiento en la meta; se suguiere que para ete tipo de indicadores anuales se anexe el informe final soporte de la medición</t>
  </si>
  <si>
    <t xml:space="preserve">Para el proceso AIN, Se sugiere llevar a cabo las mediciones pendientes hasta el 31 de diciembre de 2023 para los indicadores con frecuencia mensual, con el fin de asegurar su cumplimiento.
</t>
  </si>
  <si>
    <t xml:space="preserve">
Para el proceso de COM, se sugiere lo siguiente:
1. Que el anexo refleje claramente el origen o procedencia del valor de la medición del indicador, con el objetivo de que sea comprensible para todos los usuarios.
2. Revisar detenidamente las actualizaciones realizadas al indicador COM-11 (Usabilidad de la ciudadanía con la calidad del servicio), asegurándose de que sean comprensibles. En caso de ser necesario, realizar los cambios pertinentes para mejorar la claridad y comprensión del indicador.
3. Realizar las mediciones pendientes a corte 31 de Diciembre de 2023, a fin de dar cumplimiento.</t>
  </si>
  <si>
    <t>Teniendo en cuenta que los indicador DES-02 pertenecen a un proceso esencial de la organización, se recomienda que se puedan medir los indicadores en las fechas establecidas, para garantizar los resultados y poder tomar decisiones acertadas.</t>
  </si>
  <si>
    <t>Se sugiere adjuntar al anexo el procedimiento mediante el cual se llevó a cabo la medición, con el fin de comprender la base de cálculo.</t>
  </si>
  <si>
    <t>Para el proceso de GBS, se sugiere adjuntar en el anexo el procedimiento mediante el cual se llevó a cabo la medición, con el fin de comprender la base su cálculo.</t>
  </si>
  <si>
    <t>Para el proceso de GCI, se  sugiere llevar a cabo las mediciones pendientes hasta el 31 de diciembre de 2023 para los indicadores, con el fin de asegurar su cumplimiento.</t>
  </si>
  <si>
    <t>Para el proceso GTH, se logro evidenciar que en su mayoría los  indicadores alcanzaron el cumplimiento. Sin embargo se sugiere que se en el anexo se logre identificar el calculo de la medición del indicador.</t>
  </si>
  <si>
    <t>Para el proceso de GID, Se sugiere llevar a cabo las mediciones pendientes hasta el 31 de diciembre de 2023 para los indicadores, con el fin de asegurar su cumplimiento.</t>
  </si>
  <si>
    <t>Para el proceso GFI, Se sugiere llevar a cabo las mediciones pendientes hasta el 31 de diciembre de 2023 para los indicadores con frecuencia mensual, con el fin de asegurar su cumplimiento.</t>
  </si>
  <si>
    <t>Para el proceso de GJU, se sugiere adjuntar al anexo el procedimiento mediante el cual se llevó a cabo la medición, con el fin de comprender la base de cálculo de los porcentajes.</t>
  </si>
  <si>
    <r>
      <rPr>
        <sz val="10"/>
        <color rgb="FF000000"/>
        <rFont val="Calibri"/>
        <family val="2"/>
        <scheme val="minor"/>
      </rPr>
      <t>Se genera una alerta de acuerdo a las observaciones  reiteradas del proceso, en cuanto indican la dificultad de la medición por la indisponiblidad de la plataforma. "</t>
    </r>
    <r>
      <rPr>
        <i/>
        <sz val="10"/>
        <color rgb="FF000000"/>
        <rFont val="Calibri"/>
        <family val="2"/>
        <scheme val="minor"/>
      </rPr>
      <t>Aunque NO se han restablecido los servicios del aplicativo **, después del ataque cibernético, la dirección de recolección y acopio para este mes logró realizar el conteo de las solicitudes de corrección de diligenciamiento por parte de las fuentes de información"</t>
    </r>
    <r>
      <rPr>
        <sz val="10"/>
        <color rgb="FF000000"/>
        <rFont val="Calibri"/>
        <family val="2"/>
        <scheme val="minor"/>
      </rPr>
      <t>.</t>
    </r>
  </si>
  <si>
    <t>Siin ficha de indicador</t>
  </si>
  <si>
    <t>El indicador cumplió con la meta, se recomienda adjuntar el anexo, con el fin de entender el cumplimiento</t>
  </si>
  <si>
    <t>El indicador no cumplió con la frecuencia establecida por el proceso</t>
  </si>
  <si>
    <t>El indicador cumplió con la meta establecida, además de estar acorde con el límite superior</t>
  </si>
  <si>
    <t>El indicador no tiene información cargada</t>
  </si>
  <si>
    <t>El indicador cumplió con la meta establecida, siendo este una tendencia negativa</t>
  </si>
  <si>
    <t>Indicador inactivo</t>
  </si>
  <si>
    <t>Seguimiento a Indicadores de Gestión de DANE – FONDANE –SEGUNDO SEMESTRE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</si>
</sst>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sz val="11"/>
      <color rgb="FF000000"/>
      <name val="Calibri"/>
      <family val="2"/>
    </font>
    <font>
      <b/>
      <sz val="16"/>
      <color theme="1"/>
      <name val="Calibri"/>
      <family val="2"/>
      <scheme val="minor"/>
    </font>
    <font>
      <sz val="11"/>
      <color rgb="FFFF0000"/>
      <name val="Calibri"/>
      <family val="2"/>
    </font>
    <font>
      <b/>
      <sz val="16"/>
      <name val="Calibri"/>
      <family val="2"/>
      <scheme val="minor"/>
    </font>
    <font>
      <sz val="11"/>
      <name val="Calibri"/>
      <family val="2"/>
      <scheme val="minor"/>
    </font>
    <font>
      <sz val="11"/>
      <name val="Calibri"/>
      <family val="2"/>
    </font>
    <font>
      <sz val="11"/>
      <color theme="1"/>
      <name val="Calibri"/>
      <family val="2"/>
    </font>
    <font>
      <sz val="10"/>
      <name val="Calibri"/>
      <family val="2"/>
      <scheme val="minor"/>
    </font>
    <font>
      <b/>
      <sz val="11"/>
      <name val="Calibri"/>
      <family val="2"/>
      <scheme val="minor"/>
    </font>
    <font>
      <sz val="10"/>
      <name val="Calibri"/>
      <family val="2"/>
    </font>
    <font>
      <i/>
      <sz val="11"/>
      <name val="Calibri"/>
      <family val="2"/>
    </font>
    <font>
      <sz val="10"/>
      <color rgb="FF000000"/>
      <name val="Calibri"/>
      <family val="2"/>
      <scheme val="minor"/>
    </font>
    <font>
      <i/>
      <sz val="10"/>
      <color rgb="FF000000"/>
      <name val="Calibri"/>
      <family val="2"/>
      <scheme val="minor"/>
    </font>
    <font>
      <b/>
      <sz val="10"/>
      <color theme="1" tint="4.9989318521683403E-2"/>
      <name val="Calibri"/>
      <family val="2"/>
      <scheme val="minor"/>
    </font>
    <font>
      <sz val="11"/>
      <color theme="1" tint="4.9989318521683403E-2"/>
      <name val="Calibri"/>
      <family val="2"/>
    </font>
    <font>
      <sz val="11"/>
      <color theme="1" tint="4.9989318521683403E-2"/>
      <name val="Calibri"/>
      <family val="2"/>
      <scheme val="minor"/>
    </font>
    <font>
      <sz val="10"/>
      <color theme="1" tint="4.9989318521683403E-2"/>
      <name val="Calibri"/>
      <family val="2"/>
      <scheme val="minor"/>
    </font>
    <font>
      <b/>
      <sz val="10"/>
      <name val="Calibri"/>
      <family val="2"/>
      <scheme val="minor"/>
    </font>
  </fonts>
  <fills count="12">
    <fill>
      <patternFill patternType="none"/>
    </fill>
    <fill>
      <patternFill patternType="gray125"/>
    </fill>
    <fill>
      <patternFill patternType="solid">
        <fgColor rgb="FFC60A32"/>
        <bgColor indexed="64"/>
      </patternFill>
    </fill>
    <fill>
      <patternFill patternType="solid">
        <fgColor rgb="FF003399"/>
        <bgColor indexed="64"/>
      </patternFill>
    </fill>
    <fill>
      <patternFill patternType="solid">
        <fgColor rgb="FF008000"/>
        <bgColor indexed="64"/>
      </patternFill>
    </fill>
    <fill>
      <patternFill patternType="solid">
        <fgColor rgb="FF990033"/>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2F2F2"/>
        <bgColor rgb="FF000000"/>
      </patternFill>
    </fill>
    <fill>
      <patternFill patternType="solid">
        <fgColor theme="0"/>
        <bgColor indexed="64"/>
      </patternFill>
    </fill>
    <fill>
      <patternFill patternType="solid">
        <fgColor theme="0"/>
        <bgColor rgb="FF000000"/>
      </patternFill>
    </fill>
    <fill>
      <patternFill patternType="solid">
        <fgColor rgb="FFFFC000"/>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style="thin">
        <color rgb="FF000000"/>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14">
    <xf numFmtId="0" fontId="0" fillId="0" borderId="0" xfId="0"/>
    <xf numFmtId="0" fontId="1" fillId="0" borderId="0" xfId="0" applyFont="1"/>
    <xf numFmtId="0" fontId="0" fillId="0" borderId="0" xfId="0" applyAlignment="1">
      <alignment horizontal="center" vertical="center"/>
    </xf>
    <xf numFmtId="10" fontId="0" fillId="0" borderId="0" xfId="0" applyNumberFormat="1"/>
    <xf numFmtId="0" fontId="3" fillId="0" borderId="0" xfId="0" applyFont="1" applyAlignment="1">
      <alignment horizontal="center" vertical="center"/>
    </xf>
    <xf numFmtId="10" fontId="3" fillId="0" borderId="0" xfId="0" applyNumberFormat="1" applyFont="1" applyAlignment="1">
      <alignment horizontal="center" vertical="center"/>
    </xf>
    <xf numFmtId="0" fontId="4" fillId="0" borderId="0" xfId="0" applyFont="1" applyAlignment="1">
      <alignment horizontal="center" vertical="center"/>
    </xf>
    <xf numFmtId="0" fontId="5" fillId="0" borderId="9" xfId="0" applyFont="1" applyBorder="1" applyAlignment="1">
      <alignment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8" fillId="6" borderId="15" xfId="0" applyFont="1" applyFill="1" applyBorder="1" applyAlignment="1">
      <alignment horizontal="center" vertical="center" textRotation="90" wrapText="1"/>
    </xf>
    <xf numFmtId="0" fontId="9" fillId="6" borderId="13" xfId="0" applyFont="1" applyFill="1" applyBorder="1" applyAlignment="1">
      <alignment horizontal="center" vertical="center" textRotation="90" wrapText="1"/>
    </xf>
    <xf numFmtId="0" fontId="10" fillId="0" borderId="9" xfId="0" applyFont="1" applyBorder="1" applyAlignment="1">
      <alignment horizontal="center" vertical="center" wrapText="1"/>
    </xf>
    <xf numFmtId="0" fontId="7" fillId="0" borderId="9" xfId="0" applyFont="1" applyBorder="1" applyAlignment="1">
      <alignment horizontal="center" vertical="center" wrapText="1"/>
    </xf>
    <xf numFmtId="0" fontId="8" fillId="6" borderId="7" xfId="0" applyFont="1" applyFill="1" applyBorder="1" applyAlignment="1">
      <alignment horizontal="center" vertical="center" textRotation="90" wrapText="1"/>
    </xf>
    <xf numFmtId="0" fontId="9" fillId="6" borderId="1" xfId="0" applyFont="1" applyFill="1" applyBorder="1" applyAlignment="1">
      <alignment horizontal="center" vertical="center" textRotation="90" wrapText="1"/>
    </xf>
    <xf numFmtId="0" fontId="11" fillId="0" borderId="9" xfId="0" applyFont="1" applyBorder="1" applyAlignment="1">
      <alignment horizontal="center" vertical="center" wrapText="1"/>
    </xf>
    <xf numFmtId="0" fontId="10" fillId="9" borderId="9"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0" borderId="8" xfId="0" applyFont="1" applyBorder="1" applyAlignment="1">
      <alignment horizontal="center" vertical="center" wrapText="1"/>
    </xf>
    <xf numFmtId="0" fontId="12" fillId="0" borderId="13" xfId="0" applyFont="1" applyBorder="1" applyAlignment="1">
      <alignment horizontal="center" vertical="center"/>
    </xf>
    <xf numFmtId="0" fontId="9" fillId="0" borderId="2" xfId="0" applyFont="1" applyBorder="1" applyAlignment="1">
      <alignment horizontal="center" vertical="center"/>
    </xf>
    <xf numFmtId="0" fontId="12" fillId="0" borderId="2"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xf>
    <xf numFmtId="0" fontId="9" fillId="0" borderId="4" xfId="0" applyFont="1" applyBorder="1" applyAlignment="1">
      <alignment horizontal="center" vertical="center"/>
    </xf>
    <xf numFmtId="0" fontId="12" fillId="0" borderId="4" xfId="0" applyFont="1" applyBorder="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1" fontId="2" fillId="3" borderId="2" xfId="0" applyNumberFormat="1"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1" fontId="10" fillId="0" borderId="9" xfId="0" applyNumberFormat="1" applyFont="1" applyBorder="1" applyAlignment="1">
      <alignment horizontal="center" vertical="center" wrapText="1"/>
    </xf>
    <xf numFmtId="164" fontId="10" fillId="0" borderId="9" xfId="0" applyNumberFormat="1" applyFont="1" applyBorder="1" applyAlignment="1">
      <alignment horizontal="center" vertical="center" wrapText="1"/>
    </xf>
    <xf numFmtId="14" fontId="10" fillId="0" borderId="9" xfId="0" applyNumberFormat="1" applyFont="1" applyBorder="1" applyAlignment="1">
      <alignment horizontal="center" vertical="center" wrapText="1"/>
    </xf>
    <xf numFmtId="1" fontId="7" fillId="0" borderId="9" xfId="0" applyNumberFormat="1" applyFont="1" applyBorder="1" applyAlignment="1">
      <alignment horizontal="center" vertical="center" wrapText="1"/>
    </xf>
    <xf numFmtId="164" fontId="7" fillId="0" borderId="9" xfId="0" applyNumberFormat="1" applyFont="1" applyBorder="1" applyAlignment="1">
      <alignment horizontal="center" vertical="center" wrapText="1"/>
    </xf>
    <xf numFmtId="14" fontId="10" fillId="9" borderId="9" xfId="0" applyNumberFormat="1" applyFont="1" applyFill="1" applyBorder="1" applyAlignment="1">
      <alignment horizontal="center" vertical="center" wrapText="1"/>
    </xf>
    <xf numFmtId="1" fontId="10" fillId="9" borderId="9" xfId="0" applyNumberFormat="1" applyFont="1" applyFill="1" applyBorder="1" applyAlignment="1">
      <alignment horizontal="center" vertical="center" wrapText="1"/>
    </xf>
    <xf numFmtId="164" fontId="10" fillId="9" borderId="9" xfId="0" applyNumberFormat="1" applyFont="1" applyFill="1" applyBorder="1" applyAlignment="1">
      <alignment horizontal="center" vertical="center" wrapText="1"/>
    </xf>
    <xf numFmtId="0" fontId="10" fillId="7" borderId="9" xfId="0" applyFont="1" applyFill="1" applyBorder="1" applyAlignment="1">
      <alignment horizontal="center" vertical="center" wrapText="1"/>
    </xf>
    <xf numFmtId="1" fontId="10" fillId="7" borderId="9" xfId="0" applyNumberFormat="1" applyFont="1" applyFill="1" applyBorder="1" applyAlignment="1">
      <alignment horizontal="center" vertical="center" wrapText="1"/>
    </xf>
    <xf numFmtId="1" fontId="12" fillId="0" borderId="13" xfId="0" applyNumberFormat="1" applyFont="1" applyBorder="1" applyAlignment="1">
      <alignment horizontal="center" vertical="center"/>
    </xf>
    <xf numFmtId="164" fontId="12" fillId="0" borderId="13" xfId="0" applyNumberFormat="1" applyFont="1" applyBorder="1" applyAlignment="1">
      <alignment horizontal="center" vertical="center"/>
    </xf>
    <xf numFmtId="1" fontId="12" fillId="0" borderId="2" xfId="0" applyNumberFormat="1" applyFont="1" applyBorder="1" applyAlignment="1">
      <alignment horizontal="center" vertical="center"/>
    </xf>
    <xf numFmtId="164" fontId="12" fillId="0" borderId="2" xfId="0" applyNumberFormat="1" applyFont="1" applyBorder="1" applyAlignment="1">
      <alignment horizontal="center" vertical="center"/>
    </xf>
    <xf numFmtId="1" fontId="12" fillId="0" borderId="1" xfId="0" applyNumberFormat="1" applyFont="1" applyBorder="1" applyAlignment="1">
      <alignment horizontal="center" vertical="center"/>
    </xf>
    <xf numFmtId="164" fontId="12" fillId="0" borderId="1" xfId="0" applyNumberFormat="1" applyFont="1" applyBorder="1" applyAlignment="1">
      <alignment horizontal="center" vertical="center"/>
    </xf>
    <xf numFmtId="1" fontId="12" fillId="0" borderId="4" xfId="0" applyNumberFormat="1" applyFont="1" applyBorder="1" applyAlignment="1">
      <alignment horizontal="center" vertical="center"/>
    </xf>
    <xf numFmtId="164" fontId="12" fillId="0" borderId="4" xfId="0" applyNumberFormat="1" applyFont="1" applyBorder="1" applyAlignment="1">
      <alignment horizontal="center" vertical="center"/>
    </xf>
    <xf numFmtId="0" fontId="12" fillId="0" borderId="0" xfId="0" applyFont="1" applyAlignment="1">
      <alignment horizontal="center" vertical="center" wrapText="1"/>
    </xf>
    <xf numFmtId="1" fontId="12" fillId="0" borderId="0" xfId="0" applyNumberFormat="1" applyFont="1" applyAlignment="1">
      <alignment horizontal="center" vertical="center"/>
    </xf>
    <xf numFmtId="164" fontId="12" fillId="0" borderId="0" xfId="0" applyNumberFormat="1" applyFont="1" applyAlignment="1">
      <alignment horizontal="center" vertical="center"/>
    </xf>
    <xf numFmtId="0" fontId="10" fillId="0" borderId="21" xfId="0" applyFont="1" applyBorder="1" applyAlignment="1">
      <alignment horizontal="center" vertical="center" wrapText="1"/>
    </xf>
    <xf numFmtId="0" fontId="14" fillId="0" borderId="9" xfId="0" applyFont="1" applyBorder="1" applyAlignment="1">
      <alignment horizontal="center" vertical="center" wrapText="1"/>
    </xf>
    <xf numFmtId="0" fontId="14" fillId="9" borderId="9" xfId="0" applyFont="1" applyFill="1" applyBorder="1" applyAlignment="1">
      <alignment horizontal="center" vertical="center" wrapText="1"/>
    </xf>
    <xf numFmtId="0" fontId="10" fillId="0" borderId="0" xfId="0" applyFont="1" applyAlignment="1">
      <alignment horizontal="center" vertical="center" wrapText="1"/>
    </xf>
    <xf numFmtId="0" fontId="14" fillId="7" borderId="9" xfId="0" applyFont="1" applyFill="1" applyBorder="1" applyAlignment="1">
      <alignment horizontal="center" vertical="center" wrapText="1"/>
    </xf>
    <xf numFmtId="0" fontId="14" fillId="10" borderId="9"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2" fillId="0" borderId="13" xfId="0" applyFont="1" applyBorder="1" applyAlignment="1">
      <alignment horizontal="center" vertical="center" wrapText="1"/>
    </xf>
    <xf numFmtId="0" fontId="2" fillId="2" borderId="3" xfId="0" applyFont="1" applyFill="1" applyBorder="1" applyAlignment="1">
      <alignment horizontal="center" vertical="center" wrapText="1"/>
    </xf>
    <xf numFmtId="0" fontId="14" fillId="0" borderId="2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 xfId="0" applyFont="1" applyBorder="1" applyAlignment="1">
      <alignment horizontal="center" vertical="center"/>
    </xf>
    <xf numFmtId="0" fontId="12" fillId="0" borderId="23" xfId="0" applyFont="1" applyBorder="1" applyAlignment="1">
      <alignment horizontal="center" vertical="center"/>
    </xf>
    <xf numFmtId="0" fontId="12" fillId="0" borderId="5" xfId="0" applyFont="1" applyBorder="1" applyAlignment="1">
      <alignment horizontal="center" vertical="center"/>
    </xf>
    <xf numFmtId="0" fontId="10" fillId="0" borderId="1" xfId="0" applyFont="1" applyBorder="1" applyAlignment="1">
      <alignment horizontal="center" vertical="center" wrapText="1"/>
    </xf>
    <xf numFmtId="0" fontId="18" fillId="4" borderId="2"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1" fillId="0" borderId="0" xfId="0" applyFont="1" applyAlignment="1">
      <alignment horizontal="center" vertical="center"/>
    </xf>
    <xf numFmtId="0" fontId="22" fillId="4" borderId="2" xfId="0" applyFont="1" applyFill="1" applyBorder="1" applyAlignment="1">
      <alignment horizontal="center" vertical="center" wrapText="1"/>
    </xf>
    <xf numFmtId="0" fontId="14" fillId="9" borderId="11"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8" xfId="0" applyFont="1" applyBorder="1" applyAlignment="1">
      <alignment horizontal="center" vertical="center"/>
    </xf>
    <xf numFmtId="0" fontId="9" fillId="6" borderId="13" xfId="0" applyFont="1" applyFill="1" applyBorder="1" applyAlignment="1">
      <alignment horizontal="center" vertical="center" textRotation="90" wrapText="1"/>
    </xf>
    <xf numFmtId="0" fontId="9" fillId="6" borderId="14" xfId="0" applyFont="1" applyFill="1" applyBorder="1" applyAlignment="1">
      <alignment horizontal="center" vertical="center" textRotation="90" wrapText="1"/>
    </xf>
    <xf numFmtId="0" fontId="9" fillId="6" borderId="8" xfId="0" applyFont="1" applyFill="1" applyBorder="1" applyAlignment="1">
      <alignment horizontal="center" vertical="center" textRotation="90" wrapText="1"/>
    </xf>
    <xf numFmtId="0" fontId="8" fillId="6" borderId="15" xfId="0" applyFont="1" applyFill="1" applyBorder="1" applyAlignment="1">
      <alignment horizontal="center" vertical="center" textRotation="90" wrapText="1"/>
    </xf>
    <xf numFmtId="0" fontId="8" fillId="6" borderId="16" xfId="0" applyFont="1" applyFill="1" applyBorder="1" applyAlignment="1">
      <alignment horizontal="center" vertical="center" textRotation="90" wrapText="1"/>
    </xf>
    <xf numFmtId="0" fontId="8" fillId="6" borderId="17" xfId="0" applyFont="1" applyFill="1" applyBorder="1" applyAlignment="1">
      <alignment horizontal="center" vertical="center" textRotation="90"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2" xfId="0" applyFont="1" applyBorder="1" applyAlignment="1">
      <alignment horizontal="center" vertical="center" wrapText="1"/>
    </xf>
    <xf numFmtId="0" fontId="8" fillId="6" borderId="15" xfId="0" applyFont="1" applyFill="1" applyBorder="1" applyAlignment="1">
      <alignment horizontal="center" vertical="center" textRotation="90"/>
    </xf>
    <xf numFmtId="0" fontId="8" fillId="6" borderId="16" xfId="0" applyFont="1" applyFill="1" applyBorder="1" applyAlignment="1">
      <alignment horizontal="center" vertical="center" textRotation="90"/>
    </xf>
    <xf numFmtId="0" fontId="8" fillId="6" borderId="17" xfId="0" applyFont="1" applyFill="1" applyBorder="1" applyAlignment="1">
      <alignment horizontal="center" vertical="center" textRotation="90"/>
    </xf>
    <xf numFmtId="0" fontId="9" fillId="6" borderId="14" xfId="0" applyFont="1" applyFill="1" applyBorder="1" applyAlignment="1">
      <alignment horizontal="center" vertical="center" textRotation="90"/>
    </xf>
    <xf numFmtId="0" fontId="9" fillId="6" borderId="8" xfId="0" applyFont="1" applyFill="1" applyBorder="1" applyAlignment="1">
      <alignment horizontal="center" vertical="center" textRotation="90"/>
    </xf>
    <xf numFmtId="0" fontId="9" fillId="9" borderId="14" xfId="0" applyFont="1" applyFill="1" applyBorder="1" applyAlignment="1">
      <alignment horizontal="center" vertical="center" textRotation="90" wrapText="1"/>
    </xf>
    <xf numFmtId="0" fontId="9" fillId="9" borderId="8" xfId="0" applyFont="1" applyFill="1" applyBorder="1" applyAlignment="1">
      <alignment horizontal="center" vertical="center" textRotation="90" wrapText="1"/>
    </xf>
    <xf numFmtId="0" fontId="8" fillId="9" borderId="16" xfId="0" applyFont="1" applyFill="1" applyBorder="1" applyAlignment="1">
      <alignment horizontal="center" vertical="center" textRotation="90" wrapText="1"/>
    </xf>
    <xf numFmtId="0" fontId="8" fillId="9" borderId="17" xfId="0" applyFont="1" applyFill="1" applyBorder="1" applyAlignment="1">
      <alignment horizontal="center" vertical="center" textRotation="90"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22" xfId="0" applyFont="1" applyBorder="1" applyAlignment="1">
      <alignment horizontal="center" vertical="center" wrapText="1"/>
    </xf>
  </cellXfs>
  <cellStyles count="1">
    <cellStyle name="Normal" xfId="0" builtinId="0"/>
  </cellStyles>
  <dxfs count="15">
    <dxf>
      <fill>
        <patternFill>
          <bgColor theme="9" tint="0.79998168889431442"/>
        </patternFill>
      </fill>
    </dxf>
    <dxf>
      <fill>
        <patternFill>
          <bgColor rgb="FFFEB8C2"/>
        </patternFill>
      </fill>
    </dxf>
    <dxf>
      <fill>
        <patternFill>
          <bgColor rgb="FF92D050"/>
        </patternFill>
      </fill>
    </dxf>
    <dxf>
      <fill>
        <patternFill>
          <bgColor rgb="FFFFFF00"/>
        </patternFill>
      </fill>
    </dxf>
    <dxf>
      <fill>
        <patternFill>
          <fgColor rgb="FFFF7C80"/>
          <bgColor rgb="FFFF00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fgColor rgb="FFFF7C80"/>
          <bgColor rgb="FFFF0000"/>
        </patternFill>
      </fill>
    </dxf>
    <dxf>
      <fill>
        <patternFill>
          <bgColor rgb="FFFF0000"/>
        </patternFill>
      </fill>
    </dxf>
    <dxf>
      <fill>
        <patternFill>
          <bgColor rgb="FF92D050"/>
        </patternFill>
      </fill>
    </dxf>
    <dxf>
      <fill>
        <patternFill>
          <bgColor theme="9" tint="0.79998168889431442"/>
        </patternFill>
      </fill>
    </dxf>
    <dxf>
      <fill>
        <patternFill>
          <bgColor rgb="FFFED4D7"/>
        </patternFill>
      </fill>
    </dxf>
    <dxf>
      <fill>
        <patternFill>
          <bgColor theme="0"/>
        </patternFill>
      </fill>
    </dxf>
  </dxfs>
  <tableStyles count="0" defaultTableStyle="TableStyleMedium2" defaultPivotStyle="PivotStyleLight16"/>
  <colors>
    <mruColors>
      <color rgb="FFC60A32"/>
      <color rgb="FF990033"/>
      <color rgb="FF003399"/>
      <color rgb="FF008000"/>
      <color rgb="FF6600FF"/>
      <color rgb="FFFF3399"/>
      <color rgb="FFFFABAB"/>
      <color rgb="FFFF7C80"/>
      <color rgb="FFFA6A6A"/>
      <color rgb="FFFEB8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O152"/>
  <sheetViews>
    <sheetView tabSelected="1" topLeftCell="B1" zoomScale="60" zoomScaleNormal="60" workbookViewId="0">
      <selection activeCell="B1" sqref="B1:AC1"/>
    </sheetView>
  </sheetViews>
  <sheetFormatPr baseColWidth="10" defaultColWidth="11.42578125" defaultRowHeight="15" x14ac:dyDescent="0.25"/>
  <cols>
    <col min="1" max="1" width="5.28515625" style="2" customWidth="1"/>
    <col min="2" max="2" width="14.5703125" style="32" customWidth="1"/>
    <col min="3" max="3" width="30.5703125" style="32" customWidth="1"/>
    <col min="4" max="4" width="50.7109375" style="82" customWidth="1"/>
    <col min="5" max="5" width="71.28515625" style="33" customWidth="1"/>
    <col min="6" max="6" width="24.7109375" style="33" customWidth="1"/>
    <col min="7" max="7" width="16.28515625" style="33" customWidth="1"/>
    <col min="8" max="8" width="17.140625" style="33" customWidth="1"/>
    <col min="9" max="9" width="17" style="33" customWidth="1"/>
    <col min="10" max="10" width="19" style="33" customWidth="1"/>
    <col min="11" max="11" width="20.5703125" style="54" customWidth="1"/>
    <col min="12" max="12" width="23.5703125" style="54" customWidth="1"/>
    <col min="13" max="13" width="14.7109375" style="33" customWidth="1"/>
    <col min="14" max="14" width="11.7109375" style="55" customWidth="1"/>
    <col min="15" max="15" width="14.7109375" style="56" customWidth="1"/>
    <col min="16" max="16" width="12.5703125" style="56" customWidth="1"/>
    <col min="17" max="17" width="13" style="56" customWidth="1"/>
    <col min="18" max="18" width="17.28515625" style="6" customWidth="1"/>
    <col min="19" max="19" width="17.28515625" style="33" customWidth="1"/>
    <col min="20" max="20" width="15.5703125" style="33" customWidth="1"/>
    <col min="21" max="21" width="29.85546875" style="33" customWidth="1"/>
    <col min="22" max="22" width="17.140625" style="33" customWidth="1"/>
    <col min="23" max="23" width="15" style="33" customWidth="1"/>
    <col min="24" max="24" width="26.42578125" style="33" customWidth="1"/>
    <col min="25" max="25" width="56.7109375" style="54" customWidth="1"/>
    <col min="26" max="26" width="30.28515625" style="54" customWidth="1"/>
    <col min="27" max="27" width="31.28515625" style="33" customWidth="1"/>
    <col min="28" max="28" width="73" style="54" customWidth="1"/>
    <col min="29" max="29" width="65.42578125" style="33" customWidth="1"/>
    <col min="30" max="30" width="24.28515625" style="2" customWidth="1"/>
    <col min="31" max="31" width="29.42578125" style="2" customWidth="1"/>
    <col min="32" max="32" width="50.85546875" style="2" customWidth="1"/>
    <col min="33" max="57" width="11.42578125" style="2"/>
    <col min="58" max="58" width="0" style="2" hidden="1" customWidth="1"/>
    <col min="59" max="59" width="37" style="2" hidden="1" customWidth="1"/>
    <col min="60" max="63" width="0" style="2" hidden="1" customWidth="1"/>
    <col min="64" max="64" width="45" style="2" hidden="1" customWidth="1"/>
    <col min="65" max="71" width="0" style="2" hidden="1" customWidth="1"/>
    <col min="72" max="16384" width="11.42578125" style="2"/>
  </cols>
  <sheetData>
    <row r="1" spans="1:67" ht="40.5" customHeight="1" thickBot="1" x14ac:dyDescent="0.3">
      <c r="B1" s="89" t="s">
        <v>721</v>
      </c>
      <c r="C1" s="90"/>
      <c r="D1" s="90"/>
      <c r="E1" s="90"/>
      <c r="F1" s="90"/>
      <c r="G1" s="90"/>
      <c r="H1" s="90"/>
      <c r="I1" s="90"/>
      <c r="J1" s="90"/>
      <c r="K1" s="90"/>
      <c r="L1" s="90"/>
      <c r="M1" s="90"/>
      <c r="N1" s="90"/>
      <c r="O1" s="90"/>
      <c r="P1" s="90"/>
      <c r="Q1" s="90"/>
      <c r="R1" s="90"/>
      <c r="S1" s="90"/>
      <c r="T1" s="90"/>
      <c r="U1" s="90"/>
      <c r="V1" s="90"/>
      <c r="W1" s="90"/>
      <c r="X1" s="90"/>
      <c r="Y1" s="90"/>
      <c r="Z1" s="90"/>
      <c r="AA1" s="90"/>
      <c r="AB1" s="90"/>
      <c r="AC1" s="90"/>
    </row>
    <row r="2" spans="1:67" s="4" customFormat="1" ht="81" customHeight="1" x14ac:dyDescent="0.25">
      <c r="B2" s="11" t="s">
        <v>0</v>
      </c>
      <c r="C2" s="10" t="s">
        <v>1</v>
      </c>
      <c r="D2" s="72" t="s">
        <v>2</v>
      </c>
      <c r="E2" s="83" t="s">
        <v>3</v>
      </c>
      <c r="F2" s="10" t="s">
        <v>4</v>
      </c>
      <c r="G2" s="10" t="s">
        <v>5</v>
      </c>
      <c r="H2" s="10" t="s">
        <v>6</v>
      </c>
      <c r="I2" s="10" t="s">
        <v>7</v>
      </c>
      <c r="J2" s="10" t="s">
        <v>8</v>
      </c>
      <c r="K2" s="10" t="s">
        <v>9</v>
      </c>
      <c r="L2" s="10" t="s">
        <v>10</v>
      </c>
      <c r="M2" s="9" t="s">
        <v>11</v>
      </c>
      <c r="N2" s="34" t="s">
        <v>12</v>
      </c>
      <c r="O2" s="35" t="s">
        <v>13</v>
      </c>
      <c r="P2" s="35" t="s">
        <v>14</v>
      </c>
      <c r="Q2" s="35" t="s">
        <v>15</v>
      </c>
      <c r="R2" s="9" t="s">
        <v>16</v>
      </c>
      <c r="S2" s="12" t="s">
        <v>17</v>
      </c>
      <c r="T2" s="12" t="s">
        <v>18</v>
      </c>
      <c r="U2" s="12" t="s">
        <v>19</v>
      </c>
      <c r="V2" s="12" t="s">
        <v>20</v>
      </c>
      <c r="W2" s="12" t="s">
        <v>21</v>
      </c>
      <c r="X2" s="12" t="s">
        <v>22</v>
      </c>
      <c r="Y2" s="12" t="s">
        <v>23</v>
      </c>
      <c r="Z2" s="12" t="s">
        <v>604</v>
      </c>
      <c r="AA2" s="8" t="s">
        <v>24</v>
      </c>
      <c r="AB2" s="8" t="s">
        <v>605</v>
      </c>
      <c r="AC2" s="65" t="s">
        <v>25</v>
      </c>
      <c r="BG2" s="4" t="s">
        <v>26</v>
      </c>
      <c r="BH2" s="4" t="s">
        <v>27</v>
      </c>
      <c r="BI2" s="4" t="s">
        <v>28</v>
      </c>
      <c r="BJ2" s="4" t="s">
        <v>28</v>
      </c>
      <c r="BK2" s="4" t="s">
        <v>28</v>
      </c>
      <c r="BL2" s="4" t="s">
        <v>29</v>
      </c>
      <c r="BM2" s="4" t="s">
        <v>30</v>
      </c>
      <c r="BN2" s="5">
        <v>0.91890000000000005</v>
      </c>
    </row>
    <row r="3" spans="1:67" customFormat="1" ht="91.5" customHeight="1" x14ac:dyDescent="0.25">
      <c r="A3">
        <v>1</v>
      </c>
      <c r="B3" s="94" t="s">
        <v>31</v>
      </c>
      <c r="C3" s="91" t="s">
        <v>32</v>
      </c>
      <c r="D3" s="73" t="s">
        <v>33</v>
      </c>
      <c r="E3" s="15" t="s">
        <v>34</v>
      </c>
      <c r="F3" s="15" t="s">
        <v>35</v>
      </c>
      <c r="G3" s="15" t="s">
        <v>26</v>
      </c>
      <c r="H3" s="15" t="s">
        <v>36</v>
      </c>
      <c r="I3" s="15" t="s">
        <v>37</v>
      </c>
      <c r="J3" s="15" t="s">
        <v>38</v>
      </c>
      <c r="K3" s="15" t="s">
        <v>39</v>
      </c>
      <c r="L3" s="15" t="s">
        <v>40</v>
      </c>
      <c r="M3" s="15" t="s">
        <v>41</v>
      </c>
      <c r="N3" s="36"/>
      <c r="O3" s="37"/>
      <c r="P3" s="37"/>
      <c r="Q3" s="37"/>
      <c r="R3" s="7" t="b">
        <f>IFERROR(IF(AND(ISNUMBER(O3), ISNUMBER(P3), ISNUMBER(Q3)), IF(O3&lt;Q3, "Medición menor que la Tol. Inferior", IF(O3&gt;=P3, "Medición mayor o igual que la Tol. Superior", "Medición entre la Tol. Superior e Inferior"))), "vacio")</f>
        <v>0</v>
      </c>
      <c r="S3" s="15" t="s">
        <v>514</v>
      </c>
      <c r="T3" s="44" t="s">
        <v>514</v>
      </c>
      <c r="U3" s="15" t="s">
        <v>514</v>
      </c>
      <c r="V3" s="15" t="s">
        <v>515</v>
      </c>
      <c r="W3" s="15" t="s">
        <v>514</v>
      </c>
      <c r="X3" s="15" t="s">
        <v>514</v>
      </c>
      <c r="Y3" s="15"/>
      <c r="Z3" s="15" t="s">
        <v>515</v>
      </c>
      <c r="AA3" s="15" t="s">
        <v>606</v>
      </c>
      <c r="AB3" s="15" t="s">
        <v>607</v>
      </c>
      <c r="AC3" s="97" t="s">
        <v>703</v>
      </c>
      <c r="BG3" s="1" t="s">
        <v>43</v>
      </c>
      <c r="BH3" s="1" t="s">
        <v>44</v>
      </c>
      <c r="BI3" s="1" t="s">
        <v>42</v>
      </c>
      <c r="BJ3" s="1" t="s">
        <v>42</v>
      </c>
      <c r="BK3" s="1" t="s">
        <v>42</v>
      </c>
      <c r="BL3" s="1" t="s">
        <v>45</v>
      </c>
      <c r="BM3" s="1" t="s">
        <v>46</v>
      </c>
    </row>
    <row r="4" spans="1:67" customFormat="1" ht="91.5" customHeight="1" x14ac:dyDescent="0.25">
      <c r="A4">
        <v>2</v>
      </c>
      <c r="B4" s="95"/>
      <c r="C4" s="92"/>
      <c r="D4" s="73" t="s">
        <v>47</v>
      </c>
      <c r="E4" s="15" t="s">
        <v>48</v>
      </c>
      <c r="F4" s="15" t="s">
        <v>49</v>
      </c>
      <c r="G4" s="15" t="s">
        <v>26</v>
      </c>
      <c r="H4" s="15" t="s">
        <v>36</v>
      </c>
      <c r="I4" s="15" t="s">
        <v>50</v>
      </c>
      <c r="J4" s="15" t="s">
        <v>38</v>
      </c>
      <c r="K4" s="15" t="s">
        <v>39</v>
      </c>
      <c r="L4" s="15" t="s">
        <v>40</v>
      </c>
      <c r="M4" s="38">
        <v>45290</v>
      </c>
      <c r="N4" s="36">
        <v>50</v>
      </c>
      <c r="O4" s="37">
        <v>98</v>
      </c>
      <c r="P4" s="37">
        <v>81</v>
      </c>
      <c r="Q4" s="37">
        <v>50</v>
      </c>
      <c r="R4" s="7" t="str">
        <f t="shared" ref="R4:R5" si="0">IFERROR(IF(AND(ISNUMBER(O4), ISNUMBER(P4), ISNUMBER(Q4)), IF(O4&lt;Q4, "Medición menor que la Tol. Inferior", IF(O4&gt;=P4, "Medición mayor o igual que la Tol. Superior", "Medición entre la Tol. Superior e Inferior"))), "vacio")</f>
        <v>Medición mayor o igual que la Tol. Superior</v>
      </c>
      <c r="S4" s="15" t="s">
        <v>515</v>
      </c>
      <c r="T4" s="20" t="s">
        <v>515</v>
      </c>
      <c r="U4" s="15" t="s">
        <v>514</v>
      </c>
      <c r="V4" s="15" t="s">
        <v>515</v>
      </c>
      <c r="W4" s="15" t="s">
        <v>514</v>
      </c>
      <c r="X4" s="15" t="s">
        <v>514</v>
      </c>
      <c r="Y4" s="15" t="s">
        <v>517</v>
      </c>
      <c r="Z4" s="15" t="s">
        <v>515</v>
      </c>
      <c r="AA4" s="15" t="s">
        <v>608</v>
      </c>
      <c r="AB4" s="15" t="s">
        <v>609</v>
      </c>
      <c r="AC4" s="98"/>
      <c r="BG4" s="1" t="s">
        <v>51</v>
      </c>
      <c r="BH4" s="1" t="s">
        <v>36</v>
      </c>
      <c r="BJ4" s="1" t="s">
        <v>51</v>
      </c>
      <c r="BK4" s="1" t="s">
        <v>52</v>
      </c>
      <c r="BL4" s="1" t="s">
        <v>49</v>
      </c>
      <c r="BM4" s="1" t="s">
        <v>53</v>
      </c>
      <c r="BO4" s="3">
        <v>0.81520000000000004</v>
      </c>
    </row>
    <row r="5" spans="1:67" customFormat="1" ht="91.5" customHeight="1" x14ac:dyDescent="0.25">
      <c r="A5">
        <v>3</v>
      </c>
      <c r="B5" s="96"/>
      <c r="C5" s="93"/>
      <c r="D5" s="73" t="s">
        <v>54</v>
      </c>
      <c r="E5" s="15" t="s">
        <v>55</v>
      </c>
      <c r="F5" s="15" t="s">
        <v>56</v>
      </c>
      <c r="G5" s="15" t="s">
        <v>26</v>
      </c>
      <c r="H5" s="15" t="s">
        <v>36</v>
      </c>
      <c r="I5" s="15" t="s">
        <v>37</v>
      </c>
      <c r="J5" s="15" t="s">
        <v>38</v>
      </c>
      <c r="K5" s="15" t="s">
        <v>57</v>
      </c>
      <c r="L5" s="15" t="s">
        <v>58</v>
      </c>
      <c r="M5" s="38">
        <v>45291</v>
      </c>
      <c r="N5" s="36">
        <v>90</v>
      </c>
      <c r="O5" s="37">
        <v>100</v>
      </c>
      <c r="P5" s="37">
        <v>90</v>
      </c>
      <c r="Q5" s="37">
        <v>79</v>
      </c>
      <c r="R5" s="7" t="str">
        <f t="shared" si="0"/>
        <v>Medición mayor o igual que la Tol. Superior</v>
      </c>
      <c r="S5" s="15" t="s">
        <v>28</v>
      </c>
      <c r="T5" s="15" t="s">
        <v>514</v>
      </c>
      <c r="U5" s="15" t="s">
        <v>42</v>
      </c>
      <c r="V5" s="15" t="s">
        <v>28</v>
      </c>
      <c r="W5" s="15" t="s">
        <v>42</v>
      </c>
      <c r="X5" s="15" t="s">
        <v>42</v>
      </c>
      <c r="Y5" s="15" t="s">
        <v>518</v>
      </c>
      <c r="Z5" s="15" t="s">
        <v>515</v>
      </c>
      <c r="AA5" s="15" t="s">
        <v>606</v>
      </c>
      <c r="AB5" s="15" t="s">
        <v>610</v>
      </c>
      <c r="AC5" s="99"/>
      <c r="BH5" s="1" t="s">
        <v>51</v>
      </c>
      <c r="BL5" s="1" t="s">
        <v>60</v>
      </c>
      <c r="BM5" s="1" t="s">
        <v>61</v>
      </c>
    </row>
    <row r="6" spans="1:67" customFormat="1" ht="91.5" customHeight="1" x14ac:dyDescent="0.25">
      <c r="A6">
        <v>4</v>
      </c>
      <c r="B6" s="94" t="s">
        <v>62</v>
      </c>
      <c r="C6" s="91" t="s">
        <v>63</v>
      </c>
      <c r="D6" s="73" t="s">
        <v>64</v>
      </c>
      <c r="E6" s="15" t="s">
        <v>65</v>
      </c>
      <c r="F6" s="15" t="s">
        <v>29</v>
      </c>
      <c r="G6" s="15" t="s">
        <v>43</v>
      </c>
      <c r="H6" s="15" t="s">
        <v>36</v>
      </c>
      <c r="I6" s="15" t="s">
        <v>37</v>
      </c>
      <c r="J6" s="15" t="s">
        <v>66</v>
      </c>
      <c r="K6" s="15" t="s">
        <v>67</v>
      </c>
      <c r="L6" s="15" t="s">
        <v>68</v>
      </c>
      <c r="M6" s="38" t="s">
        <v>484</v>
      </c>
      <c r="N6" s="36">
        <v>0</v>
      </c>
      <c r="O6" s="37">
        <v>1</v>
      </c>
      <c r="P6" s="37">
        <v>5</v>
      </c>
      <c r="Q6" s="37">
        <v>1</v>
      </c>
      <c r="R6" s="7" t="str">
        <f>IFERROR(IF(AND(ISNUMBER(O6), ISNUMBER(P6), ISNUMBER(Q6)), IF(O6&gt;Q6, "Medición mayor que la Tol. Inferior", IF(O6&gt;P6, "Medición entre la Tol. Superior e Inferior", "Medición menor o igual que la Tol. Superior"))), "vacio")</f>
        <v>Medición menor o igual que la Tol. Superior</v>
      </c>
      <c r="S6" s="15" t="s">
        <v>515</v>
      </c>
      <c r="T6" s="44" t="s">
        <v>515</v>
      </c>
      <c r="U6" s="15" t="s">
        <v>514</v>
      </c>
      <c r="V6" s="15" t="s">
        <v>515</v>
      </c>
      <c r="W6" s="15" t="s">
        <v>514</v>
      </c>
      <c r="X6" s="15" t="s">
        <v>514</v>
      </c>
      <c r="Y6" s="15" t="s">
        <v>519</v>
      </c>
      <c r="Z6" s="15" t="s">
        <v>515</v>
      </c>
      <c r="AA6" s="15" t="s">
        <v>606</v>
      </c>
      <c r="AB6" s="15" t="s">
        <v>611</v>
      </c>
      <c r="AC6" s="113" t="s">
        <v>704</v>
      </c>
      <c r="BL6" s="1" t="s">
        <v>35</v>
      </c>
      <c r="BM6" s="1" t="s">
        <v>69</v>
      </c>
      <c r="BO6" s="3">
        <v>0.85709999999999997</v>
      </c>
    </row>
    <row r="7" spans="1:67" customFormat="1" ht="300" x14ac:dyDescent="0.25">
      <c r="A7">
        <v>5</v>
      </c>
      <c r="B7" s="95"/>
      <c r="C7" s="92"/>
      <c r="D7" s="73" t="s">
        <v>70</v>
      </c>
      <c r="E7" s="15" t="s">
        <v>71</v>
      </c>
      <c r="F7" s="15" t="s">
        <v>29</v>
      </c>
      <c r="G7" s="15" t="s">
        <v>43</v>
      </c>
      <c r="H7" s="15" t="s">
        <v>36</v>
      </c>
      <c r="I7" s="15" t="s">
        <v>37</v>
      </c>
      <c r="J7" s="15" t="s">
        <v>66</v>
      </c>
      <c r="K7" s="15" t="s">
        <v>67</v>
      </c>
      <c r="L7" s="15" t="s">
        <v>68</v>
      </c>
      <c r="M7" s="38" t="s">
        <v>484</v>
      </c>
      <c r="N7" s="36">
        <v>0</v>
      </c>
      <c r="O7" s="37">
        <v>3</v>
      </c>
      <c r="P7" s="37">
        <v>0</v>
      </c>
      <c r="Q7" s="37">
        <v>1</v>
      </c>
      <c r="R7" s="7" t="str">
        <f t="shared" ref="R7:R9" si="1">IFERROR(IF(AND(ISNUMBER(O7), ISNUMBER(P7), ISNUMBER(Q7)), IF(O7&gt;Q7, "Medición mayor que la Tol. Inferior", IF(O7&gt;P7, "Medición entre la Tol. Superior e Inferior", "Medición menor o igual que la Tol. Superior"))), "vacio")</f>
        <v>Medición mayor que la Tol. Inferior</v>
      </c>
      <c r="S7" s="15" t="s">
        <v>515</v>
      </c>
      <c r="T7" s="15" t="s">
        <v>515</v>
      </c>
      <c r="U7" s="15" t="s">
        <v>514</v>
      </c>
      <c r="V7" s="15" t="s">
        <v>515</v>
      </c>
      <c r="W7" s="15" t="s">
        <v>514</v>
      </c>
      <c r="X7" s="15" t="s">
        <v>514</v>
      </c>
      <c r="Y7" s="15" t="s">
        <v>520</v>
      </c>
      <c r="Z7" s="15" t="s">
        <v>515</v>
      </c>
      <c r="AA7" s="15" t="s">
        <v>606</v>
      </c>
      <c r="AB7" s="15" t="s">
        <v>612</v>
      </c>
      <c r="AC7" s="98"/>
      <c r="BL7" s="1" t="s">
        <v>56</v>
      </c>
      <c r="BM7" s="1" t="s">
        <v>73</v>
      </c>
    </row>
    <row r="8" spans="1:67" customFormat="1" ht="91.5" customHeight="1" x14ac:dyDescent="0.25">
      <c r="A8">
        <v>6</v>
      </c>
      <c r="B8" s="95"/>
      <c r="C8" s="92"/>
      <c r="D8" s="73" t="s">
        <v>74</v>
      </c>
      <c r="E8" s="15" t="s">
        <v>75</v>
      </c>
      <c r="F8" s="15" t="s">
        <v>29</v>
      </c>
      <c r="G8" s="15" t="s">
        <v>43</v>
      </c>
      <c r="H8" s="15" t="s">
        <v>36</v>
      </c>
      <c r="I8" s="15" t="s">
        <v>76</v>
      </c>
      <c r="J8" s="15" t="s">
        <v>66</v>
      </c>
      <c r="K8" s="15" t="s">
        <v>67</v>
      </c>
      <c r="L8" s="15" t="s">
        <v>68</v>
      </c>
      <c r="M8" s="38">
        <v>45290</v>
      </c>
      <c r="N8" s="36">
        <v>0</v>
      </c>
      <c r="O8" s="37">
        <v>2</v>
      </c>
      <c r="P8" s="37">
        <v>0</v>
      </c>
      <c r="Q8" s="37">
        <v>1</v>
      </c>
      <c r="R8" s="7" t="str">
        <f t="shared" si="1"/>
        <v>Medición mayor que la Tol. Inferior</v>
      </c>
      <c r="S8" s="15" t="s">
        <v>515</v>
      </c>
      <c r="T8" s="15" t="s">
        <v>515</v>
      </c>
      <c r="U8" s="15" t="s">
        <v>514</v>
      </c>
      <c r="V8" s="15" t="s">
        <v>515</v>
      </c>
      <c r="W8" s="15" t="s">
        <v>514</v>
      </c>
      <c r="X8" s="15" t="s">
        <v>514</v>
      </c>
      <c r="Y8" s="15" t="s">
        <v>521</v>
      </c>
      <c r="Z8" s="15" t="s">
        <v>515</v>
      </c>
      <c r="AA8" s="15" t="s">
        <v>606</v>
      </c>
      <c r="AB8" s="15" t="s">
        <v>613</v>
      </c>
      <c r="AC8" s="98"/>
      <c r="BL8" s="1" t="s">
        <v>77</v>
      </c>
      <c r="BO8" s="3">
        <v>0.91369999999999996</v>
      </c>
    </row>
    <row r="9" spans="1:67" customFormat="1" ht="91.5" customHeight="1" x14ac:dyDescent="0.25">
      <c r="A9">
        <v>7</v>
      </c>
      <c r="B9" s="95"/>
      <c r="C9" s="92"/>
      <c r="D9" s="73" t="s">
        <v>453</v>
      </c>
      <c r="E9" s="15"/>
      <c r="F9" s="15" t="s">
        <v>29</v>
      </c>
      <c r="G9" s="15" t="s">
        <v>43</v>
      </c>
      <c r="H9" s="15"/>
      <c r="I9" s="15"/>
      <c r="J9" s="15" t="s">
        <v>38</v>
      </c>
      <c r="K9" s="15"/>
      <c r="L9" s="15"/>
      <c r="M9" s="38"/>
      <c r="N9" s="36"/>
      <c r="O9" s="37"/>
      <c r="P9" s="37"/>
      <c r="Q9" s="37"/>
      <c r="R9" s="7" t="b">
        <f t="shared" si="1"/>
        <v>0</v>
      </c>
      <c r="S9" s="15" t="s">
        <v>59</v>
      </c>
      <c r="T9" s="20" t="s">
        <v>59</v>
      </c>
      <c r="U9" s="15"/>
      <c r="V9" s="15"/>
      <c r="W9" s="15"/>
      <c r="X9" s="15"/>
      <c r="Y9" s="15"/>
      <c r="Z9" s="15" t="s">
        <v>514</v>
      </c>
      <c r="AA9" s="15" t="s">
        <v>608</v>
      </c>
      <c r="AB9" s="15" t="s">
        <v>614</v>
      </c>
      <c r="AC9" s="98"/>
    </row>
    <row r="10" spans="1:67" customFormat="1" ht="91.5" customHeight="1" x14ac:dyDescent="0.25">
      <c r="A10">
        <v>8</v>
      </c>
      <c r="B10" s="95"/>
      <c r="C10" s="92"/>
      <c r="D10" s="73" t="s">
        <v>78</v>
      </c>
      <c r="E10" s="15" t="s">
        <v>79</v>
      </c>
      <c r="F10" s="15" t="s">
        <v>29</v>
      </c>
      <c r="G10" s="15" t="s">
        <v>26</v>
      </c>
      <c r="H10" s="15" t="s">
        <v>36</v>
      </c>
      <c r="I10" s="15" t="s">
        <v>80</v>
      </c>
      <c r="J10" s="15" t="s">
        <v>38</v>
      </c>
      <c r="K10" s="15" t="s">
        <v>81</v>
      </c>
      <c r="L10" s="15" t="s">
        <v>82</v>
      </c>
      <c r="M10" s="38" t="s">
        <v>484</v>
      </c>
      <c r="N10" s="36">
        <v>0</v>
      </c>
      <c r="O10" s="37" t="s">
        <v>485</v>
      </c>
      <c r="P10" s="37">
        <v>85</v>
      </c>
      <c r="Q10" s="37">
        <v>75</v>
      </c>
      <c r="R10" s="7" t="b">
        <f t="shared" ref="R10:R12" si="2">IFERROR(IF(AND(ISNUMBER(O10), ISNUMBER(P10), ISNUMBER(Q10)), IF(O10&lt;Q10, "Medición menor que la Tol. Inferior", IF(O10&gt;=P10, "Medición mayor o igual que la Tol. Superior", "Medición entre la Tol. Superior e Inferior"))), "vacio")</f>
        <v>0</v>
      </c>
      <c r="S10" s="15" t="s">
        <v>515</v>
      </c>
      <c r="T10" s="15" t="s">
        <v>515</v>
      </c>
      <c r="U10" s="15" t="s">
        <v>514</v>
      </c>
      <c r="V10" s="15" t="s">
        <v>515</v>
      </c>
      <c r="W10" s="15" t="s">
        <v>514</v>
      </c>
      <c r="X10" s="15" t="s">
        <v>514</v>
      </c>
      <c r="Y10" s="15" t="s">
        <v>522</v>
      </c>
      <c r="Z10" s="15" t="s">
        <v>515</v>
      </c>
      <c r="AA10" s="15" t="s">
        <v>606</v>
      </c>
      <c r="AB10" s="15" t="s">
        <v>615</v>
      </c>
      <c r="AC10" s="98"/>
      <c r="BO10" s="3">
        <v>0.93389999999999995</v>
      </c>
    </row>
    <row r="11" spans="1:67" customFormat="1" ht="60" x14ac:dyDescent="0.25">
      <c r="A11">
        <v>9</v>
      </c>
      <c r="B11" s="95"/>
      <c r="C11" s="92"/>
      <c r="D11" s="73" t="s">
        <v>83</v>
      </c>
      <c r="E11" s="15" t="s">
        <v>84</v>
      </c>
      <c r="F11" s="15" t="s">
        <v>29</v>
      </c>
      <c r="G11" s="15" t="s">
        <v>26</v>
      </c>
      <c r="H11" s="15" t="s">
        <v>85</v>
      </c>
      <c r="I11" s="15" t="s">
        <v>50</v>
      </c>
      <c r="J11" s="15" t="s">
        <v>38</v>
      </c>
      <c r="K11" s="15" t="s">
        <v>86</v>
      </c>
      <c r="L11" s="15" t="s">
        <v>82</v>
      </c>
      <c r="M11" s="38">
        <v>45237</v>
      </c>
      <c r="N11" s="36"/>
      <c r="O11" s="37"/>
      <c r="P11" s="37"/>
      <c r="Q11" s="37"/>
      <c r="R11" s="7" t="b">
        <f t="shared" si="2"/>
        <v>0</v>
      </c>
      <c r="S11" s="15" t="s">
        <v>514</v>
      </c>
      <c r="T11" s="15" t="s">
        <v>514</v>
      </c>
      <c r="U11" s="15" t="s">
        <v>514</v>
      </c>
      <c r="V11" s="15" t="s">
        <v>515</v>
      </c>
      <c r="W11" s="15" t="s">
        <v>514</v>
      </c>
      <c r="X11" s="15" t="s">
        <v>514</v>
      </c>
      <c r="Y11" s="15"/>
      <c r="Z11" s="15" t="s">
        <v>515</v>
      </c>
      <c r="AA11" s="15" t="s">
        <v>608</v>
      </c>
      <c r="AB11" s="15" t="s">
        <v>616</v>
      </c>
      <c r="AC11" s="98"/>
    </row>
    <row r="12" spans="1:67" customFormat="1" ht="91.5" customHeight="1" x14ac:dyDescent="0.25">
      <c r="A12">
        <v>10</v>
      </c>
      <c r="B12" s="95"/>
      <c r="C12" s="92"/>
      <c r="D12" s="73" t="s">
        <v>87</v>
      </c>
      <c r="E12" s="15" t="s">
        <v>88</v>
      </c>
      <c r="F12" s="15" t="s">
        <v>49</v>
      </c>
      <c r="G12" s="15" t="s">
        <v>26</v>
      </c>
      <c r="H12" s="15" t="s">
        <v>85</v>
      </c>
      <c r="I12" s="15" t="s">
        <v>80</v>
      </c>
      <c r="J12" s="15" t="s">
        <v>38</v>
      </c>
      <c r="K12" s="15" t="s">
        <v>89</v>
      </c>
      <c r="L12" s="15" t="s">
        <v>58</v>
      </c>
      <c r="M12" s="38">
        <v>45290</v>
      </c>
      <c r="N12" s="36">
        <v>0</v>
      </c>
      <c r="O12" s="37" t="s">
        <v>486</v>
      </c>
      <c r="P12" s="37">
        <v>80</v>
      </c>
      <c r="Q12" s="37">
        <v>60</v>
      </c>
      <c r="R12" s="7" t="b">
        <f t="shared" si="2"/>
        <v>0</v>
      </c>
      <c r="S12" s="15" t="s">
        <v>515</v>
      </c>
      <c r="T12" s="15" t="s">
        <v>515</v>
      </c>
      <c r="U12" s="15" t="s">
        <v>514</v>
      </c>
      <c r="V12" s="15" t="s">
        <v>515</v>
      </c>
      <c r="W12" s="15" t="s">
        <v>514</v>
      </c>
      <c r="X12" s="15" t="s">
        <v>514</v>
      </c>
      <c r="Y12" s="15" t="s">
        <v>523</v>
      </c>
      <c r="Z12" s="15" t="s">
        <v>515</v>
      </c>
      <c r="AA12" s="15" t="s">
        <v>606</v>
      </c>
      <c r="AB12" s="15" t="s">
        <v>617</v>
      </c>
      <c r="AC12" s="98"/>
    </row>
    <row r="13" spans="1:67" customFormat="1" ht="91.5" customHeight="1" x14ac:dyDescent="0.25">
      <c r="A13">
        <v>11</v>
      </c>
      <c r="B13" s="95"/>
      <c r="C13" s="92"/>
      <c r="D13" s="73" t="s">
        <v>90</v>
      </c>
      <c r="E13" s="15" t="s">
        <v>91</v>
      </c>
      <c r="F13" s="15" t="s">
        <v>29</v>
      </c>
      <c r="G13" s="15" t="s">
        <v>43</v>
      </c>
      <c r="H13" s="15" t="s">
        <v>36</v>
      </c>
      <c r="I13" s="15" t="s">
        <v>92</v>
      </c>
      <c r="J13" s="15" t="s">
        <v>38</v>
      </c>
      <c r="K13" s="15" t="s">
        <v>93</v>
      </c>
      <c r="L13" s="15" t="s">
        <v>58</v>
      </c>
      <c r="M13" s="38" t="s">
        <v>487</v>
      </c>
      <c r="N13" s="36"/>
      <c r="O13" s="37"/>
      <c r="P13" s="37"/>
      <c r="Q13" s="37"/>
      <c r="R13" s="7" t="b">
        <f>IFERROR(IF(AND(ISNUMBER(O13), ISNUMBER(P13), ISNUMBER(Q13)), IF(O13&gt;Q13, "Medición mayor que la Tol. Inferior", IF(O13&gt;P13, "Medición entre la Tol. Superior e Inferior", "Medición menor o igual que la Tol. Superior"))), "vacio")</f>
        <v>0</v>
      </c>
      <c r="S13" s="15" t="s">
        <v>514</v>
      </c>
      <c r="T13" s="15" t="s">
        <v>514</v>
      </c>
      <c r="U13" s="15" t="s">
        <v>514</v>
      </c>
      <c r="V13" s="15" t="s">
        <v>515</v>
      </c>
      <c r="W13" s="15" t="s">
        <v>514</v>
      </c>
      <c r="X13" s="15" t="s">
        <v>514</v>
      </c>
      <c r="Y13" s="15"/>
      <c r="Z13" s="15" t="s">
        <v>515</v>
      </c>
      <c r="AA13" s="15" t="s">
        <v>606</v>
      </c>
      <c r="AB13" s="15" t="s">
        <v>618</v>
      </c>
      <c r="AC13" s="98"/>
    </row>
    <row r="14" spans="1:67" customFormat="1" ht="91.5" customHeight="1" x14ac:dyDescent="0.25">
      <c r="A14">
        <v>12</v>
      </c>
      <c r="B14" s="95"/>
      <c r="C14" s="92"/>
      <c r="D14" s="73" t="s">
        <v>94</v>
      </c>
      <c r="E14" s="15" t="s">
        <v>95</v>
      </c>
      <c r="F14" s="15" t="s">
        <v>29</v>
      </c>
      <c r="G14" s="15" t="s">
        <v>26</v>
      </c>
      <c r="H14" s="15" t="s">
        <v>36</v>
      </c>
      <c r="I14" s="15" t="s">
        <v>92</v>
      </c>
      <c r="J14" s="15" t="s">
        <v>38</v>
      </c>
      <c r="K14" s="15" t="s">
        <v>96</v>
      </c>
      <c r="L14" s="15" t="s">
        <v>97</v>
      </c>
      <c r="M14" s="38" t="s">
        <v>488</v>
      </c>
      <c r="N14" s="36"/>
      <c r="O14" s="37"/>
      <c r="P14" s="37"/>
      <c r="Q14" s="37"/>
      <c r="R14" s="7" t="b">
        <f t="shared" ref="R14:R25" si="3">IFERROR(IF(AND(ISNUMBER(O14), ISNUMBER(P14), ISNUMBER(Q14)), IF(O14&lt;Q14, "Medición menor que la Tol. Inferior", IF(O14&gt;=P14, "Medición mayor o igual que la Tol. Superior", "Medición entre la Tol. Superior e Inferior"))), "vacio")</f>
        <v>0</v>
      </c>
      <c r="S14" s="15" t="s">
        <v>514</v>
      </c>
      <c r="T14" s="15" t="s">
        <v>514</v>
      </c>
      <c r="U14" s="15" t="s">
        <v>514</v>
      </c>
      <c r="V14" s="15" t="s">
        <v>515</v>
      </c>
      <c r="W14" s="15" t="s">
        <v>514</v>
      </c>
      <c r="X14" s="15" t="s">
        <v>514</v>
      </c>
      <c r="Y14" s="15" t="s">
        <v>524</v>
      </c>
      <c r="Z14" s="15" t="s">
        <v>515</v>
      </c>
      <c r="AA14" s="15" t="s">
        <v>606</v>
      </c>
      <c r="AB14" s="15" t="s">
        <v>619</v>
      </c>
      <c r="AC14" s="99"/>
    </row>
    <row r="15" spans="1:67" customFormat="1" ht="91.5" customHeight="1" x14ac:dyDescent="0.25">
      <c r="A15">
        <v>13</v>
      </c>
      <c r="B15" s="94" t="s">
        <v>98</v>
      </c>
      <c r="C15" s="91" t="s">
        <v>99</v>
      </c>
      <c r="D15" s="73" t="s">
        <v>100</v>
      </c>
      <c r="E15" s="15" t="s">
        <v>101</v>
      </c>
      <c r="F15" s="15" t="s">
        <v>60</v>
      </c>
      <c r="G15" s="15" t="s">
        <v>26</v>
      </c>
      <c r="H15" s="15" t="s">
        <v>36</v>
      </c>
      <c r="I15" s="15" t="s">
        <v>37</v>
      </c>
      <c r="J15" s="15" t="s">
        <v>38</v>
      </c>
      <c r="K15" s="15" t="s">
        <v>102</v>
      </c>
      <c r="L15" s="15" t="s">
        <v>58</v>
      </c>
      <c r="M15" s="38">
        <v>45184</v>
      </c>
      <c r="N15" s="36">
        <v>96</v>
      </c>
      <c r="O15" s="37">
        <v>100</v>
      </c>
      <c r="P15" s="37">
        <v>96</v>
      </c>
      <c r="Q15" s="37">
        <v>70</v>
      </c>
      <c r="R15" s="7" t="str">
        <f t="shared" si="3"/>
        <v>Medición mayor o igual que la Tol. Superior</v>
      </c>
      <c r="S15" s="15" t="s">
        <v>515</v>
      </c>
      <c r="T15" s="15" t="s">
        <v>515</v>
      </c>
      <c r="U15" s="15" t="s">
        <v>514</v>
      </c>
      <c r="V15" s="15" t="s">
        <v>515</v>
      </c>
      <c r="W15" s="15" t="s">
        <v>514</v>
      </c>
      <c r="X15" s="15" t="s">
        <v>514</v>
      </c>
      <c r="Y15" s="15" t="s">
        <v>525</v>
      </c>
      <c r="Z15" s="15" t="s">
        <v>515</v>
      </c>
      <c r="AA15" s="15" t="s">
        <v>606</v>
      </c>
      <c r="AB15" s="15" t="s">
        <v>103</v>
      </c>
      <c r="AC15" s="98" t="s">
        <v>705</v>
      </c>
    </row>
    <row r="16" spans="1:67" customFormat="1" ht="177" customHeight="1" x14ac:dyDescent="0.25">
      <c r="A16">
        <v>14</v>
      </c>
      <c r="B16" s="96"/>
      <c r="C16" s="93"/>
      <c r="D16" s="73" t="s">
        <v>104</v>
      </c>
      <c r="E16" s="15" t="s">
        <v>105</v>
      </c>
      <c r="F16" s="15" t="s">
        <v>35</v>
      </c>
      <c r="G16" s="15" t="s">
        <v>26</v>
      </c>
      <c r="H16" s="15" t="s">
        <v>36</v>
      </c>
      <c r="I16" s="15" t="s">
        <v>37</v>
      </c>
      <c r="J16" s="15" t="s">
        <v>38</v>
      </c>
      <c r="K16" s="15" t="s">
        <v>106</v>
      </c>
      <c r="L16" s="15" t="s">
        <v>58</v>
      </c>
      <c r="M16" s="38">
        <v>45107</v>
      </c>
      <c r="N16" s="36"/>
      <c r="O16" s="37"/>
      <c r="P16" s="37"/>
      <c r="Q16" s="37"/>
      <c r="R16" s="7" t="b">
        <f t="shared" si="3"/>
        <v>0</v>
      </c>
      <c r="S16" s="15" t="s">
        <v>514</v>
      </c>
      <c r="T16" s="15" t="s">
        <v>514</v>
      </c>
      <c r="U16" s="15" t="s">
        <v>514</v>
      </c>
      <c r="V16" s="15" t="s">
        <v>515</v>
      </c>
      <c r="W16" s="15" t="s">
        <v>514</v>
      </c>
      <c r="X16" s="15" t="s">
        <v>514</v>
      </c>
      <c r="Y16" s="15" t="s">
        <v>107</v>
      </c>
      <c r="Z16" s="15" t="s">
        <v>515</v>
      </c>
      <c r="AA16" s="15" t="s">
        <v>606</v>
      </c>
      <c r="AB16" s="15" t="s">
        <v>620</v>
      </c>
      <c r="AC16" s="99"/>
    </row>
    <row r="17" spans="1:29" customFormat="1" ht="91.5" customHeight="1" x14ac:dyDescent="0.25">
      <c r="A17">
        <v>15</v>
      </c>
      <c r="B17" s="17" t="s">
        <v>108</v>
      </c>
      <c r="C17" s="18" t="s">
        <v>109</v>
      </c>
      <c r="D17" s="73" t="s">
        <v>110</v>
      </c>
      <c r="E17" s="15" t="s">
        <v>111</v>
      </c>
      <c r="F17" s="15" t="s">
        <v>29</v>
      </c>
      <c r="G17" s="15" t="s">
        <v>26</v>
      </c>
      <c r="H17" s="15" t="s">
        <v>44</v>
      </c>
      <c r="I17" s="15" t="s">
        <v>92</v>
      </c>
      <c r="J17" s="15" t="s">
        <v>38</v>
      </c>
      <c r="K17" s="15" t="s">
        <v>112</v>
      </c>
      <c r="L17" s="15" t="s">
        <v>58</v>
      </c>
      <c r="M17" s="38">
        <v>45261</v>
      </c>
      <c r="N17" s="36">
        <v>95</v>
      </c>
      <c r="O17" s="37" t="s">
        <v>489</v>
      </c>
      <c r="P17" s="37">
        <v>100</v>
      </c>
      <c r="Q17" s="37">
        <v>90</v>
      </c>
      <c r="R17" s="7" t="b">
        <f t="shared" si="3"/>
        <v>0</v>
      </c>
      <c r="S17" s="15" t="s">
        <v>515</v>
      </c>
      <c r="T17" s="15" t="s">
        <v>515</v>
      </c>
      <c r="U17" s="15" t="s">
        <v>514</v>
      </c>
      <c r="V17" s="15" t="s">
        <v>515</v>
      </c>
      <c r="W17" s="15" t="s">
        <v>514</v>
      </c>
      <c r="X17" s="15" t="s">
        <v>514</v>
      </c>
      <c r="Y17" s="15" t="s">
        <v>526</v>
      </c>
      <c r="Z17" s="15" t="s">
        <v>515</v>
      </c>
      <c r="AA17" s="15" t="s">
        <v>606</v>
      </c>
      <c r="AB17" s="15" t="s">
        <v>621</v>
      </c>
      <c r="AC17" s="66" t="s">
        <v>706</v>
      </c>
    </row>
    <row r="18" spans="1:29" customFormat="1" ht="91.5" customHeight="1" x14ac:dyDescent="0.25">
      <c r="A18">
        <v>16</v>
      </c>
      <c r="B18" s="94" t="s">
        <v>113</v>
      </c>
      <c r="C18" s="91" t="s">
        <v>454</v>
      </c>
      <c r="D18" s="73" t="s">
        <v>114</v>
      </c>
      <c r="E18" s="15" t="s">
        <v>115</v>
      </c>
      <c r="F18" s="15" t="s">
        <v>29</v>
      </c>
      <c r="G18" s="15" t="s">
        <v>26</v>
      </c>
      <c r="H18" s="15" t="s">
        <v>44</v>
      </c>
      <c r="I18" s="15" t="s">
        <v>50</v>
      </c>
      <c r="J18" s="15" t="s">
        <v>38</v>
      </c>
      <c r="K18" s="15" t="s">
        <v>116</v>
      </c>
      <c r="L18" s="15" t="s">
        <v>58</v>
      </c>
      <c r="M18" s="38">
        <v>45291</v>
      </c>
      <c r="N18" s="36">
        <v>90</v>
      </c>
      <c r="O18" s="37">
        <v>100</v>
      </c>
      <c r="P18" s="37">
        <v>100</v>
      </c>
      <c r="Q18" s="37">
        <v>80</v>
      </c>
      <c r="R18" s="7" t="str">
        <f t="shared" si="3"/>
        <v>Medición mayor o igual que la Tol. Superior</v>
      </c>
      <c r="S18" s="15" t="s">
        <v>515</v>
      </c>
      <c r="T18" s="15" t="s">
        <v>515</v>
      </c>
      <c r="U18" s="15" t="s">
        <v>514</v>
      </c>
      <c r="V18" s="15" t="s">
        <v>515</v>
      </c>
      <c r="W18" s="15" t="s">
        <v>514</v>
      </c>
      <c r="X18" s="15" t="s">
        <v>514</v>
      </c>
      <c r="Y18" s="15" t="s">
        <v>527</v>
      </c>
      <c r="Z18" s="15" t="s">
        <v>515</v>
      </c>
      <c r="AA18" s="15" t="s">
        <v>608</v>
      </c>
      <c r="AB18" s="15" t="s">
        <v>122</v>
      </c>
      <c r="AC18" s="97" t="s">
        <v>707</v>
      </c>
    </row>
    <row r="19" spans="1:29" customFormat="1" ht="91.5" customHeight="1" x14ac:dyDescent="0.25">
      <c r="A19">
        <v>17</v>
      </c>
      <c r="B19" s="95"/>
      <c r="C19" s="92"/>
      <c r="D19" s="73" t="s">
        <v>117</v>
      </c>
      <c r="E19" s="15" t="s">
        <v>118</v>
      </c>
      <c r="F19" s="15" t="s">
        <v>49</v>
      </c>
      <c r="G19" s="15" t="s">
        <v>26</v>
      </c>
      <c r="H19" s="15" t="s">
        <v>36</v>
      </c>
      <c r="I19" s="15" t="s">
        <v>37</v>
      </c>
      <c r="J19" s="15" t="s">
        <v>38</v>
      </c>
      <c r="K19" s="15" t="s">
        <v>119</v>
      </c>
      <c r="L19" s="15" t="s">
        <v>58</v>
      </c>
      <c r="M19" s="15" t="s">
        <v>484</v>
      </c>
      <c r="N19" s="36">
        <v>80</v>
      </c>
      <c r="O19" s="37">
        <v>100</v>
      </c>
      <c r="P19" s="37">
        <v>80</v>
      </c>
      <c r="Q19" s="37">
        <v>60</v>
      </c>
      <c r="R19" s="7" t="str">
        <f t="shared" si="3"/>
        <v>Medición mayor o igual que la Tol. Superior</v>
      </c>
      <c r="S19" s="15" t="s">
        <v>515</v>
      </c>
      <c r="T19" s="15" t="s">
        <v>515</v>
      </c>
      <c r="U19" s="15" t="s">
        <v>514</v>
      </c>
      <c r="V19" s="15" t="s">
        <v>515</v>
      </c>
      <c r="W19" s="15" t="s">
        <v>514</v>
      </c>
      <c r="X19" s="15" t="s">
        <v>514</v>
      </c>
      <c r="Y19" s="15" t="s">
        <v>528</v>
      </c>
      <c r="Z19" s="15" t="s">
        <v>515</v>
      </c>
      <c r="AA19" s="15" t="s">
        <v>606</v>
      </c>
      <c r="AB19" s="15" t="s">
        <v>622</v>
      </c>
      <c r="AC19" s="98"/>
    </row>
    <row r="20" spans="1:29" customFormat="1" ht="91.5" customHeight="1" x14ac:dyDescent="0.25">
      <c r="A20">
        <v>18</v>
      </c>
      <c r="B20" s="95"/>
      <c r="C20" s="92"/>
      <c r="D20" s="73" t="s">
        <v>120</v>
      </c>
      <c r="E20" s="15" t="s">
        <v>121</v>
      </c>
      <c r="F20" s="15" t="s">
        <v>29</v>
      </c>
      <c r="G20" s="15" t="s">
        <v>26</v>
      </c>
      <c r="H20" s="15" t="s">
        <v>36</v>
      </c>
      <c r="I20" s="15" t="s">
        <v>37</v>
      </c>
      <c r="J20" s="15" t="s">
        <v>38</v>
      </c>
      <c r="K20" s="15" t="s">
        <v>116</v>
      </c>
      <c r="L20" s="15" t="s">
        <v>58</v>
      </c>
      <c r="M20" s="38" t="s">
        <v>484</v>
      </c>
      <c r="N20" s="36">
        <v>100</v>
      </c>
      <c r="O20" s="37">
        <v>100</v>
      </c>
      <c r="P20" s="37">
        <v>100</v>
      </c>
      <c r="Q20" s="37">
        <v>80</v>
      </c>
      <c r="R20" s="7" t="str">
        <f t="shared" si="3"/>
        <v>Medición mayor o igual que la Tol. Superior</v>
      </c>
      <c r="S20" s="15" t="s">
        <v>515</v>
      </c>
      <c r="T20" s="15" t="s">
        <v>515</v>
      </c>
      <c r="U20" s="15" t="s">
        <v>514</v>
      </c>
      <c r="V20" s="15" t="s">
        <v>515</v>
      </c>
      <c r="W20" s="15" t="s">
        <v>514</v>
      </c>
      <c r="X20" s="15" t="s">
        <v>514</v>
      </c>
      <c r="Y20" s="15" t="s">
        <v>529</v>
      </c>
      <c r="Z20" s="15" t="s">
        <v>515</v>
      </c>
      <c r="AA20" s="15" t="s">
        <v>606</v>
      </c>
      <c r="AB20" s="15" t="s">
        <v>623</v>
      </c>
      <c r="AC20" s="98"/>
    </row>
    <row r="21" spans="1:29" customFormat="1" ht="75" customHeight="1" x14ac:dyDescent="0.25">
      <c r="A21">
        <v>19</v>
      </c>
      <c r="B21" s="96"/>
      <c r="C21" s="93"/>
      <c r="D21" s="73" t="s">
        <v>123</v>
      </c>
      <c r="E21" s="15" t="s">
        <v>124</v>
      </c>
      <c r="F21" s="15" t="s">
        <v>29</v>
      </c>
      <c r="G21" s="15" t="s">
        <v>26</v>
      </c>
      <c r="H21" s="15" t="s">
        <v>44</v>
      </c>
      <c r="I21" s="15" t="s">
        <v>92</v>
      </c>
      <c r="J21" s="15" t="s">
        <v>38</v>
      </c>
      <c r="K21" s="15" t="s">
        <v>490</v>
      </c>
      <c r="L21" s="15" t="s">
        <v>125</v>
      </c>
      <c r="M21" s="38">
        <v>45211</v>
      </c>
      <c r="N21" s="36">
        <v>90</v>
      </c>
      <c r="O21" s="37" t="s">
        <v>491</v>
      </c>
      <c r="P21" s="37">
        <v>100</v>
      </c>
      <c r="Q21" s="37">
        <v>70</v>
      </c>
      <c r="R21" s="7" t="b">
        <f t="shared" si="3"/>
        <v>0</v>
      </c>
      <c r="S21" s="15" t="s">
        <v>515</v>
      </c>
      <c r="T21" s="15" t="s">
        <v>515</v>
      </c>
      <c r="U21" s="15" t="s">
        <v>514</v>
      </c>
      <c r="V21" s="15" t="s">
        <v>515</v>
      </c>
      <c r="W21" s="15" t="s">
        <v>514</v>
      </c>
      <c r="X21" s="15" t="s">
        <v>514</v>
      </c>
      <c r="Y21" s="15" t="s">
        <v>530</v>
      </c>
      <c r="Z21" s="15" t="s">
        <v>515</v>
      </c>
      <c r="AA21" s="15" t="s">
        <v>606</v>
      </c>
      <c r="AB21" s="15" t="s">
        <v>623</v>
      </c>
      <c r="AC21" s="100"/>
    </row>
    <row r="22" spans="1:29" customFormat="1" ht="45" x14ac:dyDescent="0.25">
      <c r="A22">
        <v>20</v>
      </c>
      <c r="B22" s="94" t="s">
        <v>126</v>
      </c>
      <c r="C22" s="91" t="s">
        <v>127</v>
      </c>
      <c r="D22" s="73" t="s">
        <v>130</v>
      </c>
      <c r="E22" s="15" t="s">
        <v>131</v>
      </c>
      <c r="F22" s="15" t="s">
        <v>49</v>
      </c>
      <c r="G22" s="15" t="s">
        <v>26</v>
      </c>
      <c r="H22" s="15" t="s">
        <v>36</v>
      </c>
      <c r="I22" s="15" t="s">
        <v>37</v>
      </c>
      <c r="J22" s="15" t="s">
        <v>38</v>
      </c>
      <c r="K22" s="15" t="s">
        <v>129</v>
      </c>
      <c r="L22" s="15" t="s">
        <v>58</v>
      </c>
      <c r="M22" s="15" t="s">
        <v>484</v>
      </c>
      <c r="N22" s="36">
        <v>70</v>
      </c>
      <c r="O22" s="37" t="s">
        <v>492</v>
      </c>
      <c r="P22" s="37">
        <v>100</v>
      </c>
      <c r="Q22" s="37">
        <v>50</v>
      </c>
      <c r="R22" s="7" t="b">
        <f t="shared" si="3"/>
        <v>0</v>
      </c>
      <c r="S22" s="15" t="s">
        <v>515</v>
      </c>
      <c r="T22" s="15" t="s">
        <v>515</v>
      </c>
      <c r="U22" s="15" t="s">
        <v>514</v>
      </c>
      <c r="V22" s="15" t="s">
        <v>515</v>
      </c>
      <c r="W22" s="15" t="s">
        <v>514</v>
      </c>
      <c r="X22" s="15" t="s">
        <v>514</v>
      </c>
      <c r="Y22" s="15" t="s">
        <v>132</v>
      </c>
      <c r="Z22" s="15" t="s">
        <v>515</v>
      </c>
      <c r="AA22" s="15" t="s">
        <v>606</v>
      </c>
      <c r="AB22" s="15" t="s">
        <v>623</v>
      </c>
      <c r="AC22" s="98" t="s">
        <v>708</v>
      </c>
    </row>
    <row r="23" spans="1:29" customFormat="1" ht="91.5" customHeight="1" x14ac:dyDescent="0.25">
      <c r="A23">
        <v>21</v>
      </c>
      <c r="B23" s="95"/>
      <c r="C23" s="92"/>
      <c r="D23" s="73" t="s">
        <v>128</v>
      </c>
      <c r="E23" s="15" t="s">
        <v>455</v>
      </c>
      <c r="F23" s="15" t="s">
        <v>56</v>
      </c>
      <c r="G23" s="15" t="s">
        <v>26</v>
      </c>
      <c r="H23" s="15"/>
      <c r="I23" s="15"/>
      <c r="J23" s="15"/>
      <c r="K23" s="15"/>
      <c r="L23" s="15"/>
      <c r="M23" s="15"/>
      <c r="N23" s="36"/>
      <c r="O23" s="37"/>
      <c r="P23" s="37"/>
      <c r="Q23" s="37"/>
      <c r="R23" s="7" t="b">
        <f t="shared" si="3"/>
        <v>0</v>
      </c>
      <c r="S23" s="15"/>
      <c r="T23" s="15"/>
      <c r="U23" s="15"/>
      <c r="V23" s="15"/>
      <c r="W23" s="15"/>
      <c r="X23" s="15"/>
      <c r="Y23" s="15"/>
      <c r="Z23" s="15" t="s">
        <v>514</v>
      </c>
      <c r="AA23" s="15" t="s">
        <v>608</v>
      </c>
      <c r="AB23" s="15" t="s">
        <v>624</v>
      </c>
      <c r="AC23" s="98"/>
    </row>
    <row r="24" spans="1:29" customFormat="1" ht="91.5" customHeight="1" x14ac:dyDescent="0.25">
      <c r="A24">
        <v>22</v>
      </c>
      <c r="B24" s="95"/>
      <c r="C24" s="92"/>
      <c r="D24" s="73" t="s">
        <v>133</v>
      </c>
      <c r="E24" s="15" t="s">
        <v>134</v>
      </c>
      <c r="F24" s="16" t="s">
        <v>56</v>
      </c>
      <c r="G24" s="15" t="s">
        <v>26</v>
      </c>
      <c r="H24" s="15" t="s">
        <v>36</v>
      </c>
      <c r="I24" s="15" t="s">
        <v>37</v>
      </c>
      <c r="J24" s="15" t="s">
        <v>38</v>
      </c>
      <c r="K24" s="15" t="s">
        <v>129</v>
      </c>
      <c r="L24" s="15" t="s">
        <v>58</v>
      </c>
      <c r="M24" s="38">
        <v>45282</v>
      </c>
      <c r="N24" s="36">
        <v>100</v>
      </c>
      <c r="O24" s="37">
        <v>100</v>
      </c>
      <c r="P24" s="37">
        <v>70</v>
      </c>
      <c r="Q24" s="37">
        <v>60</v>
      </c>
      <c r="R24" s="7" t="str">
        <f t="shared" si="3"/>
        <v>Medición mayor o igual que la Tol. Superior</v>
      </c>
      <c r="S24" s="15" t="s">
        <v>515</v>
      </c>
      <c r="T24" s="15" t="s">
        <v>514</v>
      </c>
      <c r="U24" s="15" t="s">
        <v>514</v>
      </c>
      <c r="V24" s="15" t="s">
        <v>515</v>
      </c>
      <c r="W24" s="15" t="s">
        <v>514</v>
      </c>
      <c r="X24" s="15" t="s">
        <v>514</v>
      </c>
      <c r="Y24" s="15" t="s">
        <v>531</v>
      </c>
      <c r="Z24" s="15" t="s">
        <v>515</v>
      </c>
      <c r="AA24" s="15" t="s">
        <v>606</v>
      </c>
      <c r="AB24" s="15" t="s">
        <v>715</v>
      </c>
      <c r="AC24" s="98"/>
    </row>
    <row r="25" spans="1:29" customFormat="1" ht="91.5" customHeight="1" x14ac:dyDescent="0.25">
      <c r="A25">
        <v>23</v>
      </c>
      <c r="B25" s="94" t="s">
        <v>135</v>
      </c>
      <c r="C25" s="91" t="s">
        <v>136</v>
      </c>
      <c r="D25" s="73" t="s">
        <v>137</v>
      </c>
      <c r="E25" s="15" t="s">
        <v>138</v>
      </c>
      <c r="F25" s="15" t="s">
        <v>35</v>
      </c>
      <c r="G25" s="15" t="s">
        <v>26</v>
      </c>
      <c r="H25" s="15" t="s">
        <v>85</v>
      </c>
      <c r="I25" s="15" t="s">
        <v>80</v>
      </c>
      <c r="J25" s="15" t="s">
        <v>38</v>
      </c>
      <c r="K25" s="15" t="s">
        <v>493</v>
      </c>
      <c r="L25" s="15" t="s">
        <v>58</v>
      </c>
      <c r="M25" s="15" t="s">
        <v>484</v>
      </c>
      <c r="N25" s="36">
        <v>0</v>
      </c>
      <c r="O25" s="37" t="s">
        <v>494</v>
      </c>
      <c r="P25" s="37">
        <v>5</v>
      </c>
      <c r="Q25" s="37">
        <v>3</v>
      </c>
      <c r="R25" s="7" t="b">
        <f t="shared" si="3"/>
        <v>0</v>
      </c>
      <c r="S25" s="15" t="s">
        <v>515</v>
      </c>
      <c r="T25" s="15" t="s">
        <v>515</v>
      </c>
      <c r="U25" s="15" t="s">
        <v>514</v>
      </c>
      <c r="V25" s="15" t="s">
        <v>515</v>
      </c>
      <c r="W25" s="15" t="s">
        <v>514</v>
      </c>
      <c r="X25" s="15" t="s">
        <v>514</v>
      </c>
      <c r="Y25" s="15" t="s">
        <v>532</v>
      </c>
      <c r="Z25" s="15" t="s">
        <v>515</v>
      </c>
      <c r="AA25" s="15" t="s">
        <v>606</v>
      </c>
      <c r="AB25" s="15" t="s">
        <v>625</v>
      </c>
      <c r="AC25" s="84" t="s">
        <v>709</v>
      </c>
    </row>
    <row r="26" spans="1:29" customFormat="1" ht="91.5" customHeight="1" x14ac:dyDescent="0.25">
      <c r="A26">
        <v>24</v>
      </c>
      <c r="B26" s="95"/>
      <c r="C26" s="92"/>
      <c r="D26" s="73" t="s">
        <v>141</v>
      </c>
      <c r="E26" s="15" t="s">
        <v>142</v>
      </c>
      <c r="F26" s="19" t="s">
        <v>49</v>
      </c>
      <c r="G26" s="19" t="s">
        <v>43</v>
      </c>
      <c r="H26" s="19" t="s">
        <v>36</v>
      </c>
      <c r="I26" s="19" t="s">
        <v>92</v>
      </c>
      <c r="J26" s="19" t="s">
        <v>66</v>
      </c>
      <c r="K26" s="19" t="s">
        <v>143</v>
      </c>
      <c r="L26" s="19" t="s">
        <v>58</v>
      </c>
      <c r="M26" s="19" t="s">
        <v>495</v>
      </c>
      <c r="N26" s="39">
        <v>0</v>
      </c>
      <c r="O26" s="40">
        <v>-1</v>
      </c>
      <c r="P26" s="40">
        <v>0</v>
      </c>
      <c r="Q26" s="40">
        <v>1</v>
      </c>
      <c r="R26" s="7" t="str">
        <f>IFERROR(IF(AND(ISNUMBER(O26), ISNUMBER(P26), ISNUMBER(Q26)), IF(O26&gt;Q26, "Medición mayor que la Tol. Inferior", IF(O26&gt;P26, "Medición entre la Tol. Superior e Inferior", "Medición menor o igual que la Tol. Superior"))), "vacio")</f>
        <v>Medición menor o igual que la Tol. Superior</v>
      </c>
      <c r="S26" s="16" t="s">
        <v>515</v>
      </c>
      <c r="T26" s="16" t="s">
        <v>515</v>
      </c>
      <c r="U26" s="16" t="s">
        <v>514</v>
      </c>
      <c r="V26" s="16" t="s">
        <v>515</v>
      </c>
      <c r="W26" s="16" t="s">
        <v>514</v>
      </c>
      <c r="X26" s="16" t="s">
        <v>514</v>
      </c>
      <c r="Y26" s="16" t="s">
        <v>533</v>
      </c>
      <c r="Z26" s="15" t="s">
        <v>515</v>
      </c>
      <c r="AA26" s="15" t="s">
        <v>606</v>
      </c>
      <c r="AB26" s="16" t="s">
        <v>144</v>
      </c>
      <c r="AC26" s="84"/>
    </row>
    <row r="27" spans="1:29" customFormat="1" ht="91.5" customHeight="1" x14ac:dyDescent="0.25">
      <c r="A27">
        <v>25</v>
      </c>
      <c r="B27" s="95"/>
      <c r="C27" s="92"/>
      <c r="D27" s="73" t="s">
        <v>145</v>
      </c>
      <c r="E27" s="15" t="s">
        <v>146</v>
      </c>
      <c r="F27" s="15" t="s">
        <v>49</v>
      </c>
      <c r="G27" s="15" t="s">
        <v>26</v>
      </c>
      <c r="H27" s="15" t="s">
        <v>36</v>
      </c>
      <c r="I27" s="15" t="s">
        <v>50</v>
      </c>
      <c r="J27" s="15" t="s">
        <v>38</v>
      </c>
      <c r="K27" s="15" t="s">
        <v>496</v>
      </c>
      <c r="L27" s="15" t="s">
        <v>58</v>
      </c>
      <c r="M27" s="38">
        <v>45290</v>
      </c>
      <c r="N27" s="36">
        <v>95</v>
      </c>
      <c r="O27" s="37">
        <v>100</v>
      </c>
      <c r="P27" s="37">
        <v>100</v>
      </c>
      <c r="Q27" s="37">
        <v>80</v>
      </c>
      <c r="R27" s="7" t="str">
        <f t="shared" ref="R27:R43" si="4">IFERROR(IF(AND(ISNUMBER(O27), ISNUMBER(P27), ISNUMBER(Q27)), IF(O27&lt;Q27, "Medición menor que la Tol. Inferior", IF(O27&gt;=P27, "Medición mayor o igual que la Tol. Superior", "Medición entre la Tol. Superior e Inferior"))), "vacio")</f>
        <v>Medición mayor o igual que la Tol. Superior</v>
      </c>
      <c r="S27" s="15" t="s">
        <v>515</v>
      </c>
      <c r="T27" s="15" t="s">
        <v>515</v>
      </c>
      <c r="U27" s="15" t="s">
        <v>514</v>
      </c>
      <c r="V27" s="15" t="s">
        <v>515</v>
      </c>
      <c r="W27" s="15" t="s">
        <v>514</v>
      </c>
      <c r="X27" s="15" t="s">
        <v>514</v>
      </c>
      <c r="Y27" s="15" t="s">
        <v>534</v>
      </c>
      <c r="Z27" s="15" t="s">
        <v>515</v>
      </c>
      <c r="AA27" s="15" t="s">
        <v>608</v>
      </c>
      <c r="AB27" s="15" t="s">
        <v>626</v>
      </c>
      <c r="AC27" s="84"/>
    </row>
    <row r="28" spans="1:29" customFormat="1" ht="91.5" customHeight="1" x14ac:dyDescent="0.25">
      <c r="A28">
        <v>26</v>
      </c>
      <c r="B28" s="95"/>
      <c r="C28" s="92"/>
      <c r="D28" s="73" t="s">
        <v>147</v>
      </c>
      <c r="E28" s="20" t="s">
        <v>148</v>
      </c>
      <c r="F28" s="20" t="s">
        <v>56</v>
      </c>
      <c r="G28" s="20" t="s">
        <v>26</v>
      </c>
      <c r="H28" s="20" t="s">
        <v>36</v>
      </c>
      <c r="I28" s="20" t="s">
        <v>50</v>
      </c>
      <c r="J28" s="20" t="s">
        <v>38</v>
      </c>
      <c r="K28" s="20" t="s">
        <v>497</v>
      </c>
      <c r="L28" s="20" t="s">
        <v>58</v>
      </c>
      <c r="M28" s="41">
        <v>44941</v>
      </c>
      <c r="N28" s="42"/>
      <c r="O28" s="43"/>
      <c r="P28" s="43"/>
      <c r="Q28" s="43"/>
      <c r="R28" s="7" t="b">
        <f t="shared" si="4"/>
        <v>0</v>
      </c>
      <c r="S28" s="20" t="s">
        <v>515</v>
      </c>
      <c r="T28" s="22" t="s">
        <v>59</v>
      </c>
      <c r="U28" s="20" t="s">
        <v>514</v>
      </c>
      <c r="V28" s="20" t="s">
        <v>515</v>
      </c>
      <c r="W28" s="20" t="s">
        <v>514</v>
      </c>
      <c r="X28" s="20" t="s">
        <v>514</v>
      </c>
      <c r="Y28" s="20"/>
      <c r="Z28" s="20" t="s">
        <v>514</v>
      </c>
      <c r="AA28" s="20" t="s">
        <v>608</v>
      </c>
      <c r="AB28" s="20" t="s">
        <v>627</v>
      </c>
      <c r="AC28" s="84"/>
    </row>
    <row r="29" spans="1:29" customFormat="1" ht="91.5" customHeight="1" x14ac:dyDescent="0.25">
      <c r="A29">
        <v>27</v>
      </c>
      <c r="B29" s="95"/>
      <c r="C29" s="92"/>
      <c r="D29" s="73" t="s">
        <v>149</v>
      </c>
      <c r="E29" s="20" t="s">
        <v>150</v>
      </c>
      <c r="F29" s="20" t="s">
        <v>56</v>
      </c>
      <c r="G29" s="20" t="s">
        <v>26</v>
      </c>
      <c r="H29" s="20" t="s">
        <v>36</v>
      </c>
      <c r="I29" s="20" t="s">
        <v>50</v>
      </c>
      <c r="J29" s="20" t="s">
        <v>38</v>
      </c>
      <c r="K29" s="20" t="s">
        <v>497</v>
      </c>
      <c r="L29" s="20" t="s">
        <v>58</v>
      </c>
      <c r="M29" s="41">
        <v>44941</v>
      </c>
      <c r="N29" s="42" t="s">
        <v>59</v>
      </c>
      <c r="O29" s="43" t="s">
        <v>59</v>
      </c>
      <c r="P29" s="43" t="s">
        <v>59</v>
      </c>
      <c r="Q29" s="43" t="s">
        <v>59</v>
      </c>
      <c r="R29" s="7" t="b">
        <f t="shared" si="4"/>
        <v>0</v>
      </c>
      <c r="S29" s="20" t="s">
        <v>515</v>
      </c>
      <c r="T29" s="22" t="s">
        <v>59</v>
      </c>
      <c r="U29" s="20" t="s">
        <v>514</v>
      </c>
      <c r="V29" s="20" t="s">
        <v>515</v>
      </c>
      <c r="W29" s="20" t="s">
        <v>514</v>
      </c>
      <c r="X29" s="20" t="s">
        <v>514</v>
      </c>
      <c r="Y29" s="20"/>
      <c r="Z29" s="20" t="s">
        <v>514</v>
      </c>
      <c r="AA29" s="20" t="s">
        <v>608</v>
      </c>
      <c r="AB29" s="20" t="s">
        <v>627</v>
      </c>
      <c r="AC29" s="84"/>
    </row>
    <row r="30" spans="1:29" customFormat="1" ht="91.5" customHeight="1" x14ac:dyDescent="0.25">
      <c r="A30">
        <v>28</v>
      </c>
      <c r="B30" s="95"/>
      <c r="C30" s="92"/>
      <c r="D30" s="73" t="s">
        <v>151</v>
      </c>
      <c r="E30" s="15" t="s">
        <v>152</v>
      </c>
      <c r="F30" s="15" t="s">
        <v>35</v>
      </c>
      <c r="G30" s="15" t="s">
        <v>26</v>
      </c>
      <c r="H30" s="15" t="s">
        <v>36</v>
      </c>
      <c r="I30" s="15" t="s">
        <v>80</v>
      </c>
      <c r="J30" s="15" t="s">
        <v>66</v>
      </c>
      <c r="K30" s="15" t="s">
        <v>139</v>
      </c>
      <c r="L30" s="15" t="s">
        <v>58</v>
      </c>
      <c r="M30" s="15" t="s">
        <v>484</v>
      </c>
      <c r="N30" s="36">
        <v>0</v>
      </c>
      <c r="O30" s="37" t="s">
        <v>498</v>
      </c>
      <c r="P30" s="37">
        <v>5</v>
      </c>
      <c r="Q30" s="37">
        <v>3</v>
      </c>
      <c r="R30" s="7" t="b">
        <f t="shared" si="4"/>
        <v>0</v>
      </c>
      <c r="S30" s="15" t="s">
        <v>515</v>
      </c>
      <c r="T30" s="15" t="s">
        <v>515</v>
      </c>
      <c r="U30" s="15" t="s">
        <v>514</v>
      </c>
      <c r="V30" s="15" t="s">
        <v>515</v>
      </c>
      <c r="W30" s="15" t="s">
        <v>514</v>
      </c>
      <c r="X30" s="15" t="s">
        <v>514</v>
      </c>
      <c r="Y30" s="15" t="s">
        <v>153</v>
      </c>
      <c r="Z30" s="15" t="s">
        <v>515</v>
      </c>
      <c r="AA30" s="15" t="s">
        <v>606</v>
      </c>
      <c r="AB30" s="15" t="s">
        <v>628</v>
      </c>
      <c r="AC30" s="84"/>
    </row>
    <row r="31" spans="1:29" customFormat="1" ht="180" customHeight="1" x14ac:dyDescent="0.25">
      <c r="A31">
        <v>29</v>
      </c>
      <c r="B31" s="96"/>
      <c r="C31" s="93"/>
      <c r="D31" s="74" t="s">
        <v>154</v>
      </c>
      <c r="E31" s="15" t="s">
        <v>155</v>
      </c>
      <c r="F31" s="15" t="s">
        <v>49</v>
      </c>
      <c r="G31" s="15" t="s">
        <v>26</v>
      </c>
      <c r="H31" s="15" t="s">
        <v>85</v>
      </c>
      <c r="I31" s="15" t="s">
        <v>80</v>
      </c>
      <c r="J31" s="15" t="s">
        <v>38</v>
      </c>
      <c r="K31" s="15" t="s">
        <v>156</v>
      </c>
      <c r="L31" s="15" t="s">
        <v>58</v>
      </c>
      <c r="M31" s="15" t="s">
        <v>484</v>
      </c>
      <c r="N31" s="36">
        <v>90</v>
      </c>
      <c r="O31" s="37">
        <v>100</v>
      </c>
      <c r="P31" s="37">
        <v>90</v>
      </c>
      <c r="Q31" s="37">
        <v>85</v>
      </c>
      <c r="R31" s="7" t="str">
        <f t="shared" si="4"/>
        <v>Medición mayor o igual que la Tol. Superior</v>
      </c>
      <c r="S31" s="15" t="s">
        <v>515</v>
      </c>
      <c r="T31" s="15" t="s">
        <v>515</v>
      </c>
      <c r="U31" s="15" t="s">
        <v>514</v>
      </c>
      <c r="V31" s="15" t="s">
        <v>515</v>
      </c>
      <c r="W31" s="15" t="s">
        <v>514</v>
      </c>
      <c r="X31" s="15" t="s">
        <v>514</v>
      </c>
      <c r="Y31" s="15" t="s">
        <v>535</v>
      </c>
      <c r="Z31" s="15" t="s">
        <v>515</v>
      </c>
      <c r="AA31" s="15" t="s">
        <v>606</v>
      </c>
      <c r="AB31" s="15" t="s">
        <v>629</v>
      </c>
      <c r="AC31" s="85"/>
    </row>
    <row r="32" spans="1:29" customFormat="1" ht="91.5" customHeight="1" x14ac:dyDescent="0.25">
      <c r="A32">
        <v>30</v>
      </c>
      <c r="B32" s="94" t="s">
        <v>157</v>
      </c>
      <c r="C32" s="91" t="s">
        <v>136</v>
      </c>
      <c r="D32" s="73" t="s">
        <v>158</v>
      </c>
      <c r="E32" s="15" t="s">
        <v>159</v>
      </c>
      <c r="F32" s="15" t="s">
        <v>29</v>
      </c>
      <c r="G32" s="15" t="s">
        <v>26</v>
      </c>
      <c r="H32" s="15" t="s">
        <v>36</v>
      </c>
      <c r="I32" s="15" t="s">
        <v>37</v>
      </c>
      <c r="J32" s="15" t="s">
        <v>38</v>
      </c>
      <c r="K32" s="15" t="s">
        <v>160</v>
      </c>
      <c r="L32" s="15" t="s">
        <v>499</v>
      </c>
      <c r="M32" s="38">
        <v>45290</v>
      </c>
      <c r="N32" s="36">
        <v>90</v>
      </c>
      <c r="O32" s="37">
        <v>100</v>
      </c>
      <c r="P32" s="37">
        <v>71</v>
      </c>
      <c r="Q32" s="37">
        <v>10</v>
      </c>
      <c r="R32" s="7" t="str">
        <f t="shared" si="4"/>
        <v>Medición mayor o igual que la Tol. Superior</v>
      </c>
      <c r="S32" s="15" t="s">
        <v>515</v>
      </c>
      <c r="T32" s="15" t="s">
        <v>515</v>
      </c>
      <c r="U32" s="15" t="s">
        <v>514</v>
      </c>
      <c r="V32" s="15" t="s">
        <v>515</v>
      </c>
      <c r="W32" s="15" t="s">
        <v>514</v>
      </c>
      <c r="X32" s="15" t="s">
        <v>514</v>
      </c>
      <c r="Y32" s="15" t="s">
        <v>536</v>
      </c>
      <c r="Z32" s="15" t="s">
        <v>515</v>
      </c>
      <c r="AA32" s="15" t="s">
        <v>606</v>
      </c>
      <c r="AB32" s="15" t="s">
        <v>610</v>
      </c>
      <c r="AC32" s="97" t="s">
        <v>710</v>
      </c>
    </row>
    <row r="33" spans="1:29" customFormat="1" ht="91.5" customHeight="1" x14ac:dyDescent="0.25">
      <c r="A33">
        <v>31</v>
      </c>
      <c r="B33" s="96"/>
      <c r="C33" s="93"/>
      <c r="D33" s="73" t="s">
        <v>456</v>
      </c>
      <c r="E33" s="15" t="s">
        <v>457</v>
      </c>
      <c r="F33" s="15" t="s">
        <v>29</v>
      </c>
      <c r="G33" s="15" t="s">
        <v>26</v>
      </c>
      <c r="H33" s="15" t="s">
        <v>458</v>
      </c>
      <c r="I33" s="15" t="s">
        <v>92</v>
      </c>
      <c r="J33" s="15" t="s">
        <v>38</v>
      </c>
      <c r="K33" s="15" t="s">
        <v>500</v>
      </c>
      <c r="L33" s="15" t="s">
        <v>125</v>
      </c>
      <c r="M33" s="38">
        <v>45231</v>
      </c>
      <c r="N33" s="36"/>
      <c r="O33" s="37"/>
      <c r="P33" s="37"/>
      <c r="Q33" s="37"/>
      <c r="R33" s="7" t="b">
        <f t="shared" si="4"/>
        <v>0</v>
      </c>
      <c r="S33" s="15" t="s">
        <v>514</v>
      </c>
      <c r="T33" s="15" t="s">
        <v>514</v>
      </c>
      <c r="U33" s="15" t="s">
        <v>514</v>
      </c>
      <c r="V33" s="15" t="s">
        <v>515</v>
      </c>
      <c r="W33" s="15" t="s">
        <v>514</v>
      </c>
      <c r="X33" s="15" t="s">
        <v>514</v>
      </c>
      <c r="Y33" s="15" t="s">
        <v>537</v>
      </c>
      <c r="Z33" s="15" t="s">
        <v>515</v>
      </c>
      <c r="AA33" s="15" t="s">
        <v>606</v>
      </c>
      <c r="AB33" s="15" t="s">
        <v>630</v>
      </c>
      <c r="AC33" s="100"/>
    </row>
    <row r="34" spans="1:29" customFormat="1" ht="91.5" customHeight="1" x14ac:dyDescent="0.25">
      <c r="A34">
        <v>32</v>
      </c>
      <c r="B34" s="94" t="s">
        <v>161</v>
      </c>
      <c r="C34" s="91" t="s">
        <v>136</v>
      </c>
      <c r="D34" s="73" t="s">
        <v>162</v>
      </c>
      <c r="E34" s="15" t="s">
        <v>163</v>
      </c>
      <c r="F34" s="15" t="s">
        <v>29</v>
      </c>
      <c r="G34" s="15" t="s">
        <v>26</v>
      </c>
      <c r="H34" s="15" t="s">
        <v>36</v>
      </c>
      <c r="I34" s="15" t="s">
        <v>92</v>
      </c>
      <c r="J34" s="15" t="s">
        <v>38</v>
      </c>
      <c r="K34" s="15" t="s">
        <v>164</v>
      </c>
      <c r="L34" s="15" t="s">
        <v>58</v>
      </c>
      <c r="M34" s="38" t="s">
        <v>488</v>
      </c>
      <c r="N34" s="36"/>
      <c r="O34" s="37"/>
      <c r="P34" s="37"/>
      <c r="Q34" s="37"/>
      <c r="R34" s="7" t="b">
        <f t="shared" si="4"/>
        <v>0</v>
      </c>
      <c r="S34" s="15" t="s">
        <v>514</v>
      </c>
      <c r="T34" s="15" t="s">
        <v>514</v>
      </c>
      <c r="U34" s="15" t="s">
        <v>514</v>
      </c>
      <c r="V34" s="15" t="s">
        <v>515</v>
      </c>
      <c r="W34" s="15" t="s">
        <v>514</v>
      </c>
      <c r="X34" s="15" t="s">
        <v>514</v>
      </c>
      <c r="Y34" s="15" t="s">
        <v>538</v>
      </c>
      <c r="Z34" s="15" t="s">
        <v>515</v>
      </c>
      <c r="AA34" s="15" t="s">
        <v>606</v>
      </c>
      <c r="AB34" s="15" t="s">
        <v>631</v>
      </c>
      <c r="AC34" s="97" t="s">
        <v>711</v>
      </c>
    </row>
    <row r="35" spans="1:29" customFormat="1" ht="91.5" customHeight="1" x14ac:dyDescent="0.25">
      <c r="A35">
        <v>33</v>
      </c>
      <c r="B35" s="95"/>
      <c r="C35" s="92"/>
      <c r="D35" s="73" t="s">
        <v>165</v>
      </c>
      <c r="E35" s="15" t="s">
        <v>166</v>
      </c>
      <c r="F35" s="15" t="s">
        <v>29</v>
      </c>
      <c r="G35" s="15" t="s">
        <v>26</v>
      </c>
      <c r="H35" s="15" t="s">
        <v>36</v>
      </c>
      <c r="I35" s="15" t="s">
        <v>167</v>
      </c>
      <c r="J35" s="15" t="s">
        <v>38</v>
      </c>
      <c r="K35" s="15" t="s">
        <v>164</v>
      </c>
      <c r="L35" s="15" t="s">
        <v>82</v>
      </c>
      <c r="M35" s="38" t="s">
        <v>488</v>
      </c>
      <c r="N35" s="36"/>
      <c r="O35" s="37"/>
      <c r="P35" s="37"/>
      <c r="Q35" s="37"/>
      <c r="R35" s="7" t="b">
        <f t="shared" si="4"/>
        <v>0</v>
      </c>
      <c r="S35" s="15" t="s">
        <v>514</v>
      </c>
      <c r="T35" s="15" t="s">
        <v>514</v>
      </c>
      <c r="U35" s="15" t="s">
        <v>514</v>
      </c>
      <c r="V35" s="15" t="s">
        <v>515</v>
      </c>
      <c r="W35" s="15" t="s">
        <v>514</v>
      </c>
      <c r="X35" s="15" t="s">
        <v>514</v>
      </c>
      <c r="Y35" s="15" t="s">
        <v>539</v>
      </c>
      <c r="Z35" s="15" t="s">
        <v>515</v>
      </c>
      <c r="AA35" s="15" t="s">
        <v>606</v>
      </c>
      <c r="AB35" s="15" t="s">
        <v>631</v>
      </c>
      <c r="AC35" s="98"/>
    </row>
    <row r="36" spans="1:29" customFormat="1" ht="91.5" customHeight="1" x14ac:dyDescent="0.25">
      <c r="A36">
        <v>34</v>
      </c>
      <c r="B36" s="96"/>
      <c r="C36" s="93"/>
      <c r="D36" s="73" t="s">
        <v>168</v>
      </c>
      <c r="E36" s="15" t="s">
        <v>169</v>
      </c>
      <c r="F36" s="15" t="s">
        <v>29</v>
      </c>
      <c r="G36" s="15" t="s">
        <v>26</v>
      </c>
      <c r="H36" s="15" t="s">
        <v>44</v>
      </c>
      <c r="I36" s="15" t="s">
        <v>167</v>
      </c>
      <c r="J36" s="15" t="s">
        <v>38</v>
      </c>
      <c r="K36" s="15" t="s">
        <v>164</v>
      </c>
      <c r="L36" s="15" t="s">
        <v>82</v>
      </c>
      <c r="M36" s="38" t="s">
        <v>487</v>
      </c>
      <c r="N36" s="36"/>
      <c r="O36" s="37"/>
      <c r="P36" s="37"/>
      <c r="Q36" s="37"/>
      <c r="R36" s="7" t="b">
        <f t="shared" si="4"/>
        <v>0</v>
      </c>
      <c r="S36" s="15" t="s">
        <v>514</v>
      </c>
      <c r="T36" s="15" t="s">
        <v>514</v>
      </c>
      <c r="U36" s="15" t="s">
        <v>514</v>
      </c>
      <c r="V36" s="15" t="s">
        <v>515</v>
      </c>
      <c r="W36" s="15" t="s">
        <v>514</v>
      </c>
      <c r="X36" s="15" t="s">
        <v>514</v>
      </c>
      <c r="Y36" s="15" t="s">
        <v>540</v>
      </c>
      <c r="Z36" s="15" t="s">
        <v>515</v>
      </c>
      <c r="AA36" s="15" t="s">
        <v>606</v>
      </c>
      <c r="AB36" s="15" t="s">
        <v>632</v>
      </c>
      <c r="AC36" s="100"/>
    </row>
    <row r="37" spans="1:29" customFormat="1" ht="91.5" customHeight="1" x14ac:dyDescent="0.25">
      <c r="A37">
        <v>35</v>
      </c>
      <c r="B37" s="94" t="s">
        <v>171</v>
      </c>
      <c r="C37" s="91" t="s">
        <v>136</v>
      </c>
      <c r="D37" s="73" t="s">
        <v>172</v>
      </c>
      <c r="E37" s="15" t="s">
        <v>173</v>
      </c>
      <c r="F37" s="15" t="s">
        <v>35</v>
      </c>
      <c r="G37" s="15" t="s">
        <v>26</v>
      </c>
      <c r="H37" s="15" t="s">
        <v>36</v>
      </c>
      <c r="I37" s="15" t="s">
        <v>37</v>
      </c>
      <c r="J37" s="15" t="s">
        <v>38</v>
      </c>
      <c r="K37" s="15" t="s">
        <v>174</v>
      </c>
      <c r="L37" s="15" t="s">
        <v>82</v>
      </c>
      <c r="M37" s="15" t="s">
        <v>484</v>
      </c>
      <c r="N37" s="36">
        <v>0</v>
      </c>
      <c r="O37" s="37">
        <v>100</v>
      </c>
      <c r="P37" s="37">
        <v>100</v>
      </c>
      <c r="Q37" s="37">
        <v>99</v>
      </c>
      <c r="R37" s="7" t="str">
        <f t="shared" si="4"/>
        <v>Medición mayor o igual que la Tol. Superior</v>
      </c>
      <c r="S37" s="15" t="s">
        <v>515</v>
      </c>
      <c r="T37" s="15" t="s">
        <v>515</v>
      </c>
      <c r="U37" s="15" t="s">
        <v>514</v>
      </c>
      <c r="V37" s="15" t="s">
        <v>515</v>
      </c>
      <c r="W37" s="15" t="s">
        <v>514</v>
      </c>
      <c r="X37" s="15" t="s">
        <v>514</v>
      </c>
      <c r="Y37" s="15" t="s">
        <v>541</v>
      </c>
      <c r="Z37" s="15" t="s">
        <v>515</v>
      </c>
      <c r="AA37" s="15" t="s">
        <v>606</v>
      </c>
      <c r="AB37" s="15" t="s">
        <v>633</v>
      </c>
      <c r="AC37" s="98" t="s">
        <v>712</v>
      </c>
    </row>
    <row r="38" spans="1:29" customFormat="1" ht="91.5" customHeight="1" x14ac:dyDescent="0.25">
      <c r="A38">
        <v>36</v>
      </c>
      <c r="B38" s="96"/>
      <c r="C38" s="93"/>
      <c r="D38" s="73" t="s">
        <v>459</v>
      </c>
      <c r="E38" s="15" t="s">
        <v>460</v>
      </c>
      <c r="F38" s="15" t="s">
        <v>35</v>
      </c>
      <c r="G38" s="15" t="s">
        <v>26</v>
      </c>
      <c r="H38" s="15" t="s">
        <v>36</v>
      </c>
      <c r="I38" s="15" t="s">
        <v>37</v>
      </c>
      <c r="J38" s="15" t="s">
        <v>38</v>
      </c>
      <c r="K38" s="15" t="s">
        <v>174</v>
      </c>
      <c r="L38" s="15" t="s">
        <v>501</v>
      </c>
      <c r="M38" s="15" t="s">
        <v>495</v>
      </c>
      <c r="N38" s="36">
        <v>0</v>
      </c>
      <c r="O38" s="37">
        <v>100</v>
      </c>
      <c r="P38" s="37">
        <v>0</v>
      </c>
      <c r="Q38" s="37">
        <v>0</v>
      </c>
      <c r="R38" s="7" t="str">
        <f t="shared" si="4"/>
        <v>Medición mayor o igual que la Tol. Superior</v>
      </c>
      <c r="S38" s="15" t="s">
        <v>516</v>
      </c>
      <c r="T38" s="15" t="s">
        <v>515</v>
      </c>
      <c r="U38" s="15" t="s">
        <v>514</v>
      </c>
      <c r="V38" s="15" t="s">
        <v>515</v>
      </c>
      <c r="W38" s="15" t="s">
        <v>514</v>
      </c>
      <c r="X38" s="15" t="s">
        <v>514</v>
      </c>
      <c r="Y38" s="58" t="s">
        <v>542</v>
      </c>
      <c r="Z38" s="15" t="s">
        <v>515</v>
      </c>
      <c r="AA38" s="15" t="s">
        <v>606</v>
      </c>
      <c r="AB38" s="15" t="s">
        <v>634</v>
      </c>
      <c r="AC38" s="99"/>
    </row>
    <row r="39" spans="1:29" customFormat="1" ht="91.5" customHeight="1" x14ac:dyDescent="0.25">
      <c r="A39">
        <v>37</v>
      </c>
      <c r="B39" s="94" t="s">
        <v>175</v>
      </c>
      <c r="C39" s="91" t="s">
        <v>176</v>
      </c>
      <c r="D39" s="73" t="s">
        <v>177</v>
      </c>
      <c r="E39" s="15" t="s">
        <v>178</v>
      </c>
      <c r="F39" s="15" t="s">
        <v>29</v>
      </c>
      <c r="G39" s="15" t="s">
        <v>26</v>
      </c>
      <c r="H39" s="15" t="s">
        <v>36</v>
      </c>
      <c r="I39" s="15" t="s">
        <v>37</v>
      </c>
      <c r="J39" s="15" t="s">
        <v>38</v>
      </c>
      <c r="K39" s="15" t="s">
        <v>179</v>
      </c>
      <c r="L39" s="15" t="s">
        <v>58</v>
      </c>
      <c r="M39" s="38" t="s">
        <v>484</v>
      </c>
      <c r="N39" s="36">
        <v>0</v>
      </c>
      <c r="O39" s="37">
        <v>100</v>
      </c>
      <c r="P39" s="37">
        <v>71</v>
      </c>
      <c r="Q39" s="37">
        <v>51</v>
      </c>
      <c r="R39" s="7" t="str">
        <f t="shared" si="4"/>
        <v>Medición mayor o igual que la Tol. Superior</v>
      </c>
      <c r="S39" s="15" t="s">
        <v>515</v>
      </c>
      <c r="T39" s="15" t="s">
        <v>515</v>
      </c>
      <c r="U39" s="15" t="s">
        <v>514</v>
      </c>
      <c r="V39" s="15" t="s">
        <v>515</v>
      </c>
      <c r="W39" s="15" t="s">
        <v>514</v>
      </c>
      <c r="X39" s="15" t="s">
        <v>514</v>
      </c>
      <c r="Y39" s="15" t="s">
        <v>543</v>
      </c>
      <c r="Z39" s="15" t="s">
        <v>515</v>
      </c>
      <c r="AA39" s="15" t="s">
        <v>606</v>
      </c>
      <c r="AB39" s="15" t="s">
        <v>635</v>
      </c>
      <c r="AC39" s="97" t="s">
        <v>180</v>
      </c>
    </row>
    <row r="40" spans="1:29" customFormat="1" ht="91.5" customHeight="1" x14ac:dyDescent="0.25">
      <c r="A40">
        <v>38</v>
      </c>
      <c r="B40" s="95"/>
      <c r="C40" s="92"/>
      <c r="D40" s="73" t="s">
        <v>181</v>
      </c>
      <c r="E40" s="15" t="s">
        <v>182</v>
      </c>
      <c r="F40" s="15" t="s">
        <v>35</v>
      </c>
      <c r="G40" s="15" t="s">
        <v>26</v>
      </c>
      <c r="H40" s="15" t="s">
        <v>36</v>
      </c>
      <c r="I40" s="15" t="s">
        <v>37</v>
      </c>
      <c r="J40" s="15" t="s">
        <v>38</v>
      </c>
      <c r="K40" s="15" t="s">
        <v>179</v>
      </c>
      <c r="L40" s="15" t="s">
        <v>58</v>
      </c>
      <c r="M40" s="38">
        <v>45122</v>
      </c>
      <c r="N40" s="36">
        <v>60</v>
      </c>
      <c r="O40" s="37">
        <v>100</v>
      </c>
      <c r="P40" s="37">
        <v>100</v>
      </c>
      <c r="Q40" s="37">
        <v>59</v>
      </c>
      <c r="R40" s="7" t="str">
        <f t="shared" si="4"/>
        <v>Medición mayor o igual que la Tol. Superior</v>
      </c>
      <c r="S40" s="15" t="s">
        <v>515</v>
      </c>
      <c r="T40" s="15" t="s">
        <v>515</v>
      </c>
      <c r="U40" s="15" t="s">
        <v>514</v>
      </c>
      <c r="V40" s="15" t="s">
        <v>515</v>
      </c>
      <c r="W40" s="15" t="s">
        <v>514</v>
      </c>
      <c r="X40" s="15" t="s">
        <v>514</v>
      </c>
      <c r="Y40" s="15" t="s">
        <v>544</v>
      </c>
      <c r="Z40" s="15" t="s">
        <v>515</v>
      </c>
      <c r="AA40" s="15" t="s">
        <v>606</v>
      </c>
      <c r="AB40" s="15" t="s">
        <v>636</v>
      </c>
      <c r="AC40" s="98"/>
    </row>
    <row r="41" spans="1:29" customFormat="1" ht="91.5" customHeight="1" x14ac:dyDescent="0.25">
      <c r="A41">
        <v>39</v>
      </c>
      <c r="B41" s="95"/>
      <c r="C41" s="92"/>
      <c r="D41" s="73" t="s">
        <v>183</v>
      </c>
      <c r="E41" s="15" t="s">
        <v>184</v>
      </c>
      <c r="F41" s="15" t="s">
        <v>29</v>
      </c>
      <c r="G41" s="15" t="s">
        <v>26</v>
      </c>
      <c r="H41" s="15" t="s">
        <v>36</v>
      </c>
      <c r="I41" s="15" t="s">
        <v>37</v>
      </c>
      <c r="J41" s="15" t="s">
        <v>38</v>
      </c>
      <c r="K41" s="15" t="s">
        <v>179</v>
      </c>
      <c r="L41" s="15" t="s">
        <v>58</v>
      </c>
      <c r="M41" s="38" t="s">
        <v>484</v>
      </c>
      <c r="N41" s="36">
        <v>71</v>
      </c>
      <c r="O41" s="37">
        <v>100</v>
      </c>
      <c r="P41" s="37">
        <v>71</v>
      </c>
      <c r="Q41" s="37">
        <v>51</v>
      </c>
      <c r="R41" s="7" t="str">
        <f t="shared" si="4"/>
        <v>Medición mayor o igual que la Tol. Superior</v>
      </c>
      <c r="S41" s="15" t="s">
        <v>515</v>
      </c>
      <c r="T41" s="15" t="s">
        <v>515</v>
      </c>
      <c r="U41" s="15" t="s">
        <v>514</v>
      </c>
      <c r="V41" s="15" t="s">
        <v>515</v>
      </c>
      <c r="W41" s="15" t="s">
        <v>514</v>
      </c>
      <c r="X41" s="15" t="s">
        <v>514</v>
      </c>
      <c r="Y41" s="15" t="s">
        <v>545</v>
      </c>
      <c r="Z41" s="15" t="s">
        <v>515</v>
      </c>
      <c r="AA41" s="15" t="s">
        <v>606</v>
      </c>
      <c r="AB41" s="15" t="s">
        <v>611</v>
      </c>
      <c r="AC41" s="98"/>
    </row>
    <row r="42" spans="1:29" customFormat="1" ht="91.5" customHeight="1" x14ac:dyDescent="0.25">
      <c r="A42">
        <v>40</v>
      </c>
      <c r="B42" s="95"/>
      <c r="C42" s="92"/>
      <c r="D42" s="73" t="s">
        <v>185</v>
      </c>
      <c r="E42" s="15" t="s">
        <v>186</v>
      </c>
      <c r="F42" s="15" t="s">
        <v>29</v>
      </c>
      <c r="G42" s="15" t="s">
        <v>26</v>
      </c>
      <c r="H42" s="15" t="s">
        <v>36</v>
      </c>
      <c r="I42" s="15" t="s">
        <v>37</v>
      </c>
      <c r="J42" s="15" t="s">
        <v>38</v>
      </c>
      <c r="K42" s="15" t="s">
        <v>187</v>
      </c>
      <c r="L42" s="15" t="s">
        <v>58</v>
      </c>
      <c r="M42" s="38" t="s">
        <v>484</v>
      </c>
      <c r="N42" s="36">
        <v>0</v>
      </c>
      <c r="O42" s="37" t="s">
        <v>502</v>
      </c>
      <c r="P42" s="37">
        <v>71</v>
      </c>
      <c r="Q42" s="37">
        <v>51</v>
      </c>
      <c r="R42" s="7" t="b">
        <f t="shared" si="4"/>
        <v>0</v>
      </c>
      <c r="S42" s="15" t="s">
        <v>515</v>
      </c>
      <c r="T42" s="15" t="s">
        <v>515</v>
      </c>
      <c r="U42" s="15" t="s">
        <v>514</v>
      </c>
      <c r="V42" s="15" t="s">
        <v>515</v>
      </c>
      <c r="W42" s="15" t="s">
        <v>514</v>
      </c>
      <c r="X42" s="15" t="s">
        <v>514</v>
      </c>
      <c r="Y42" s="15" t="s">
        <v>546</v>
      </c>
      <c r="Z42" s="15" t="s">
        <v>515</v>
      </c>
      <c r="AA42" s="15" t="s">
        <v>606</v>
      </c>
      <c r="AB42" s="15" t="s">
        <v>611</v>
      </c>
      <c r="AC42" s="98"/>
    </row>
    <row r="43" spans="1:29" customFormat="1" ht="91.5" customHeight="1" x14ac:dyDescent="0.25">
      <c r="A43">
        <v>41</v>
      </c>
      <c r="B43" s="95"/>
      <c r="C43" s="92"/>
      <c r="D43" s="73" t="s">
        <v>188</v>
      </c>
      <c r="E43" s="15" t="s">
        <v>189</v>
      </c>
      <c r="F43" s="15" t="s">
        <v>29</v>
      </c>
      <c r="G43" s="15" t="s">
        <v>26</v>
      </c>
      <c r="H43" s="15" t="s">
        <v>36</v>
      </c>
      <c r="I43" s="15" t="s">
        <v>37</v>
      </c>
      <c r="J43" s="15" t="s">
        <v>38</v>
      </c>
      <c r="K43" s="15" t="s">
        <v>187</v>
      </c>
      <c r="L43" s="15" t="s">
        <v>82</v>
      </c>
      <c r="M43" s="38" t="s">
        <v>484</v>
      </c>
      <c r="N43" s="36">
        <v>0</v>
      </c>
      <c r="O43" s="37" t="s">
        <v>503</v>
      </c>
      <c r="P43" s="37">
        <v>91</v>
      </c>
      <c r="Q43" s="37">
        <v>80</v>
      </c>
      <c r="R43" s="7" t="b">
        <f t="shared" si="4"/>
        <v>0</v>
      </c>
      <c r="S43" s="15" t="s">
        <v>515</v>
      </c>
      <c r="T43" s="15" t="s">
        <v>515</v>
      </c>
      <c r="U43" s="15" t="s">
        <v>514</v>
      </c>
      <c r="V43" s="15" t="s">
        <v>515</v>
      </c>
      <c r="W43" s="15" t="s">
        <v>514</v>
      </c>
      <c r="X43" s="15" t="s">
        <v>514</v>
      </c>
      <c r="Y43" s="15" t="s">
        <v>547</v>
      </c>
      <c r="Z43" s="15" t="s">
        <v>515</v>
      </c>
      <c r="AA43" s="15" t="s">
        <v>606</v>
      </c>
      <c r="AB43" s="15" t="s">
        <v>637</v>
      </c>
      <c r="AC43" s="98"/>
    </row>
    <row r="44" spans="1:29" customFormat="1" ht="91.5" customHeight="1" x14ac:dyDescent="0.25">
      <c r="A44">
        <v>42</v>
      </c>
      <c r="B44" s="95"/>
      <c r="C44" s="92"/>
      <c r="D44" s="73" t="s">
        <v>190</v>
      </c>
      <c r="E44" s="15" t="s">
        <v>191</v>
      </c>
      <c r="F44" s="15" t="s">
        <v>29</v>
      </c>
      <c r="G44" s="15" t="s">
        <v>43</v>
      </c>
      <c r="H44" s="15" t="s">
        <v>44</v>
      </c>
      <c r="I44" s="15" t="s">
        <v>92</v>
      </c>
      <c r="J44" s="15" t="s">
        <v>38</v>
      </c>
      <c r="K44" s="15" t="s">
        <v>187</v>
      </c>
      <c r="L44" s="15" t="s">
        <v>82</v>
      </c>
      <c r="M44" s="38" t="s">
        <v>484</v>
      </c>
      <c r="N44" s="36">
        <v>0</v>
      </c>
      <c r="O44" s="37">
        <v>11.48</v>
      </c>
      <c r="P44" s="37">
        <v>7.2</v>
      </c>
      <c r="Q44" s="37">
        <v>1.8</v>
      </c>
      <c r="R44" s="7" t="str">
        <f>IFERROR(IF(AND(ISNUMBER(O44), ISNUMBER(P44), ISNUMBER(Q44)), IF(O44&gt;Q44, "Medición mayor que la Tol. Inferior", IF(O44&gt;P44, "Medición entre la Tol. Superior e Inferior", "Medición menor o igual que la Tol. Superior"))), "vacio")</f>
        <v>Medición mayor que la Tol. Inferior</v>
      </c>
      <c r="S44" s="15" t="s">
        <v>515</v>
      </c>
      <c r="T44" s="15" t="s">
        <v>515</v>
      </c>
      <c r="U44" s="15" t="s">
        <v>514</v>
      </c>
      <c r="V44" s="15" t="s">
        <v>515</v>
      </c>
      <c r="W44" s="15" t="s">
        <v>514</v>
      </c>
      <c r="X44" s="15" t="s">
        <v>514</v>
      </c>
      <c r="Y44" s="15" t="s">
        <v>192</v>
      </c>
      <c r="Z44" s="15" t="s">
        <v>515</v>
      </c>
      <c r="AA44" s="15" t="s">
        <v>606</v>
      </c>
      <c r="AB44" s="15" t="s">
        <v>637</v>
      </c>
      <c r="AC44" s="98"/>
    </row>
    <row r="45" spans="1:29" customFormat="1" ht="91.5" customHeight="1" x14ac:dyDescent="0.25">
      <c r="A45">
        <v>43</v>
      </c>
      <c r="B45" s="108"/>
      <c r="C45" s="106"/>
      <c r="D45" s="73" t="s">
        <v>193</v>
      </c>
      <c r="E45" s="20" t="s">
        <v>194</v>
      </c>
      <c r="F45" s="15" t="s">
        <v>29</v>
      </c>
      <c r="G45" s="20" t="s">
        <v>26</v>
      </c>
      <c r="H45" s="20" t="s">
        <v>36</v>
      </c>
      <c r="I45" s="15" t="s">
        <v>37</v>
      </c>
      <c r="J45" s="15" t="s">
        <v>38</v>
      </c>
      <c r="K45" s="20" t="s">
        <v>187</v>
      </c>
      <c r="L45" s="20" t="s">
        <v>82</v>
      </c>
      <c r="M45" s="41">
        <v>45290</v>
      </c>
      <c r="N45" s="42">
        <v>91</v>
      </c>
      <c r="O45" s="43">
        <v>100</v>
      </c>
      <c r="P45" s="43">
        <v>91</v>
      </c>
      <c r="Q45" s="43">
        <v>81</v>
      </c>
      <c r="R45" s="7" t="str">
        <f t="shared" ref="R45:R76" si="5">IFERROR(IF(AND(ISNUMBER(O45), ISNUMBER(P45), ISNUMBER(Q45)), IF(O45&lt;Q45, "Medición menor que la Tol. Inferior", IF(O45&gt;=P45, "Medición mayor o igual que la Tol. Superior", "Medición entre la Tol. Superior e Inferior"))), "vacio")</f>
        <v>Medición mayor o igual que la Tol. Superior</v>
      </c>
      <c r="S45" s="15" t="s">
        <v>515</v>
      </c>
      <c r="T45" s="15" t="s">
        <v>515</v>
      </c>
      <c r="U45" s="20" t="s">
        <v>514</v>
      </c>
      <c r="V45" s="20" t="s">
        <v>515</v>
      </c>
      <c r="W45" s="20" t="s">
        <v>514</v>
      </c>
      <c r="X45" s="20" t="s">
        <v>514</v>
      </c>
      <c r="Y45" s="20" t="s">
        <v>548</v>
      </c>
      <c r="Z45" s="20" t="s">
        <v>515</v>
      </c>
      <c r="AA45" s="20" t="s">
        <v>608</v>
      </c>
      <c r="AB45" s="20" t="s">
        <v>638</v>
      </c>
      <c r="AC45" s="84"/>
    </row>
    <row r="46" spans="1:29" customFormat="1" ht="91.5" customHeight="1" x14ac:dyDescent="0.25">
      <c r="A46">
        <v>44</v>
      </c>
      <c r="B46" s="109"/>
      <c r="C46" s="107"/>
      <c r="D46" s="73" t="s">
        <v>195</v>
      </c>
      <c r="E46" s="20" t="s">
        <v>196</v>
      </c>
      <c r="F46" s="15" t="s">
        <v>29</v>
      </c>
      <c r="G46" s="20" t="s">
        <v>26</v>
      </c>
      <c r="H46" s="20" t="s">
        <v>36</v>
      </c>
      <c r="I46" s="15" t="s">
        <v>37</v>
      </c>
      <c r="J46" s="15" t="s">
        <v>38</v>
      </c>
      <c r="K46" s="20" t="s">
        <v>187</v>
      </c>
      <c r="L46" s="20" t="s">
        <v>82</v>
      </c>
      <c r="M46" s="41">
        <v>45290</v>
      </c>
      <c r="N46" s="42">
        <v>71</v>
      </c>
      <c r="O46" s="43">
        <v>100</v>
      </c>
      <c r="P46" s="43">
        <v>71</v>
      </c>
      <c r="Q46" s="43">
        <v>51</v>
      </c>
      <c r="R46" s="7" t="str">
        <f t="shared" si="5"/>
        <v>Medición mayor o igual que la Tol. Superior</v>
      </c>
      <c r="S46" s="15" t="s">
        <v>515</v>
      </c>
      <c r="T46" s="15" t="s">
        <v>515</v>
      </c>
      <c r="U46" s="20" t="s">
        <v>514</v>
      </c>
      <c r="V46" s="20" t="s">
        <v>515</v>
      </c>
      <c r="W46" s="20" t="s">
        <v>514</v>
      </c>
      <c r="X46" s="20" t="s">
        <v>514</v>
      </c>
      <c r="Y46" s="20" t="s">
        <v>549</v>
      </c>
      <c r="Z46" s="20" t="s">
        <v>515</v>
      </c>
      <c r="AA46" s="20" t="s">
        <v>608</v>
      </c>
      <c r="AB46" s="20" t="s">
        <v>638</v>
      </c>
      <c r="AC46" s="85"/>
    </row>
    <row r="47" spans="1:29" customFormat="1" ht="91.5" customHeight="1" x14ac:dyDescent="0.25">
      <c r="A47">
        <v>45</v>
      </c>
      <c r="B47" s="94" t="s">
        <v>197</v>
      </c>
      <c r="C47" s="91" t="s">
        <v>198</v>
      </c>
      <c r="D47" s="73" t="s">
        <v>231</v>
      </c>
      <c r="E47" s="20" t="s">
        <v>232</v>
      </c>
      <c r="F47" s="20" t="s">
        <v>56</v>
      </c>
      <c r="G47" s="20" t="s">
        <v>26</v>
      </c>
      <c r="H47" s="20" t="s">
        <v>36</v>
      </c>
      <c r="I47" s="20" t="s">
        <v>50</v>
      </c>
      <c r="J47" s="20" t="s">
        <v>38</v>
      </c>
      <c r="K47" s="20" t="s">
        <v>233</v>
      </c>
      <c r="L47" s="20" t="s">
        <v>234</v>
      </c>
      <c r="M47" s="41">
        <v>45078</v>
      </c>
      <c r="N47" s="42"/>
      <c r="O47" s="43"/>
      <c r="P47" s="43"/>
      <c r="Q47" s="43"/>
      <c r="R47" s="7" t="b">
        <f t="shared" si="5"/>
        <v>0</v>
      </c>
      <c r="S47" s="20" t="s">
        <v>515</v>
      </c>
      <c r="T47" s="20" t="s">
        <v>59</v>
      </c>
      <c r="U47" s="20"/>
      <c r="V47" s="20"/>
      <c r="W47" s="20"/>
      <c r="X47" s="20"/>
      <c r="Y47" s="20"/>
      <c r="Z47" s="20" t="s">
        <v>514</v>
      </c>
      <c r="AA47" s="20" t="s">
        <v>608</v>
      </c>
      <c r="AB47" s="20" t="s">
        <v>639</v>
      </c>
      <c r="AC47" s="86" t="s">
        <v>713</v>
      </c>
    </row>
    <row r="48" spans="1:29" customFormat="1" ht="91.5" customHeight="1" x14ac:dyDescent="0.25">
      <c r="A48">
        <v>46</v>
      </c>
      <c r="B48" s="95"/>
      <c r="C48" s="92"/>
      <c r="D48" s="73" t="s">
        <v>242</v>
      </c>
      <c r="E48" s="20" t="s">
        <v>243</v>
      </c>
      <c r="F48" s="15" t="s">
        <v>29</v>
      </c>
      <c r="G48" s="20" t="s">
        <v>26</v>
      </c>
      <c r="H48" s="20" t="s">
        <v>36</v>
      </c>
      <c r="I48" s="20" t="s">
        <v>50</v>
      </c>
      <c r="J48" s="15" t="s">
        <v>38</v>
      </c>
      <c r="K48" s="20" t="s">
        <v>244</v>
      </c>
      <c r="L48" s="20" t="s">
        <v>68</v>
      </c>
      <c r="M48" s="41">
        <v>45272</v>
      </c>
      <c r="N48" s="42">
        <v>92</v>
      </c>
      <c r="O48" s="43">
        <v>94.64</v>
      </c>
      <c r="P48" s="43">
        <v>100</v>
      </c>
      <c r="Q48" s="43">
        <v>90</v>
      </c>
      <c r="R48" s="7" t="str">
        <f t="shared" si="5"/>
        <v>Medición entre la Tol. Superior e Inferior</v>
      </c>
      <c r="S48" s="20" t="s">
        <v>515</v>
      </c>
      <c r="T48" s="20" t="s">
        <v>515</v>
      </c>
      <c r="U48" s="20" t="s">
        <v>514</v>
      </c>
      <c r="V48" s="20" t="s">
        <v>515</v>
      </c>
      <c r="W48" s="20" t="s">
        <v>514</v>
      </c>
      <c r="X48" s="20" t="s">
        <v>514</v>
      </c>
      <c r="Y48" s="20" t="s">
        <v>550</v>
      </c>
      <c r="Z48" s="20" t="s">
        <v>515</v>
      </c>
      <c r="AA48" s="20" t="s">
        <v>608</v>
      </c>
      <c r="AB48" s="20" t="s">
        <v>640</v>
      </c>
      <c r="AC48" s="87"/>
    </row>
    <row r="49" spans="1:29" customFormat="1" ht="91.5" customHeight="1" x14ac:dyDescent="0.25">
      <c r="A49">
        <v>47</v>
      </c>
      <c r="B49" s="95"/>
      <c r="C49" s="92"/>
      <c r="D49" s="73" t="s">
        <v>253</v>
      </c>
      <c r="E49" s="20" t="s">
        <v>254</v>
      </c>
      <c r="F49" s="15" t="s">
        <v>29</v>
      </c>
      <c r="G49" s="20" t="s">
        <v>26</v>
      </c>
      <c r="H49" s="20" t="s">
        <v>36</v>
      </c>
      <c r="I49" s="20" t="s">
        <v>50</v>
      </c>
      <c r="J49" s="15" t="s">
        <v>38</v>
      </c>
      <c r="K49" s="20" t="s">
        <v>244</v>
      </c>
      <c r="L49" s="20" t="s">
        <v>68</v>
      </c>
      <c r="M49" s="41">
        <v>45290</v>
      </c>
      <c r="N49" s="42">
        <v>91</v>
      </c>
      <c r="O49" s="43">
        <v>100</v>
      </c>
      <c r="P49" s="43">
        <v>100</v>
      </c>
      <c r="Q49" s="43">
        <v>83</v>
      </c>
      <c r="R49" s="7" t="str">
        <f t="shared" si="5"/>
        <v>Medición mayor o igual que la Tol. Superior</v>
      </c>
      <c r="S49" s="15" t="s">
        <v>515</v>
      </c>
      <c r="T49" s="15" t="s">
        <v>515</v>
      </c>
      <c r="U49" s="20" t="s">
        <v>514</v>
      </c>
      <c r="V49" s="20" t="s">
        <v>515</v>
      </c>
      <c r="W49" s="20" t="s">
        <v>514</v>
      </c>
      <c r="X49" s="20" t="s">
        <v>514</v>
      </c>
      <c r="Y49" s="20" t="s">
        <v>551</v>
      </c>
      <c r="Z49" s="20" t="s">
        <v>515</v>
      </c>
      <c r="AA49" s="20" t="s">
        <v>608</v>
      </c>
      <c r="AB49" s="20" t="s">
        <v>640</v>
      </c>
      <c r="AC49" s="87"/>
    </row>
    <row r="50" spans="1:29" customFormat="1" ht="91.5" customHeight="1" x14ac:dyDescent="0.25">
      <c r="A50">
        <v>48</v>
      </c>
      <c r="B50" s="95"/>
      <c r="C50" s="92"/>
      <c r="D50" s="73" t="s">
        <v>274</v>
      </c>
      <c r="E50" s="20" t="s">
        <v>275</v>
      </c>
      <c r="F50" s="20" t="s">
        <v>56</v>
      </c>
      <c r="G50" s="20" t="s">
        <v>26</v>
      </c>
      <c r="H50" s="20" t="s">
        <v>36</v>
      </c>
      <c r="I50" s="20" t="s">
        <v>50</v>
      </c>
      <c r="J50" s="20" t="s">
        <v>38</v>
      </c>
      <c r="K50" s="20" t="s">
        <v>504</v>
      </c>
      <c r="L50" s="20" t="s">
        <v>234</v>
      </c>
      <c r="M50" s="41">
        <v>44984</v>
      </c>
      <c r="N50" s="42"/>
      <c r="O50" s="43"/>
      <c r="P50" s="43"/>
      <c r="Q50" s="43"/>
      <c r="R50" s="7" t="b">
        <f t="shared" si="5"/>
        <v>0</v>
      </c>
      <c r="S50" s="20" t="s">
        <v>59</v>
      </c>
      <c r="T50" s="20" t="s">
        <v>59</v>
      </c>
      <c r="U50" s="20"/>
      <c r="V50" s="20"/>
      <c r="W50" s="20"/>
      <c r="X50" s="20"/>
      <c r="Y50" s="20"/>
      <c r="Z50" s="20" t="s">
        <v>514</v>
      </c>
      <c r="AA50" s="20" t="s">
        <v>608</v>
      </c>
      <c r="AB50" s="20" t="s">
        <v>639</v>
      </c>
      <c r="AC50" s="87"/>
    </row>
    <row r="51" spans="1:29" customFormat="1" ht="91.5" customHeight="1" x14ac:dyDescent="0.25">
      <c r="A51">
        <v>49</v>
      </c>
      <c r="B51" s="95"/>
      <c r="C51" s="92"/>
      <c r="D51" s="73" t="s">
        <v>283</v>
      </c>
      <c r="E51" s="20" t="s">
        <v>284</v>
      </c>
      <c r="F51" s="20" t="s">
        <v>56</v>
      </c>
      <c r="G51" s="20" t="s">
        <v>26</v>
      </c>
      <c r="H51" s="20" t="s">
        <v>36</v>
      </c>
      <c r="I51" s="20" t="s">
        <v>50</v>
      </c>
      <c r="J51" s="20" t="s">
        <v>38</v>
      </c>
      <c r="K51" s="20" t="s">
        <v>285</v>
      </c>
      <c r="L51" s="20" t="s">
        <v>505</v>
      </c>
      <c r="M51" s="41">
        <v>44970</v>
      </c>
      <c r="N51" s="42"/>
      <c r="O51" s="43"/>
      <c r="P51" s="43"/>
      <c r="Q51" s="43"/>
      <c r="R51" s="7" t="b">
        <f t="shared" si="5"/>
        <v>0</v>
      </c>
      <c r="S51" s="20" t="s">
        <v>59</v>
      </c>
      <c r="T51" s="20" t="s">
        <v>59</v>
      </c>
      <c r="U51" s="20"/>
      <c r="V51" s="20"/>
      <c r="W51" s="20"/>
      <c r="X51" s="20"/>
      <c r="Y51" s="20"/>
      <c r="Z51" s="20" t="s">
        <v>514</v>
      </c>
      <c r="AA51" s="20" t="s">
        <v>608</v>
      </c>
      <c r="AB51" s="20" t="s">
        <v>639</v>
      </c>
      <c r="AC51" s="87"/>
    </row>
    <row r="52" spans="1:29" customFormat="1" ht="91.5" customHeight="1" x14ac:dyDescent="0.25">
      <c r="A52">
        <v>50</v>
      </c>
      <c r="B52" s="95"/>
      <c r="C52" s="92"/>
      <c r="D52" s="73" t="s">
        <v>325</v>
      </c>
      <c r="E52" s="20" t="s">
        <v>326</v>
      </c>
      <c r="F52" s="20" t="s">
        <v>35</v>
      </c>
      <c r="G52" s="20" t="s">
        <v>26</v>
      </c>
      <c r="H52" s="20" t="s">
        <v>36</v>
      </c>
      <c r="I52" s="20" t="s">
        <v>50</v>
      </c>
      <c r="J52" s="15" t="s">
        <v>38</v>
      </c>
      <c r="K52" s="20" t="s">
        <v>327</v>
      </c>
      <c r="L52" s="20" t="s">
        <v>506</v>
      </c>
      <c r="M52" s="41">
        <v>45168</v>
      </c>
      <c r="N52" s="42">
        <v>98</v>
      </c>
      <c r="O52" s="43">
        <v>100</v>
      </c>
      <c r="P52" s="43">
        <v>91</v>
      </c>
      <c r="Q52" s="43">
        <v>70</v>
      </c>
      <c r="R52" s="7" t="str">
        <f t="shared" si="5"/>
        <v>Medición mayor o igual que la Tol. Superior</v>
      </c>
      <c r="S52" s="15" t="s">
        <v>515</v>
      </c>
      <c r="T52" s="19" t="s">
        <v>515</v>
      </c>
      <c r="U52" s="20" t="s">
        <v>514</v>
      </c>
      <c r="V52" s="20" t="s">
        <v>515</v>
      </c>
      <c r="W52" s="20" t="s">
        <v>514</v>
      </c>
      <c r="X52" s="20" t="s">
        <v>514</v>
      </c>
      <c r="Y52" s="20" t="s">
        <v>552</v>
      </c>
      <c r="Z52" s="20" t="s">
        <v>515</v>
      </c>
      <c r="AA52" s="20" t="s">
        <v>608</v>
      </c>
      <c r="AB52" s="20" t="s">
        <v>641</v>
      </c>
      <c r="AC52" s="87"/>
    </row>
    <row r="53" spans="1:29" customFormat="1" ht="91.5" customHeight="1" x14ac:dyDescent="0.25">
      <c r="A53">
        <v>51</v>
      </c>
      <c r="B53" s="95"/>
      <c r="C53" s="92"/>
      <c r="D53" s="73" t="s">
        <v>337</v>
      </c>
      <c r="E53" s="20" t="s">
        <v>461</v>
      </c>
      <c r="F53" s="15" t="s">
        <v>29</v>
      </c>
      <c r="G53" s="20" t="s">
        <v>26</v>
      </c>
      <c r="H53" s="20" t="s">
        <v>36</v>
      </c>
      <c r="I53" s="20" t="s">
        <v>50</v>
      </c>
      <c r="J53" s="20" t="s">
        <v>66</v>
      </c>
      <c r="K53" s="20" t="s">
        <v>336</v>
      </c>
      <c r="L53" s="20" t="s">
        <v>505</v>
      </c>
      <c r="M53" s="41">
        <v>45290</v>
      </c>
      <c r="N53" s="42">
        <v>95</v>
      </c>
      <c r="O53" s="43">
        <v>99.67</v>
      </c>
      <c r="P53" s="43">
        <v>95</v>
      </c>
      <c r="Q53" s="43">
        <v>90</v>
      </c>
      <c r="R53" s="7" t="str">
        <f t="shared" si="5"/>
        <v>Medición mayor o igual que la Tol. Superior</v>
      </c>
      <c r="S53" s="15" t="s">
        <v>515</v>
      </c>
      <c r="T53" s="19" t="s">
        <v>515</v>
      </c>
      <c r="U53" s="20" t="s">
        <v>514</v>
      </c>
      <c r="V53" s="20" t="s">
        <v>515</v>
      </c>
      <c r="W53" s="20" t="s">
        <v>514</v>
      </c>
      <c r="X53" s="20" t="s">
        <v>514</v>
      </c>
      <c r="Y53" s="20" t="s">
        <v>553</v>
      </c>
      <c r="Z53" s="20" t="s">
        <v>515</v>
      </c>
      <c r="AA53" s="20" t="s">
        <v>608</v>
      </c>
      <c r="AB53" s="20" t="s">
        <v>642</v>
      </c>
      <c r="AC53" s="87"/>
    </row>
    <row r="54" spans="1:29" ht="91.5" customHeight="1" x14ac:dyDescent="0.25">
      <c r="A54">
        <v>52</v>
      </c>
      <c r="B54" s="95"/>
      <c r="C54" s="92"/>
      <c r="D54" s="73" t="s">
        <v>371</v>
      </c>
      <c r="E54" s="20" t="s">
        <v>372</v>
      </c>
      <c r="F54" s="15" t="s">
        <v>29</v>
      </c>
      <c r="G54" s="20" t="s">
        <v>26</v>
      </c>
      <c r="H54" s="20" t="s">
        <v>36</v>
      </c>
      <c r="I54" s="20" t="s">
        <v>50</v>
      </c>
      <c r="J54" s="15" t="s">
        <v>38</v>
      </c>
      <c r="K54" s="20"/>
      <c r="L54" s="20"/>
      <c r="M54" s="41">
        <v>45275</v>
      </c>
      <c r="N54" s="42">
        <v>97</v>
      </c>
      <c r="O54" s="43">
        <v>99.36</v>
      </c>
      <c r="P54" s="43">
        <v>100</v>
      </c>
      <c r="Q54" s="43">
        <v>95</v>
      </c>
      <c r="R54" s="7" t="str">
        <f t="shared" si="5"/>
        <v>Medición entre la Tol. Superior e Inferior</v>
      </c>
      <c r="S54" s="15" t="s">
        <v>515</v>
      </c>
      <c r="T54" s="19" t="s">
        <v>515</v>
      </c>
      <c r="U54" s="20" t="s">
        <v>514</v>
      </c>
      <c r="V54" s="20" t="s">
        <v>515</v>
      </c>
      <c r="W54" s="20" t="s">
        <v>514</v>
      </c>
      <c r="X54" s="20" t="s">
        <v>514</v>
      </c>
      <c r="Y54" s="20" t="s">
        <v>554</v>
      </c>
      <c r="Z54" s="20" t="s">
        <v>515</v>
      </c>
      <c r="AA54" s="20" t="s">
        <v>608</v>
      </c>
      <c r="AB54" s="20" t="s">
        <v>626</v>
      </c>
      <c r="AC54" s="87"/>
    </row>
    <row r="55" spans="1:29" ht="91.5" customHeight="1" x14ac:dyDescent="0.25">
      <c r="A55">
        <v>53</v>
      </c>
      <c r="B55" s="95"/>
      <c r="C55" s="92"/>
      <c r="D55" s="73" t="s">
        <v>201</v>
      </c>
      <c r="E55" s="20" t="s">
        <v>202</v>
      </c>
      <c r="F55" s="15" t="s">
        <v>29</v>
      </c>
      <c r="G55" s="20" t="s">
        <v>26</v>
      </c>
      <c r="H55" s="20" t="s">
        <v>36</v>
      </c>
      <c r="I55" s="20" t="s">
        <v>167</v>
      </c>
      <c r="J55" s="15" t="s">
        <v>38</v>
      </c>
      <c r="K55" s="20" t="s">
        <v>203</v>
      </c>
      <c r="L55" s="20" t="s">
        <v>204</v>
      </c>
      <c r="M55" s="41">
        <v>45275</v>
      </c>
      <c r="N55" s="42">
        <v>98</v>
      </c>
      <c r="O55" s="43">
        <v>100</v>
      </c>
      <c r="P55" s="43">
        <v>100</v>
      </c>
      <c r="Q55" s="43">
        <v>95</v>
      </c>
      <c r="R55" s="7" t="str">
        <f t="shared" si="5"/>
        <v>Medición mayor o igual que la Tol. Superior</v>
      </c>
      <c r="S55" s="15" t="s">
        <v>515</v>
      </c>
      <c r="T55" s="19" t="s">
        <v>515</v>
      </c>
      <c r="U55" s="20" t="s">
        <v>514</v>
      </c>
      <c r="V55" s="20" t="s">
        <v>515</v>
      </c>
      <c r="W55" s="20" t="s">
        <v>514</v>
      </c>
      <c r="X55" s="20" t="s">
        <v>514</v>
      </c>
      <c r="Y55" s="20" t="s">
        <v>555</v>
      </c>
      <c r="Z55" s="20" t="s">
        <v>515</v>
      </c>
      <c r="AA55" s="20" t="s">
        <v>608</v>
      </c>
      <c r="AB55" s="20" t="s">
        <v>638</v>
      </c>
      <c r="AC55" s="87"/>
    </row>
    <row r="56" spans="1:29" ht="91.5" customHeight="1" x14ac:dyDescent="0.25">
      <c r="A56">
        <v>54</v>
      </c>
      <c r="B56" s="95"/>
      <c r="C56" s="92"/>
      <c r="D56" s="73" t="s">
        <v>205</v>
      </c>
      <c r="E56" s="20" t="s">
        <v>206</v>
      </c>
      <c r="F56" s="20" t="s">
        <v>49</v>
      </c>
      <c r="G56" s="20" t="s">
        <v>26</v>
      </c>
      <c r="H56" s="20" t="s">
        <v>85</v>
      </c>
      <c r="I56" s="20" t="s">
        <v>167</v>
      </c>
      <c r="J56" s="15" t="s">
        <v>38</v>
      </c>
      <c r="K56" s="21" t="s">
        <v>507</v>
      </c>
      <c r="L56" s="21" t="s">
        <v>207</v>
      </c>
      <c r="M56" s="41">
        <v>45252</v>
      </c>
      <c r="N56" s="42">
        <v>98</v>
      </c>
      <c r="O56" s="43">
        <v>98.92</v>
      </c>
      <c r="P56" s="43">
        <v>98</v>
      </c>
      <c r="Q56" s="43">
        <v>91.9</v>
      </c>
      <c r="R56" s="7" t="str">
        <f t="shared" si="5"/>
        <v>Medición mayor o igual que la Tol. Superior</v>
      </c>
      <c r="S56" s="15" t="s">
        <v>515</v>
      </c>
      <c r="T56" s="15" t="s">
        <v>514</v>
      </c>
      <c r="U56" s="20" t="s">
        <v>514</v>
      </c>
      <c r="V56" s="20" t="s">
        <v>515</v>
      </c>
      <c r="W56" s="20" t="s">
        <v>514</v>
      </c>
      <c r="X56" s="20" t="s">
        <v>514</v>
      </c>
      <c r="Y56" s="20" t="s">
        <v>556</v>
      </c>
      <c r="Z56" s="20" t="s">
        <v>515</v>
      </c>
      <c r="AA56" s="20" t="s">
        <v>608</v>
      </c>
      <c r="AB56" s="20" t="s">
        <v>643</v>
      </c>
      <c r="AC56" s="87"/>
    </row>
    <row r="57" spans="1:29" ht="91.5" customHeight="1" x14ac:dyDescent="0.25">
      <c r="A57">
        <v>55</v>
      </c>
      <c r="B57" s="95"/>
      <c r="C57" s="92"/>
      <c r="D57" s="73" t="s">
        <v>208</v>
      </c>
      <c r="E57" s="20" t="s">
        <v>209</v>
      </c>
      <c r="F57" s="20" t="s">
        <v>49</v>
      </c>
      <c r="G57" s="20" t="s">
        <v>26</v>
      </c>
      <c r="H57" s="20" t="s">
        <v>36</v>
      </c>
      <c r="I57" s="20" t="s">
        <v>167</v>
      </c>
      <c r="J57" s="15" t="s">
        <v>38</v>
      </c>
      <c r="K57" s="20" t="s">
        <v>210</v>
      </c>
      <c r="L57" s="21" t="s">
        <v>207</v>
      </c>
      <c r="M57" s="41">
        <v>45260</v>
      </c>
      <c r="N57" s="42">
        <v>98</v>
      </c>
      <c r="O57" s="43">
        <v>99.6</v>
      </c>
      <c r="P57" s="43">
        <v>98</v>
      </c>
      <c r="Q57" s="43">
        <v>92</v>
      </c>
      <c r="R57" s="7" t="str">
        <f t="shared" si="5"/>
        <v>Medición mayor o igual que la Tol. Superior</v>
      </c>
      <c r="S57" s="15" t="s">
        <v>515</v>
      </c>
      <c r="T57" s="15" t="s">
        <v>514</v>
      </c>
      <c r="U57" s="20" t="s">
        <v>514</v>
      </c>
      <c r="V57" s="20" t="s">
        <v>515</v>
      </c>
      <c r="W57" s="20" t="s">
        <v>514</v>
      </c>
      <c r="X57" s="20" t="s">
        <v>514</v>
      </c>
      <c r="Y57" s="20" t="s">
        <v>211</v>
      </c>
      <c r="Z57" s="20" t="s">
        <v>515</v>
      </c>
      <c r="AA57" s="20" t="s">
        <v>608</v>
      </c>
      <c r="AB57" s="20" t="s">
        <v>644</v>
      </c>
      <c r="AC57" s="87"/>
    </row>
    <row r="58" spans="1:29" ht="91.5" customHeight="1" x14ac:dyDescent="0.25">
      <c r="A58">
        <v>56</v>
      </c>
      <c r="B58" s="95"/>
      <c r="C58" s="92"/>
      <c r="D58" s="73" t="s">
        <v>212</v>
      </c>
      <c r="E58" s="20" t="s">
        <v>213</v>
      </c>
      <c r="F58" s="20" t="s">
        <v>49</v>
      </c>
      <c r="G58" s="20" t="s">
        <v>26</v>
      </c>
      <c r="H58" s="20" t="s">
        <v>36</v>
      </c>
      <c r="I58" s="20" t="s">
        <v>92</v>
      </c>
      <c r="J58" s="15" t="s">
        <v>38</v>
      </c>
      <c r="K58" s="20" t="s">
        <v>508</v>
      </c>
      <c r="L58" s="21" t="s">
        <v>215</v>
      </c>
      <c r="M58" s="41">
        <v>45229</v>
      </c>
      <c r="N58" s="42">
        <v>90</v>
      </c>
      <c r="O58" s="43">
        <v>100</v>
      </c>
      <c r="P58" s="43">
        <v>90</v>
      </c>
      <c r="Q58" s="43">
        <v>80</v>
      </c>
      <c r="R58" s="7" t="str">
        <f t="shared" si="5"/>
        <v>Medición mayor o igual que la Tol. Superior</v>
      </c>
      <c r="S58" s="15" t="s">
        <v>515</v>
      </c>
      <c r="T58" s="19" t="s">
        <v>515</v>
      </c>
      <c r="U58" s="20" t="s">
        <v>514</v>
      </c>
      <c r="V58" s="20" t="s">
        <v>515</v>
      </c>
      <c r="W58" s="20" t="s">
        <v>514</v>
      </c>
      <c r="X58" s="20" t="s">
        <v>514</v>
      </c>
      <c r="Y58" s="20" t="s">
        <v>557</v>
      </c>
      <c r="Z58" s="20" t="s">
        <v>515</v>
      </c>
      <c r="AA58" s="20" t="s">
        <v>608</v>
      </c>
      <c r="AB58" s="20" t="s">
        <v>638</v>
      </c>
      <c r="AC58" s="87"/>
    </row>
    <row r="59" spans="1:29" ht="91.5" customHeight="1" x14ac:dyDescent="0.25">
      <c r="A59">
        <v>57</v>
      </c>
      <c r="B59" s="95"/>
      <c r="C59" s="92"/>
      <c r="D59" s="73" t="s">
        <v>216</v>
      </c>
      <c r="E59" s="20" t="s">
        <v>217</v>
      </c>
      <c r="F59" s="20" t="s">
        <v>49</v>
      </c>
      <c r="G59" s="20" t="s">
        <v>26</v>
      </c>
      <c r="H59" s="20" t="s">
        <v>36</v>
      </c>
      <c r="I59" s="20" t="s">
        <v>92</v>
      </c>
      <c r="J59" s="15" t="s">
        <v>38</v>
      </c>
      <c r="K59" s="20" t="s">
        <v>508</v>
      </c>
      <c r="L59" s="21" t="s">
        <v>207</v>
      </c>
      <c r="M59" s="41">
        <v>45290</v>
      </c>
      <c r="N59" s="42">
        <v>90</v>
      </c>
      <c r="O59" s="43">
        <v>100</v>
      </c>
      <c r="P59" s="43">
        <v>80</v>
      </c>
      <c r="Q59" s="43">
        <v>80</v>
      </c>
      <c r="R59" s="7" t="str">
        <f t="shared" si="5"/>
        <v>Medición mayor o igual que la Tol. Superior</v>
      </c>
      <c r="S59" s="15" t="s">
        <v>515</v>
      </c>
      <c r="T59" s="15" t="s">
        <v>515</v>
      </c>
      <c r="U59" s="20" t="s">
        <v>514</v>
      </c>
      <c r="V59" s="20" t="s">
        <v>515</v>
      </c>
      <c r="W59" s="20" t="s">
        <v>514</v>
      </c>
      <c r="X59" s="20" t="s">
        <v>514</v>
      </c>
      <c r="Y59" s="20" t="s">
        <v>558</v>
      </c>
      <c r="Z59" s="20" t="s">
        <v>515</v>
      </c>
      <c r="AA59" s="20" t="s">
        <v>608</v>
      </c>
      <c r="AB59" s="20" t="s">
        <v>638</v>
      </c>
      <c r="AC59" s="87"/>
    </row>
    <row r="60" spans="1:29" ht="91.5" customHeight="1" x14ac:dyDescent="0.25">
      <c r="A60">
        <v>58</v>
      </c>
      <c r="B60" s="95"/>
      <c r="C60" s="92"/>
      <c r="D60" s="73" t="s">
        <v>218</v>
      </c>
      <c r="E60" s="20" t="s">
        <v>219</v>
      </c>
      <c r="F60" s="20" t="s">
        <v>35</v>
      </c>
      <c r="G60" s="20" t="s">
        <v>26</v>
      </c>
      <c r="H60" s="20" t="s">
        <v>36</v>
      </c>
      <c r="I60" s="20" t="s">
        <v>50</v>
      </c>
      <c r="J60" s="15" t="s">
        <v>38</v>
      </c>
      <c r="K60" s="20" t="s">
        <v>509</v>
      </c>
      <c r="L60" s="20" t="s">
        <v>58</v>
      </c>
      <c r="M60" s="41">
        <v>45290</v>
      </c>
      <c r="N60" s="42">
        <v>90</v>
      </c>
      <c r="O60" s="43">
        <v>91.03</v>
      </c>
      <c r="P60" s="43">
        <v>90</v>
      </c>
      <c r="Q60" s="43">
        <v>75</v>
      </c>
      <c r="R60" s="7" t="str">
        <f t="shared" si="5"/>
        <v>Medición mayor o igual que la Tol. Superior</v>
      </c>
      <c r="S60" s="15" t="s">
        <v>515</v>
      </c>
      <c r="T60" s="15" t="s">
        <v>515</v>
      </c>
      <c r="U60" s="20" t="s">
        <v>514</v>
      </c>
      <c r="V60" s="20" t="s">
        <v>515</v>
      </c>
      <c r="W60" s="20" t="s">
        <v>514</v>
      </c>
      <c r="X60" s="20" t="s">
        <v>514</v>
      </c>
      <c r="Y60" s="20" t="s">
        <v>559</v>
      </c>
      <c r="Z60" s="20" t="s">
        <v>515</v>
      </c>
      <c r="AA60" s="20" t="s">
        <v>608</v>
      </c>
      <c r="AB60" s="20" t="s">
        <v>638</v>
      </c>
      <c r="AC60" s="87"/>
    </row>
    <row r="61" spans="1:29" ht="91.5" customHeight="1" x14ac:dyDescent="0.25">
      <c r="A61">
        <v>59</v>
      </c>
      <c r="B61" s="95"/>
      <c r="C61" s="92"/>
      <c r="D61" s="73" t="s">
        <v>220</v>
      </c>
      <c r="E61" s="20" t="s">
        <v>221</v>
      </c>
      <c r="F61" s="20" t="s">
        <v>56</v>
      </c>
      <c r="G61" s="20" t="s">
        <v>26</v>
      </c>
      <c r="H61" s="20" t="s">
        <v>36</v>
      </c>
      <c r="I61" s="15" t="s">
        <v>37</v>
      </c>
      <c r="J61" s="15" t="s">
        <v>38</v>
      </c>
      <c r="K61" s="20" t="s">
        <v>509</v>
      </c>
      <c r="L61" s="20" t="s">
        <v>58</v>
      </c>
      <c r="M61" s="41">
        <v>45290</v>
      </c>
      <c r="N61" s="42">
        <v>80</v>
      </c>
      <c r="O61" s="43">
        <v>100</v>
      </c>
      <c r="P61" s="43">
        <v>100</v>
      </c>
      <c r="Q61" s="43">
        <v>60</v>
      </c>
      <c r="R61" s="7" t="str">
        <f t="shared" si="5"/>
        <v>Medición mayor o igual que la Tol. Superior</v>
      </c>
      <c r="S61" s="15" t="s">
        <v>515</v>
      </c>
      <c r="T61" s="15" t="s">
        <v>515</v>
      </c>
      <c r="U61" s="20" t="s">
        <v>514</v>
      </c>
      <c r="V61" s="20" t="s">
        <v>515</v>
      </c>
      <c r="W61" s="20" t="s">
        <v>514</v>
      </c>
      <c r="X61" s="20" t="s">
        <v>514</v>
      </c>
      <c r="Y61" s="20" t="s">
        <v>560</v>
      </c>
      <c r="Z61" s="20" t="s">
        <v>515</v>
      </c>
      <c r="AA61" s="20" t="s">
        <v>608</v>
      </c>
      <c r="AB61" s="20" t="s">
        <v>638</v>
      </c>
      <c r="AC61" s="87"/>
    </row>
    <row r="62" spans="1:29" ht="91.5" customHeight="1" x14ac:dyDescent="0.25">
      <c r="A62">
        <v>60</v>
      </c>
      <c r="B62" s="95"/>
      <c r="C62" s="92"/>
      <c r="D62" s="73" t="s">
        <v>222</v>
      </c>
      <c r="E62" s="20" t="s">
        <v>223</v>
      </c>
      <c r="F62" s="20" t="s">
        <v>56</v>
      </c>
      <c r="G62" s="20" t="s">
        <v>26</v>
      </c>
      <c r="H62" s="20" t="s">
        <v>36</v>
      </c>
      <c r="I62" s="15" t="s">
        <v>37</v>
      </c>
      <c r="J62" s="15" t="s">
        <v>38</v>
      </c>
      <c r="K62" s="20" t="s">
        <v>509</v>
      </c>
      <c r="L62" s="20" t="s">
        <v>58</v>
      </c>
      <c r="M62" s="41">
        <v>45290</v>
      </c>
      <c r="N62" s="42">
        <v>80</v>
      </c>
      <c r="O62" s="43">
        <v>100</v>
      </c>
      <c r="P62" s="43">
        <v>100</v>
      </c>
      <c r="Q62" s="43">
        <v>60</v>
      </c>
      <c r="R62" s="7" t="str">
        <f t="shared" si="5"/>
        <v>Medición mayor o igual que la Tol. Superior</v>
      </c>
      <c r="S62" s="15" t="s">
        <v>515</v>
      </c>
      <c r="T62" s="15" t="s">
        <v>515</v>
      </c>
      <c r="U62" s="20" t="s">
        <v>514</v>
      </c>
      <c r="V62" s="20" t="s">
        <v>515</v>
      </c>
      <c r="W62" s="20" t="s">
        <v>514</v>
      </c>
      <c r="X62" s="20" t="s">
        <v>514</v>
      </c>
      <c r="Y62" s="20" t="s">
        <v>561</v>
      </c>
      <c r="Z62" s="20" t="s">
        <v>515</v>
      </c>
      <c r="AA62" s="20" t="s">
        <v>608</v>
      </c>
      <c r="AB62" s="20" t="s">
        <v>638</v>
      </c>
      <c r="AC62" s="87"/>
    </row>
    <row r="63" spans="1:29" ht="91.5" customHeight="1" x14ac:dyDescent="0.25">
      <c r="A63">
        <v>61</v>
      </c>
      <c r="B63" s="95"/>
      <c r="C63" s="92"/>
      <c r="D63" s="73" t="s">
        <v>224</v>
      </c>
      <c r="E63" s="15" t="s">
        <v>225</v>
      </c>
      <c r="F63" s="15" t="s">
        <v>49</v>
      </c>
      <c r="G63" s="15" t="s">
        <v>26</v>
      </c>
      <c r="H63" s="15" t="s">
        <v>85</v>
      </c>
      <c r="I63" s="15" t="s">
        <v>50</v>
      </c>
      <c r="J63" s="15" t="s">
        <v>38</v>
      </c>
      <c r="K63" s="15" t="s">
        <v>214</v>
      </c>
      <c r="L63" s="15" t="s">
        <v>226</v>
      </c>
      <c r="M63" s="41">
        <v>45290</v>
      </c>
      <c r="N63" s="42"/>
      <c r="O63" s="43"/>
      <c r="P63" s="43"/>
      <c r="Q63" s="43"/>
      <c r="R63" s="7" t="b">
        <f t="shared" si="5"/>
        <v>0</v>
      </c>
      <c r="S63" s="20" t="s">
        <v>514</v>
      </c>
      <c r="T63" s="20" t="s">
        <v>514</v>
      </c>
      <c r="U63" s="20"/>
      <c r="V63" s="20"/>
      <c r="W63" s="20"/>
      <c r="X63" s="20"/>
      <c r="Y63" s="20"/>
      <c r="Z63" s="20" t="s">
        <v>515</v>
      </c>
      <c r="AA63" s="20" t="s">
        <v>608</v>
      </c>
      <c r="AB63" s="20" t="s">
        <v>645</v>
      </c>
      <c r="AC63" s="87"/>
    </row>
    <row r="64" spans="1:29" ht="91.5" customHeight="1" x14ac:dyDescent="0.25">
      <c r="A64">
        <v>62</v>
      </c>
      <c r="B64" s="95"/>
      <c r="C64" s="92"/>
      <c r="D64" s="73" t="s">
        <v>227</v>
      </c>
      <c r="E64" s="20" t="s">
        <v>228</v>
      </c>
      <c r="F64" s="20" t="s">
        <v>56</v>
      </c>
      <c r="G64" s="20" t="s">
        <v>26</v>
      </c>
      <c r="H64" s="20" t="s">
        <v>36</v>
      </c>
      <c r="I64" s="20" t="s">
        <v>167</v>
      </c>
      <c r="J64" s="20" t="s">
        <v>38</v>
      </c>
      <c r="K64" s="20" t="s">
        <v>229</v>
      </c>
      <c r="L64" s="20" t="s">
        <v>207</v>
      </c>
      <c r="M64" s="41">
        <v>45078</v>
      </c>
      <c r="N64" s="42" t="s">
        <v>59</v>
      </c>
      <c r="O64" s="43" t="s">
        <v>59</v>
      </c>
      <c r="P64" s="43" t="s">
        <v>59</v>
      </c>
      <c r="Q64" s="43" t="s">
        <v>59</v>
      </c>
      <c r="R64" s="7" t="b">
        <f t="shared" si="5"/>
        <v>0</v>
      </c>
      <c r="S64" s="20" t="s">
        <v>59</v>
      </c>
      <c r="T64" s="20" t="s">
        <v>59</v>
      </c>
      <c r="U64" s="20" t="s">
        <v>514</v>
      </c>
      <c r="V64" s="20" t="s">
        <v>515</v>
      </c>
      <c r="W64" s="20" t="s">
        <v>514</v>
      </c>
      <c r="X64" s="20" t="s">
        <v>514</v>
      </c>
      <c r="Y64" s="20" t="s">
        <v>230</v>
      </c>
      <c r="Z64" s="20" t="s">
        <v>514</v>
      </c>
      <c r="AA64" s="20" t="s">
        <v>608</v>
      </c>
      <c r="AB64" s="59" t="s">
        <v>639</v>
      </c>
      <c r="AC64" s="87"/>
    </row>
    <row r="65" spans="1:29" ht="91.5" customHeight="1" x14ac:dyDescent="0.25">
      <c r="A65">
        <v>63</v>
      </c>
      <c r="B65" s="95"/>
      <c r="C65" s="92"/>
      <c r="D65" s="73" t="s">
        <v>235</v>
      </c>
      <c r="E65" s="20" t="s">
        <v>462</v>
      </c>
      <c r="F65" s="20" t="s">
        <v>56</v>
      </c>
      <c r="G65" s="20" t="s">
        <v>26</v>
      </c>
      <c r="H65" s="20" t="s">
        <v>44</v>
      </c>
      <c r="I65" s="20" t="s">
        <v>167</v>
      </c>
      <c r="J65" s="20" t="s">
        <v>38</v>
      </c>
      <c r="K65" s="20" t="s">
        <v>236</v>
      </c>
      <c r="L65" s="20" t="s">
        <v>207</v>
      </c>
      <c r="M65" s="41">
        <v>45023</v>
      </c>
      <c r="N65" s="42" t="s">
        <v>59</v>
      </c>
      <c r="O65" s="43" t="s">
        <v>59</v>
      </c>
      <c r="P65" s="43" t="s">
        <v>59</v>
      </c>
      <c r="Q65" s="43" t="s">
        <v>59</v>
      </c>
      <c r="R65" s="7" t="b">
        <f t="shared" si="5"/>
        <v>0</v>
      </c>
      <c r="S65" s="20" t="s">
        <v>59</v>
      </c>
      <c r="T65" s="20" t="s">
        <v>59</v>
      </c>
      <c r="U65" s="20" t="s">
        <v>514</v>
      </c>
      <c r="V65" s="20" t="s">
        <v>515</v>
      </c>
      <c r="W65" s="20" t="s">
        <v>514</v>
      </c>
      <c r="X65" s="20" t="s">
        <v>514</v>
      </c>
      <c r="Y65" s="20" t="s">
        <v>562</v>
      </c>
      <c r="Z65" s="20" t="s">
        <v>514</v>
      </c>
      <c r="AA65" s="20" t="s">
        <v>608</v>
      </c>
      <c r="AB65" s="59" t="s">
        <v>237</v>
      </c>
      <c r="AC65" s="87"/>
    </row>
    <row r="66" spans="1:29" ht="91.5" customHeight="1" x14ac:dyDescent="0.25">
      <c r="A66">
        <v>64</v>
      </c>
      <c r="B66" s="95"/>
      <c r="C66" s="92"/>
      <c r="D66" s="73" t="s">
        <v>238</v>
      </c>
      <c r="E66" s="20" t="s">
        <v>239</v>
      </c>
      <c r="F66" s="20" t="s">
        <v>56</v>
      </c>
      <c r="G66" s="20" t="s">
        <v>26</v>
      </c>
      <c r="H66" s="20" t="s">
        <v>36</v>
      </c>
      <c r="I66" s="20" t="s">
        <v>167</v>
      </c>
      <c r="J66" s="20" t="s">
        <v>38</v>
      </c>
      <c r="K66" s="20" t="s">
        <v>240</v>
      </c>
      <c r="L66" s="20" t="s">
        <v>207</v>
      </c>
      <c r="M66" s="20" t="s">
        <v>241</v>
      </c>
      <c r="N66" s="42" t="s">
        <v>59</v>
      </c>
      <c r="O66" s="43" t="s">
        <v>59</v>
      </c>
      <c r="P66" s="43" t="s">
        <v>59</v>
      </c>
      <c r="Q66" s="43" t="s">
        <v>59</v>
      </c>
      <c r="R66" s="7" t="b">
        <f t="shared" si="5"/>
        <v>0</v>
      </c>
      <c r="S66" s="20" t="s">
        <v>59</v>
      </c>
      <c r="T66" s="20" t="s">
        <v>59</v>
      </c>
      <c r="U66" s="20" t="s">
        <v>170</v>
      </c>
      <c r="V66" s="20" t="s">
        <v>170</v>
      </c>
      <c r="W66" s="20" t="s">
        <v>170</v>
      </c>
      <c r="X66" s="20" t="s">
        <v>170</v>
      </c>
      <c r="Y66" s="20" t="s">
        <v>170</v>
      </c>
      <c r="Z66" s="20" t="s">
        <v>514</v>
      </c>
      <c r="AA66" s="20" t="s">
        <v>608</v>
      </c>
      <c r="AB66" s="59" t="s">
        <v>646</v>
      </c>
      <c r="AC66" s="87"/>
    </row>
    <row r="67" spans="1:29" ht="91.5" customHeight="1" x14ac:dyDescent="0.25">
      <c r="A67">
        <v>65</v>
      </c>
      <c r="B67" s="95"/>
      <c r="C67" s="92"/>
      <c r="D67" s="73" t="s">
        <v>463</v>
      </c>
      <c r="E67" s="23" t="s">
        <v>464</v>
      </c>
      <c r="F67" s="15" t="s">
        <v>29</v>
      </c>
      <c r="G67" s="20" t="s">
        <v>26</v>
      </c>
      <c r="H67" s="20" t="s">
        <v>36</v>
      </c>
      <c r="I67" s="20" t="s">
        <v>92</v>
      </c>
      <c r="J67" s="15" t="s">
        <v>38</v>
      </c>
      <c r="K67" s="20" t="s">
        <v>244</v>
      </c>
      <c r="L67" s="20" t="s">
        <v>204</v>
      </c>
      <c r="M67" s="41">
        <v>45272</v>
      </c>
      <c r="N67" s="42">
        <v>96</v>
      </c>
      <c r="O67" s="43">
        <v>92.86</v>
      </c>
      <c r="P67" s="43">
        <v>100</v>
      </c>
      <c r="Q67" s="43">
        <v>90</v>
      </c>
      <c r="R67" s="7" t="str">
        <f t="shared" si="5"/>
        <v>Medición entre la Tol. Superior e Inferior</v>
      </c>
      <c r="S67" s="20" t="s">
        <v>515</v>
      </c>
      <c r="T67" s="20" t="s">
        <v>515</v>
      </c>
      <c r="U67" s="20" t="s">
        <v>514</v>
      </c>
      <c r="V67" s="20" t="s">
        <v>515</v>
      </c>
      <c r="W67" s="20" t="s">
        <v>514</v>
      </c>
      <c r="X67" s="20" t="s">
        <v>514</v>
      </c>
      <c r="Y67" s="20" t="s">
        <v>563</v>
      </c>
      <c r="Z67" s="20" t="s">
        <v>515</v>
      </c>
      <c r="AA67" s="20" t="s">
        <v>608</v>
      </c>
      <c r="AB67" s="20" t="s">
        <v>638</v>
      </c>
      <c r="AC67" s="87"/>
    </row>
    <row r="68" spans="1:29" ht="91.5" customHeight="1" x14ac:dyDescent="0.25">
      <c r="A68">
        <v>66</v>
      </c>
      <c r="B68" s="95"/>
      <c r="C68" s="92"/>
      <c r="D68" s="73" t="s">
        <v>245</v>
      </c>
      <c r="E68" s="20" t="s">
        <v>246</v>
      </c>
      <c r="F68" s="20" t="s">
        <v>77</v>
      </c>
      <c r="G68" s="20" t="s">
        <v>26</v>
      </c>
      <c r="H68" s="20" t="s">
        <v>36</v>
      </c>
      <c r="I68" s="20" t="s">
        <v>167</v>
      </c>
      <c r="J68" s="20" t="s">
        <v>38</v>
      </c>
      <c r="K68" s="20" t="s">
        <v>247</v>
      </c>
      <c r="L68" s="20" t="s">
        <v>248</v>
      </c>
      <c r="M68" s="20" t="s">
        <v>170</v>
      </c>
      <c r="N68" s="42" t="s">
        <v>59</v>
      </c>
      <c r="O68" s="43" t="s">
        <v>59</v>
      </c>
      <c r="P68" s="43" t="s">
        <v>59</v>
      </c>
      <c r="Q68" s="43" t="s">
        <v>59</v>
      </c>
      <c r="R68" s="7" t="b">
        <f t="shared" si="5"/>
        <v>0</v>
      </c>
      <c r="S68" s="20" t="s">
        <v>59</v>
      </c>
      <c r="T68" s="20" t="s">
        <v>59</v>
      </c>
      <c r="U68" s="20" t="s">
        <v>59</v>
      </c>
      <c r="V68" s="20" t="s">
        <v>514</v>
      </c>
      <c r="W68" s="20" t="s">
        <v>514</v>
      </c>
      <c r="X68" s="20" t="s">
        <v>514</v>
      </c>
      <c r="Y68" s="20" t="s">
        <v>249</v>
      </c>
      <c r="Z68" s="20" t="s">
        <v>514</v>
      </c>
      <c r="AA68" s="20" t="s">
        <v>608</v>
      </c>
      <c r="AB68" s="20" t="s">
        <v>647</v>
      </c>
      <c r="AC68" s="87"/>
    </row>
    <row r="69" spans="1:29" ht="91.5" customHeight="1" x14ac:dyDescent="0.25">
      <c r="A69">
        <v>67</v>
      </c>
      <c r="B69" s="95"/>
      <c r="C69" s="92"/>
      <c r="D69" s="73" t="s">
        <v>250</v>
      </c>
      <c r="E69" s="20" t="s">
        <v>251</v>
      </c>
      <c r="F69" s="20" t="s">
        <v>77</v>
      </c>
      <c r="G69" s="20" t="s">
        <v>26</v>
      </c>
      <c r="H69" s="20" t="s">
        <v>36</v>
      </c>
      <c r="I69" s="20" t="s">
        <v>167</v>
      </c>
      <c r="J69" s="20" t="s">
        <v>38</v>
      </c>
      <c r="K69" s="20" t="s">
        <v>247</v>
      </c>
      <c r="L69" s="20" t="s">
        <v>207</v>
      </c>
      <c r="M69" s="20" t="s">
        <v>170</v>
      </c>
      <c r="N69" s="42" t="s">
        <v>59</v>
      </c>
      <c r="O69" s="43" t="s">
        <v>59</v>
      </c>
      <c r="P69" s="43" t="s">
        <v>59</v>
      </c>
      <c r="Q69" s="43" t="s">
        <v>59</v>
      </c>
      <c r="R69" s="7" t="b">
        <f t="shared" si="5"/>
        <v>0</v>
      </c>
      <c r="S69" s="20" t="s">
        <v>59</v>
      </c>
      <c r="T69" s="20" t="s">
        <v>59</v>
      </c>
      <c r="U69" s="20" t="s">
        <v>59</v>
      </c>
      <c r="V69" s="20" t="s">
        <v>514</v>
      </c>
      <c r="W69" s="20" t="s">
        <v>514</v>
      </c>
      <c r="X69" s="20" t="s">
        <v>514</v>
      </c>
      <c r="Y69" s="20" t="s">
        <v>252</v>
      </c>
      <c r="Z69" s="20" t="s">
        <v>514</v>
      </c>
      <c r="AA69" s="20" t="s">
        <v>608</v>
      </c>
      <c r="AB69" s="20" t="s">
        <v>648</v>
      </c>
      <c r="AC69" s="87"/>
    </row>
    <row r="70" spans="1:29" ht="91.5" customHeight="1" x14ac:dyDescent="0.25">
      <c r="A70">
        <v>68</v>
      </c>
      <c r="B70" s="95"/>
      <c r="C70" s="92"/>
      <c r="D70" s="73" t="s">
        <v>255</v>
      </c>
      <c r="E70" s="20" t="s">
        <v>256</v>
      </c>
      <c r="F70" s="15" t="s">
        <v>29</v>
      </c>
      <c r="G70" s="20" t="s">
        <v>26</v>
      </c>
      <c r="H70" s="20" t="s">
        <v>36</v>
      </c>
      <c r="I70" s="20" t="s">
        <v>167</v>
      </c>
      <c r="J70" s="15" t="s">
        <v>38</v>
      </c>
      <c r="K70" s="20" t="s">
        <v>244</v>
      </c>
      <c r="L70" s="20" t="s">
        <v>58</v>
      </c>
      <c r="M70" s="41">
        <v>45290</v>
      </c>
      <c r="N70" s="42">
        <v>92</v>
      </c>
      <c r="O70" s="43">
        <v>100</v>
      </c>
      <c r="P70" s="43">
        <v>92</v>
      </c>
      <c r="Q70" s="43">
        <v>80</v>
      </c>
      <c r="R70" s="7" t="str">
        <f t="shared" si="5"/>
        <v>Medición mayor o igual que la Tol. Superior</v>
      </c>
      <c r="S70" s="15" t="s">
        <v>515</v>
      </c>
      <c r="T70" s="15" t="s">
        <v>515</v>
      </c>
      <c r="U70" s="20" t="s">
        <v>514</v>
      </c>
      <c r="V70" s="20" t="s">
        <v>515</v>
      </c>
      <c r="W70" s="20" t="s">
        <v>514</v>
      </c>
      <c r="X70" s="20" t="s">
        <v>514</v>
      </c>
      <c r="Y70" s="20" t="s">
        <v>564</v>
      </c>
      <c r="Z70" s="20" t="s">
        <v>515</v>
      </c>
      <c r="AA70" s="20" t="s">
        <v>608</v>
      </c>
      <c r="AB70" s="20" t="s">
        <v>122</v>
      </c>
      <c r="AC70" s="87"/>
    </row>
    <row r="71" spans="1:29" ht="91.5" customHeight="1" x14ac:dyDescent="0.25">
      <c r="A71">
        <v>69</v>
      </c>
      <c r="B71" s="95"/>
      <c r="C71" s="92"/>
      <c r="D71" s="73" t="s">
        <v>465</v>
      </c>
      <c r="E71" s="20" t="s">
        <v>466</v>
      </c>
      <c r="F71" s="15" t="s">
        <v>29</v>
      </c>
      <c r="G71" s="20" t="s">
        <v>26</v>
      </c>
      <c r="H71" s="20" t="s">
        <v>36</v>
      </c>
      <c r="I71" s="20" t="s">
        <v>92</v>
      </c>
      <c r="J71" s="15" t="s">
        <v>38</v>
      </c>
      <c r="K71" s="20" t="s">
        <v>244</v>
      </c>
      <c r="L71" s="20" t="s">
        <v>204</v>
      </c>
      <c r="M71" s="41">
        <v>45290</v>
      </c>
      <c r="N71" s="42">
        <v>91</v>
      </c>
      <c r="O71" s="43">
        <v>92.31</v>
      </c>
      <c r="P71" s="43">
        <v>100</v>
      </c>
      <c r="Q71" s="43">
        <v>83</v>
      </c>
      <c r="R71" s="7" t="str">
        <f t="shared" si="5"/>
        <v>Medición entre la Tol. Superior e Inferior</v>
      </c>
      <c r="S71" s="20" t="s">
        <v>515</v>
      </c>
      <c r="T71" s="20" t="s">
        <v>515</v>
      </c>
      <c r="U71" s="20" t="s">
        <v>514</v>
      </c>
      <c r="V71" s="20" t="s">
        <v>515</v>
      </c>
      <c r="W71" s="20" t="s">
        <v>514</v>
      </c>
      <c r="X71" s="20" t="s">
        <v>514</v>
      </c>
      <c r="Y71" s="20" t="s">
        <v>565</v>
      </c>
      <c r="Z71" s="20" t="s">
        <v>515</v>
      </c>
      <c r="AA71" s="20" t="s">
        <v>608</v>
      </c>
      <c r="AB71" s="20" t="s">
        <v>122</v>
      </c>
      <c r="AC71" s="87"/>
    </row>
    <row r="72" spans="1:29" ht="91.5" customHeight="1" x14ac:dyDescent="0.25">
      <c r="A72">
        <v>70</v>
      </c>
      <c r="B72" s="95"/>
      <c r="C72" s="92"/>
      <c r="D72" s="73" t="s">
        <v>257</v>
      </c>
      <c r="E72" s="20" t="s">
        <v>258</v>
      </c>
      <c r="F72" s="20" t="s">
        <v>77</v>
      </c>
      <c r="G72" s="20" t="s">
        <v>26</v>
      </c>
      <c r="H72" s="20" t="s">
        <v>36</v>
      </c>
      <c r="I72" s="20" t="s">
        <v>76</v>
      </c>
      <c r="J72" s="20" t="s">
        <v>38</v>
      </c>
      <c r="K72" s="20" t="s">
        <v>247</v>
      </c>
      <c r="L72" s="20" t="s">
        <v>207</v>
      </c>
      <c r="M72" s="20" t="s">
        <v>170</v>
      </c>
      <c r="N72" s="42" t="s">
        <v>59</v>
      </c>
      <c r="O72" s="43" t="s">
        <v>59</v>
      </c>
      <c r="P72" s="43" t="s">
        <v>59</v>
      </c>
      <c r="Q72" s="43" t="s">
        <v>59</v>
      </c>
      <c r="R72" s="7" t="b">
        <f t="shared" si="5"/>
        <v>0</v>
      </c>
      <c r="S72" s="20" t="s">
        <v>59</v>
      </c>
      <c r="T72" s="20" t="s">
        <v>59</v>
      </c>
      <c r="U72" s="20" t="s">
        <v>514</v>
      </c>
      <c r="V72" s="20" t="s">
        <v>515</v>
      </c>
      <c r="W72" s="20" t="s">
        <v>514</v>
      </c>
      <c r="X72" s="20" t="s">
        <v>514</v>
      </c>
      <c r="Y72" s="20" t="s">
        <v>170</v>
      </c>
      <c r="Z72" s="20" t="s">
        <v>514</v>
      </c>
      <c r="AA72" s="20" t="s">
        <v>608</v>
      </c>
      <c r="AB72" s="20" t="s">
        <v>649</v>
      </c>
      <c r="AC72" s="87"/>
    </row>
    <row r="73" spans="1:29" ht="91.5" customHeight="1" x14ac:dyDescent="0.25">
      <c r="A73">
        <v>71</v>
      </c>
      <c r="B73" s="95"/>
      <c r="C73" s="92"/>
      <c r="D73" s="73" t="s">
        <v>259</v>
      </c>
      <c r="E73" s="20" t="s">
        <v>260</v>
      </c>
      <c r="F73" s="20" t="s">
        <v>77</v>
      </c>
      <c r="G73" s="20" t="s">
        <v>26</v>
      </c>
      <c r="H73" s="20" t="s">
        <v>36</v>
      </c>
      <c r="I73" s="20" t="s">
        <v>76</v>
      </c>
      <c r="J73" s="20" t="s">
        <v>38</v>
      </c>
      <c r="K73" s="20" t="s">
        <v>247</v>
      </c>
      <c r="L73" s="20" t="s">
        <v>234</v>
      </c>
      <c r="M73" s="20" t="s">
        <v>170</v>
      </c>
      <c r="N73" s="42" t="s">
        <v>59</v>
      </c>
      <c r="O73" s="43" t="s">
        <v>59</v>
      </c>
      <c r="P73" s="43" t="s">
        <v>59</v>
      </c>
      <c r="Q73" s="43" t="s">
        <v>59</v>
      </c>
      <c r="R73" s="7" t="b">
        <f t="shared" si="5"/>
        <v>0</v>
      </c>
      <c r="S73" s="20" t="s">
        <v>59</v>
      </c>
      <c r="T73" s="20" t="s">
        <v>59</v>
      </c>
      <c r="U73" s="20" t="s">
        <v>514</v>
      </c>
      <c r="V73" s="20" t="s">
        <v>515</v>
      </c>
      <c r="W73" s="20" t="s">
        <v>514</v>
      </c>
      <c r="X73" s="20" t="s">
        <v>514</v>
      </c>
      <c r="Y73" s="20" t="s">
        <v>170</v>
      </c>
      <c r="Z73" s="20" t="s">
        <v>514</v>
      </c>
      <c r="AA73" s="20" t="s">
        <v>608</v>
      </c>
      <c r="AB73" s="20" t="s">
        <v>649</v>
      </c>
      <c r="AC73" s="87"/>
    </row>
    <row r="74" spans="1:29" ht="91.5" customHeight="1" x14ac:dyDescent="0.25">
      <c r="A74">
        <v>72</v>
      </c>
      <c r="B74" s="95"/>
      <c r="C74" s="92"/>
      <c r="D74" s="73" t="s">
        <v>261</v>
      </c>
      <c r="E74" s="20" t="s">
        <v>262</v>
      </c>
      <c r="F74" s="20" t="s">
        <v>56</v>
      </c>
      <c r="G74" s="20" t="s">
        <v>26</v>
      </c>
      <c r="H74" s="20" t="s">
        <v>36</v>
      </c>
      <c r="I74" s="20" t="s">
        <v>167</v>
      </c>
      <c r="J74" s="20" t="s">
        <v>38</v>
      </c>
      <c r="K74" s="20" t="s">
        <v>263</v>
      </c>
      <c r="L74" s="20" t="s">
        <v>207</v>
      </c>
      <c r="M74" s="20" t="s">
        <v>170</v>
      </c>
      <c r="N74" s="42" t="s">
        <v>59</v>
      </c>
      <c r="O74" s="43" t="s">
        <v>59</v>
      </c>
      <c r="P74" s="43" t="s">
        <v>59</v>
      </c>
      <c r="Q74" s="43" t="s">
        <v>59</v>
      </c>
      <c r="R74" s="7" t="b">
        <f t="shared" si="5"/>
        <v>0</v>
      </c>
      <c r="S74" s="20" t="s">
        <v>515</v>
      </c>
      <c r="T74" s="20" t="s">
        <v>515</v>
      </c>
      <c r="U74" s="20" t="s">
        <v>514</v>
      </c>
      <c r="V74" s="20" t="s">
        <v>515</v>
      </c>
      <c r="W74" s="20" t="s">
        <v>514</v>
      </c>
      <c r="X74" s="20" t="s">
        <v>514</v>
      </c>
      <c r="Y74" s="20" t="s">
        <v>170</v>
      </c>
      <c r="Z74" s="20" t="s">
        <v>514</v>
      </c>
      <c r="AA74" s="20" t="s">
        <v>608</v>
      </c>
      <c r="AB74" s="20" t="s">
        <v>650</v>
      </c>
      <c r="AC74" s="87"/>
    </row>
    <row r="75" spans="1:29" ht="91.5" customHeight="1" x14ac:dyDescent="0.25">
      <c r="A75">
        <v>73</v>
      </c>
      <c r="B75" s="95"/>
      <c r="C75" s="92"/>
      <c r="D75" s="73" t="s">
        <v>264</v>
      </c>
      <c r="E75" s="20" t="s">
        <v>265</v>
      </c>
      <c r="F75" s="20" t="s">
        <v>56</v>
      </c>
      <c r="G75" s="20" t="s">
        <v>26</v>
      </c>
      <c r="H75" s="20" t="s">
        <v>36</v>
      </c>
      <c r="I75" s="20" t="s">
        <v>167</v>
      </c>
      <c r="J75" s="15" t="s">
        <v>38</v>
      </c>
      <c r="K75" s="20" t="s">
        <v>266</v>
      </c>
      <c r="L75" s="20" t="s">
        <v>58</v>
      </c>
      <c r="M75" s="41">
        <v>45229</v>
      </c>
      <c r="N75" s="42">
        <v>85</v>
      </c>
      <c r="O75" s="43">
        <v>101.9</v>
      </c>
      <c r="P75" s="43">
        <v>100</v>
      </c>
      <c r="Q75" s="43">
        <v>70</v>
      </c>
      <c r="R75" s="7" t="str">
        <f t="shared" si="5"/>
        <v>Medición mayor o igual que la Tol. Superior</v>
      </c>
      <c r="S75" s="15" t="s">
        <v>515</v>
      </c>
      <c r="T75" s="15" t="s">
        <v>515</v>
      </c>
      <c r="U75" s="20" t="s">
        <v>514</v>
      </c>
      <c r="V75" s="20" t="s">
        <v>515</v>
      </c>
      <c r="W75" s="20" t="s">
        <v>514</v>
      </c>
      <c r="X75" s="20" t="s">
        <v>514</v>
      </c>
      <c r="Y75" s="20" t="s">
        <v>566</v>
      </c>
      <c r="Z75" s="20" t="s">
        <v>515</v>
      </c>
      <c r="AA75" s="20" t="s">
        <v>608</v>
      </c>
      <c r="AB75" s="20" t="s">
        <v>638</v>
      </c>
      <c r="AC75" s="87"/>
    </row>
    <row r="76" spans="1:29" ht="91.5" customHeight="1" x14ac:dyDescent="0.25">
      <c r="A76">
        <v>74</v>
      </c>
      <c r="B76" s="95"/>
      <c r="C76" s="92"/>
      <c r="D76" s="73" t="s">
        <v>267</v>
      </c>
      <c r="E76" s="20" t="s">
        <v>268</v>
      </c>
      <c r="F76" s="20" t="s">
        <v>56</v>
      </c>
      <c r="G76" s="20" t="s">
        <v>26</v>
      </c>
      <c r="H76" s="20" t="s">
        <v>36</v>
      </c>
      <c r="I76" s="20" t="s">
        <v>167</v>
      </c>
      <c r="J76" s="20" t="s">
        <v>38</v>
      </c>
      <c r="K76" s="20" t="s">
        <v>269</v>
      </c>
      <c r="L76" s="20" t="s">
        <v>234</v>
      </c>
      <c r="M76" s="20"/>
      <c r="N76" s="42"/>
      <c r="O76" s="43"/>
      <c r="P76" s="43"/>
      <c r="Q76" s="43"/>
      <c r="R76" s="7" t="b">
        <f t="shared" si="5"/>
        <v>0</v>
      </c>
      <c r="S76" s="20" t="s">
        <v>515</v>
      </c>
      <c r="T76" s="20" t="s">
        <v>59</v>
      </c>
      <c r="U76" s="20" t="s">
        <v>514</v>
      </c>
      <c r="V76" s="20" t="s">
        <v>515</v>
      </c>
      <c r="W76" s="20" t="s">
        <v>514</v>
      </c>
      <c r="X76" s="20" t="s">
        <v>514</v>
      </c>
      <c r="Y76" s="20" t="s">
        <v>270</v>
      </c>
      <c r="Z76" s="20" t="s">
        <v>514</v>
      </c>
      <c r="AA76" s="20" t="s">
        <v>608</v>
      </c>
      <c r="AB76" s="20" t="s">
        <v>651</v>
      </c>
      <c r="AC76" s="87"/>
    </row>
    <row r="77" spans="1:29" ht="91.5" customHeight="1" x14ac:dyDescent="0.25">
      <c r="A77">
        <v>75</v>
      </c>
      <c r="B77" s="95"/>
      <c r="C77" s="92"/>
      <c r="D77" s="73" t="s">
        <v>271</v>
      </c>
      <c r="E77" s="20" t="s">
        <v>272</v>
      </c>
      <c r="F77" s="20" t="s">
        <v>56</v>
      </c>
      <c r="G77" s="20" t="s">
        <v>43</v>
      </c>
      <c r="H77" s="20" t="s">
        <v>44</v>
      </c>
      <c r="I77" s="20" t="s">
        <v>92</v>
      </c>
      <c r="J77" s="20" t="s">
        <v>38</v>
      </c>
      <c r="K77" s="20" t="s">
        <v>269</v>
      </c>
      <c r="L77" s="20" t="s">
        <v>58</v>
      </c>
      <c r="M77" s="20"/>
      <c r="N77" s="42"/>
      <c r="O77" s="43"/>
      <c r="P77" s="43"/>
      <c r="Q77" s="43"/>
      <c r="R77" s="7" t="b">
        <f>IFERROR(IF(AND(ISNUMBER(O77), ISNUMBER(P77), ISNUMBER(Q77)), IF(O77&gt;Q77, "Medición mayor que la Tol. Inferior", IF(O77&gt;P77, "Medición entre la Tol. Superior e Inferior", "Medición menor o igual que la Tol. Superior"))), "vacio")</f>
        <v>0</v>
      </c>
      <c r="S77" s="20" t="s">
        <v>515</v>
      </c>
      <c r="T77" s="20" t="s">
        <v>59</v>
      </c>
      <c r="U77" s="20" t="s">
        <v>514</v>
      </c>
      <c r="V77" s="20" t="s">
        <v>515</v>
      </c>
      <c r="W77" s="20" t="s">
        <v>514</v>
      </c>
      <c r="X77" s="20" t="s">
        <v>514</v>
      </c>
      <c r="Y77" s="20" t="s">
        <v>273</v>
      </c>
      <c r="Z77" s="20" t="s">
        <v>514</v>
      </c>
      <c r="AA77" s="20" t="s">
        <v>608</v>
      </c>
      <c r="AB77" s="20" t="s">
        <v>651</v>
      </c>
      <c r="AC77" s="87"/>
    </row>
    <row r="78" spans="1:29" ht="91.5" customHeight="1" x14ac:dyDescent="0.25">
      <c r="A78">
        <v>76</v>
      </c>
      <c r="B78" s="95"/>
      <c r="C78" s="92"/>
      <c r="D78" s="73" t="s">
        <v>276</v>
      </c>
      <c r="E78" s="20" t="s">
        <v>277</v>
      </c>
      <c r="F78" s="20" t="s">
        <v>77</v>
      </c>
      <c r="G78" s="20" t="s">
        <v>26</v>
      </c>
      <c r="H78" s="20" t="s">
        <v>36</v>
      </c>
      <c r="I78" s="20" t="s">
        <v>76</v>
      </c>
      <c r="J78" s="20" t="s">
        <v>38</v>
      </c>
      <c r="K78" s="20" t="s">
        <v>278</v>
      </c>
      <c r="L78" s="20" t="s">
        <v>207</v>
      </c>
      <c r="M78" s="20"/>
      <c r="N78" s="42"/>
      <c r="O78" s="43"/>
      <c r="P78" s="43"/>
      <c r="Q78" s="43"/>
      <c r="R78" s="7" t="b">
        <f t="shared" ref="R78:R79" si="6">IFERROR(IF(AND(ISNUMBER(O78), ISNUMBER(P78), ISNUMBER(Q78)), IF(O78&lt;Q78, "Medición menor que la Tol. Inferior", IF(O78&gt;=P78, "Medición mayor o igual que la Tol. Superior", "Medición entre la Tol. Superior e Inferior"))), "vacio")</f>
        <v>0</v>
      </c>
      <c r="S78" s="20" t="s">
        <v>59</v>
      </c>
      <c r="T78" s="20" t="s">
        <v>59</v>
      </c>
      <c r="U78" s="20" t="s">
        <v>514</v>
      </c>
      <c r="V78" s="20" t="s">
        <v>515</v>
      </c>
      <c r="W78" s="20" t="s">
        <v>514</v>
      </c>
      <c r="X78" s="20" t="s">
        <v>514</v>
      </c>
      <c r="Y78" s="20" t="s">
        <v>170</v>
      </c>
      <c r="Z78" s="20" t="s">
        <v>514</v>
      </c>
      <c r="AA78" s="20" t="s">
        <v>608</v>
      </c>
      <c r="AB78" s="20" t="s">
        <v>652</v>
      </c>
      <c r="AC78" s="87"/>
    </row>
    <row r="79" spans="1:29" ht="91.5" customHeight="1" x14ac:dyDescent="0.25">
      <c r="A79">
        <v>77</v>
      </c>
      <c r="B79" s="95"/>
      <c r="C79" s="92"/>
      <c r="D79" s="73" t="s">
        <v>279</v>
      </c>
      <c r="E79" s="20" t="s">
        <v>280</v>
      </c>
      <c r="F79" s="20" t="s">
        <v>77</v>
      </c>
      <c r="G79" s="20" t="s">
        <v>26</v>
      </c>
      <c r="H79" s="20" t="s">
        <v>36</v>
      </c>
      <c r="I79" s="20" t="s">
        <v>76</v>
      </c>
      <c r="J79" s="20" t="s">
        <v>38</v>
      </c>
      <c r="K79" s="20" t="s">
        <v>281</v>
      </c>
      <c r="L79" s="20" t="s">
        <v>58</v>
      </c>
      <c r="M79" s="41"/>
      <c r="N79" s="42"/>
      <c r="O79" s="43"/>
      <c r="P79" s="43"/>
      <c r="Q79" s="43"/>
      <c r="R79" s="7" t="b">
        <f t="shared" si="6"/>
        <v>0</v>
      </c>
      <c r="S79" s="20" t="s">
        <v>59</v>
      </c>
      <c r="T79" s="20" t="s">
        <v>59</v>
      </c>
      <c r="U79" s="20" t="s">
        <v>514</v>
      </c>
      <c r="V79" s="20" t="s">
        <v>515</v>
      </c>
      <c r="W79" s="20" t="s">
        <v>514</v>
      </c>
      <c r="X79" s="20" t="s">
        <v>514</v>
      </c>
      <c r="Y79" s="20" t="s">
        <v>170</v>
      </c>
      <c r="Z79" s="20" t="s">
        <v>514</v>
      </c>
      <c r="AA79" s="20" t="s">
        <v>608</v>
      </c>
      <c r="AB79" s="20" t="s">
        <v>652</v>
      </c>
      <c r="AC79" s="87"/>
    </row>
    <row r="80" spans="1:29" ht="91.5" customHeight="1" x14ac:dyDescent="0.25">
      <c r="A80">
        <v>78</v>
      </c>
      <c r="B80" s="95"/>
      <c r="C80" s="92"/>
      <c r="D80" s="73" t="s">
        <v>286</v>
      </c>
      <c r="E80" s="20" t="s">
        <v>287</v>
      </c>
      <c r="F80" s="20" t="s">
        <v>56</v>
      </c>
      <c r="G80" s="20" t="s">
        <v>43</v>
      </c>
      <c r="H80" s="20" t="s">
        <v>36</v>
      </c>
      <c r="I80" s="20" t="s">
        <v>167</v>
      </c>
      <c r="J80" s="20" t="s">
        <v>38</v>
      </c>
      <c r="K80" s="20" t="s">
        <v>288</v>
      </c>
      <c r="L80" s="21" t="s">
        <v>248</v>
      </c>
      <c r="M80" s="41"/>
      <c r="N80" s="42"/>
      <c r="O80" s="43"/>
      <c r="P80" s="43"/>
      <c r="Q80" s="43"/>
      <c r="R80" s="7" t="b">
        <f t="shared" ref="R80:R82" si="7">IFERROR(IF(AND(ISNUMBER(O80), ISNUMBER(P80), ISNUMBER(Q80)), IF(O80&gt;Q80, "Medición mayor que la Tol. Inferior", IF(O80&gt;P80, "Medición entre la Tol. Superior e Inferior", "Medición menor o igual que la Tol. Superior"))), "vacio")</f>
        <v>0</v>
      </c>
      <c r="S80" s="20" t="s">
        <v>515</v>
      </c>
      <c r="T80" s="20" t="s">
        <v>59</v>
      </c>
      <c r="U80" s="20" t="s">
        <v>514</v>
      </c>
      <c r="V80" s="20" t="s">
        <v>515</v>
      </c>
      <c r="W80" s="20" t="s">
        <v>514</v>
      </c>
      <c r="X80" s="20" t="s">
        <v>514</v>
      </c>
      <c r="Y80" s="21" t="s">
        <v>289</v>
      </c>
      <c r="Z80" s="21" t="s">
        <v>514</v>
      </c>
      <c r="AA80" s="21" t="s">
        <v>608</v>
      </c>
      <c r="AB80" s="20" t="s">
        <v>653</v>
      </c>
      <c r="AC80" s="87"/>
    </row>
    <row r="81" spans="1:29" ht="91.5" customHeight="1" x14ac:dyDescent="0.25">
      <c r="A81">
        <v>79</v>
      </c>
      <c r="B81" s="95"/>
      <c r="C81" s="92"/>
      <c r="D81" s="73" t="s">
        <v>290</v>
      </c>
      <c r="E81" s="20" t="s">
        <v>291</v>
      </c>
      <c r="F81" s="20" t="s">
        <v>49</v>
      </c>
      <c r="G81" s="20" t="s">
        <v>43</v>
      </c>
      <c r="H81" s="20" t="s">
        <v>36</v>
      </c>
      <c r="I81" s="20" t="s">
        <v>167</v>
      </c>
      <c r="J81" s="15" t="s">
        <v>38</v>
      </c>
      <c r="K81" s="20" t="s">
        <v>288</v>
      </c>
      <c r="L81" s="20" t="s">
        <v>248</v>
      </c>
      <c r="M81" s="41">
        <v>45199</v>
      </c>
      <c r="N81" s="42"/>
      <c r="O81" s="43"/>
      <c r="P81" s="43"/>
      <c r="Q81" s="43"/>
      <c r="R81" s="7" t="b">
        <f t="shared" si="7"/>
        <v>0</v>
      </c>
      <c r="S81" s="20" t="s">
        <v>514</v>
      </c>
      <c r="T81" s="20" t="s">
        <v>514</v>
      </c>
      <c r="U81" s="20" t="s">
        <v>514</v>
      </c>
      <c r="V81" s="20" t="s">
        <v>515</v>
      </c>
      <c r="W81" s="20" t="s">
        <v>514</v>
      </c>
      <c r="X81" s="20" t="s">
        <v>514</v>
      </c>
      <c r="Y81" s="20" t="s">
        <v>292</v>
      </c>
      <c r="Z81" s="20" t="s">
        <v>515</v>
      </c>
      <c r="AA81" s="20" t="s">
        <v>608</v>
      </c>
      <c r="AB81" s="20" t="s">
        <v>654</v>
      </c>
      <c r="AC81" s="87"/>
    </row>
    <row r="82" spans="1:29" ht="91.5" customHeight="1" x14ac:dyDescent="0.25">
      <c r="A82">
        <v>80</v>
      </c>
      <c r="B82" s="95"/>
      <c r="C82" s="92"/>
      <c r="D82" s="73" t="s">
        <v>293</v>
      </c>
      <c r="E82" s="20" t="s">
        <v>294</v>
      </c>
      <c r="F82" s="20" t="s">
        <v>49</v>
      </c>
      <c r="G82" s="20" t="s">
        <v>43</v>
      </c>
      <c r="H82" s="20" t="s">
        <v>36</v>
      </c>
      <c r="I82" s="20" t="s">
        <v>92</v>
      </c>
      <c r="J82" s="20" t="s">
        <v>295</v>
      </c>
      <c r="K82" s="20" t="s">
        <v>296</v>
      </c>
      <c r="L82" s="20" t="s">
        <v>58</v>
      </c>
      <c r="M82" s="41">
        <v>45229</v>
      </c>
      <c r="N82" s="42">
        <v>0</v>
      </c>
      <c r="O82" s="43">
        <v>0</v>
      </c>
      <c r="P82" s="43">
        <v>1</v>
      </c>
      <c r="Q82" s="43">
        <v>3</v>
      </c>
      <c r="R82" s="7" t="str">
        <f t="shared" si="7"/>
        <v>Medición menor o igual que la Tol. Superior</v>
      </c>
      <c r="S82" s="20" t="s">
        <v>515</v>
      </c>
      <c r="T82" s="20" t="s">
        <v>515</v>
      </c>
      <c r="U82" s="20" t="s">
        <v>514</v>
      </c>
      <c r="V82" s="20" t="s">
        <v>515</v>
      </c>
      <c r="W82" s="20" t="s">
        <v>514</v>
      </c>
      <c r="X82" s="20" t="s">
        <v>514</v>
      </c>
      <c r="Y82" s="20" t="s">
        <v>567</v>
      </c>
      <c r="Z82" s="20" t="s">
        <v>515</v>
      </c>
      <c r="AA82" s="20" t="s">
        <v>608</v>
      </c>
      <c r="AB82" s="59" t="s">
        <v>655</v>
      </c>
      <c r="AC82" s="87"/>
    </row>
    <row r="83" spans="1:29" ht="91.5" customHeight="1" x14ac:dyDescent="0.25">
      <c r="A83">
        <v>81</v>
      </c>
      <c r="B83" s="95"/>
      <c r="C83" s="92"/>
      <c r="D83" s="73" t="s">
        <v>300</v>
      </c>
      <c r="E83" s="20" t="s">
        <v>467</v>
      </c>
      <c r="F83" s="20" t="s">
        <v>49</v>
      </c>
      <c r="G83" s="20" t="s">
        <v>26</v>
      </c>
      <c r="H83" s="20" t="s">
        <v>36</v>
      </c>
      <c r="I83" s="20" t="s">
        <v>50</v>
      </c>
      <c r="J83" s="20" t="s">
        <v>66</v>
      </c>
      <c r="K83" s="20"/>
      <c r="L83" s="20"/>
      <c r="M83" s="41">
        <v>45229</v>
      </c>
      <c r="N83" s="42">
        <v>100</v>
      </c>
      <c r="O83" s="43">
        <v>96.87</v>
      </c>
      <c r="P83" s="43">
        <v>100</v>
      </c>
      <c r="Q83" s="43">
        <v>96</v>
      </c>
      <c r="R83" s="7" t="str">
        <f t="shared" ref="R83:R93" si="8">IFERROR(IF(AND(ISNUMBER(O83), ISNUMBER(P83), ISNUMBER(Q83)), IF(O83&lt;Q83, "Medición menor que la Tol. Inferior", IF(O83&gt;=P83, "Medición mayor o igual que la Tol. Superior", "Medición entre la Tol. Superior e Inferior"))), "vacio")</f>
        <v>Medición entre la Tol. Superior e Inferior</v>
      </c>
      <c r="S83" s="20" t="s">
        <v>515</v>
      </c>
      <c r="T83" s="20" t="s">
        <v>515</v>
      </c>
      <c r="U83" s="20" t="s">
        <v>514</v>
      </c>
      <c r="V83" s="20" t="s">
        <v>515</v>
      </c>
      <c r="W83" s="20" t="s">
        <v>514</v>
      </c>
      <c r="X83" s="20" t="s">
        <v>514</v>
      </c>
      <c r="Y83" s="20"/>
      <c r="Z83" s="20" t="s">
        <v>515</v>
      </c>
      <c r="AA83" s="20" t="s">
        <v>608</v>
      </c>
      <c r="AB83" s="59" t="s">
        <v>656</v>
      </c>
      <c r="AC83" s="87"/>
    </row>
    <row r="84" spans="1:29" ht="91.5" customHeight="1" x14ac:dyDescent="0.25">
      <c r="A84">
        <v>82</v>
      </c>
      <c r="B84" s="95"/>
      <c r="C84" s="92"/>
      <c r="D84" s="73" t="s">
        <v>297</v>
      </c>
      <c r="E84" s="20" t="s">
        <v>298</v>
      </c>
      <c r="F84" s="20" t="s">
        <v>49</v>
      </c>
      <c r="G84" s="20" t="s">
        <v>26</v>
      </c>
      <c r="H84" s="20" t="s">
        <v>44</v>
      </c>
      <c r="I84" s="20" t="s">
        <v>167</v>
      </c>
      <c r="J84" s="15" t="s">
        <v>38</v>
      </c>
      <c r="K84" s="20" t="s">
        <v>299</v>
      </c>
      <c r="L84" s="20" t="s">
        <v>58</v>
      </c>
      <c r="M84" s="41">
        <v>45229</v>
      </c>
      <c r="N84" s="42">
        <v>98</v>
      </c>
      <c r="O84" s="43">
        <v>99.71</v>
      </c>
      <c r="P84" s="43">
        <v>100</v>
      </c>
      <c r="Q84" s="43">
        <v>96</v>
      </c>
      <c r="R84" s="7" t="str">
        <f t="shared" si="8"/>
        <v>Medición entre la Tol. Superior e Inferior</v>
      </c>
      <c r="S84" s="20" t="s">
        <v>515</v>
      </c>
      <c r="T84" s="20" t="s">
        <v>515</v>
      </c>
      <c r="U84" s="20" t="s">
        <v>514</v>
      </c>
      <c r="V84" s="20" t="s">
        <v>515</v>
      </c>
      <c r="W84" s="20" t="s">
        <v>514</v>
      </c>
      <c r="X84" s="20" t="s">
        <v>514</v>
      </c>
      <c r="Y84" s="20" t="s">
        <v>568</v>
      </c>
      <c r="Z84" s="20" t="s">
        <v>515</v>
      </c>
      <c r="AA84" s="20" t="s">
        <v>608</v>
      </c>
      <c r="AB84" s="20" t="s">
        <v>657</v>
      </c>
      <c r="AC84" s="87"/>
    </row>
    <row r="85" spans="1:29" ht="91.5" customHeight="1" x14ac:dyDescent="0.25">
      <c r="A85">
        <v>83</v>
      </c>
      <c r="B85" s="95"/>
      <c r="C85" s="92"/>
      <c r="D85" s="73" t="s">
        <v>301</v>
      </c>
      <c r="E85" s="20" t="s">
        <v>302</v>
      </c>
      <c r="F85" s="20" t="s">
        <v>303</v>
      </c>
      <c r="G85" s="20" t="s">
        <v>26</v>
      </c>
      <c r="H85" s="20" t="s">
        <v>36</v>
      </c>
      <c r="I85" s="20" t="s">
        <v>167</v>
      </c>
      <c r="J85" s="20" t="s">
        <v>38</v>
      </c>
      <c r="K85" s="20" t="s">
        <v>263</v>
      </c>
      <c r="L85" s="20" t="s">
        <v>170</v>
      </c>
      <c r="M85" s="41">
        <v>44930</v>
      </c>
      <c r="N85" s="42" t="s">
        <v>59</v>
      </c>
      <c r="O85" s="43" t="s">
        <v>59</v>
      </c>
      <c r="P85" s="43" t="s">
        <v>59</v>
      </c>
      <c r="Q85" s="43" t="s">
        <v>59</v>
      </c>
      <c r="R85" s="7" t="b">
        <f t="shared" si="8"/>
        <v>0</v>
      </c>
      <c r="S85" s="20" t="s">
        <v>515</v>
      </c>
      <c r="T85" s="20" t="s">
        <v>515</v>
      </c>
      <c r="U85" s="20" t="s">
        <v>514</v>
      </c>
      <c r="V85" s="20" t="s">
        <v>515</v>
      </c>
      <c r="W85" s="20" t="s">
        <v>514</v>
      </c>
      <c r="X85" s="20" t="s">
        <v>514</v>
      </c>
      <c r="Y85" s="20" t="s">
        <v>304</v>
      </c>
      <c r="Z85" s="20" t="s">
        <v>514</v>
      </c>
      <c r="AA85" s="20" t="s">
        <v>608</v>
      </c>
      <c r="AB85" s="20" t="s">
        <v>639</v>
      </c>
      <c r="AC85" s="87"/>
    </row>
    <row r="86" spans="1:29" ht="91.5" customHeight="1" x14ac:dyDescent="0.25">
      <c r="A86">
        <v>84</v>
      </c>
      <c r="B86" s="95"/>
      <c r="C86" s="92"/>
      <c r="D86" s="73" t="s">
        <v>305</v>
      </c>
      <c r="E86" s="20" t="s">
        <v>306</v>
      </c>
      <c r="F86" s="20" t="s">
        <v>303</v>
      </c>
      <c r="G86" s="20" t="s">
        <v>26</v>
      </c>
      <c r="H86" s="20" t="s">
        <v>36</v>
      </c>
      <c r="I86" s="20" t="s">
        <v>167</v>
      </c>
      <c r="J86" s="20" t="s">
        <v>38</v>
      </c>
      <c r="K86" s="20" t="s">
        <v>263</v>
      </c>
      <c r="L86" s="20" t="s">
        <v>170</v>
      </c>
      <c r="M86" s="41">
        <v>44930</v>
      </c>
      <c r="N86" s="42" t="s">
        <v>59</v>
      </c>
      <c r="O86" s="43" t="s">
        <v>59</v>
      </c>
      <c r="P86" s="43" t="s">
        <v>59</v>
      </c>
      <c r="Q86" s="43" t="s">
        <v>59</v>
      </c>
      <c r="R86" s="7" t="b">
        <f t="shared" si="8"/>
        <v>0</v>
      </c>
      <c r="S86" s="20" t="s">
        <v>515</v>
      </c>
      <c r="T86" s="20" t="s">
        <v>59</v>
      </c>
      <c r="U86" s="20" t="s">
        <v>514</v>
      </c>
      <c r="V86" s="20" t="s">
        <v>515</v>
      </c>
      <c r="W86" s="20" t="s">
        <v>514</v>
      </c>
      <c r="X86" s="20" t="s">
        <v>514</v>
      </c>
      <c r="Y86" s="20" t="s">
        <v>307</v>
      </c>
      <c r="Z86" s="20" t="s">
        <v>514</v>
      </c>
      <c r="AA86" s="20" t="s">
        <v>608</v>
      </c>
      <c r="AB86" s="20" t="s">
        <v>658</v>
      </c>
      <c r="AC86" s="87"/>
    </row>
    <row r="87" spans="1:29" ht="91.5" customHeight="1" x14ac:dyDescent="0.25">
      <c r="A87">
        <v>85</v>
      </c>
      <c r="B87" s="95"/>
      <c r="C87" s="92"/>
      <c r="D87" s="73" t="s">
        <v>308</v>
      </c>
      <c r="E87" s="20" t="s">
        <v>309</v>
      </c>
      <c r="F87" s="15" t="s">
        <v>29</v>
      </c>
      <c r="G87" s="20" t="s">
        <v>26</v>
      </c>
      <c r="H87" s="20" t="s">
        <v>36</v>
      </c>
      <c r="I87" s="20" t="s">
        <v>167</v>
      </c>
      <c r="J87" s="15" t="s">
        <v>38</v>
      </c>
      <c r="K87" s="20" t="s">
        <v>310</v>
      </c>
      <c r="L87" s="20" t="s">
        <v>207</v>
      </c>
      <c r="M87" s="41">
        <v>45260</v>
      </c>
      <c r="N87" s="42"/>
      <c r="O87" s="43"/>
      <c r="P87" s="43"/>
      <c r="Q87" s="43"/>
      <c r="R87" s="7" t="b">
        <f t="shared" si="8"/>
        <v>0</v>
      </c>
      <c r="S87" s="20" t="s">
        <v>514</v>
      </c>
      <c r="T87" s="20" t="s">
        <v>514</v>
      </c>
      <c r="U87" s="20" t="s">
        <v>514</v>
      </c>
      <c r="V87" s="20" t="s">
        <v>515</v>
      </c>
      <c r="W87" s="20" t="s">
        <v>514</v>
      </c>
      <c r="X87" s="20" t="s">
        <v>514</v>
      </c>
      <c r="Y87" s="20" t="s">
        <v>311</v>
      </c>
      <c r="Z87" s="20" t="s">
        <v>515</v>
      </c>
      <c r="AA87" s="20" t="s">
        <v>608</v>
      </c>
      <c r="AB87" s="20" t="s">
        <v>659</v>
      </c>
      <c r="AC87" s="87"/>
    </row>
    <row r="88" spans="1:29" ht="91.5" customHeight="1" x14ac:dyDescent="0.25">
      <c r="A88">
        <v>86</v>
      </c>
      <c r="B88" s="95"/>
      <c r="C88" s="92"/>
      <c r="D88" s="73" t="s">
        <v>312</v>
      </c>
      <c r="E88" s="20" t="s">
        <v>313</v>
      </c>
      <c r="F88" s="15" t="s">
        <v>29</v>
      </c>
      <c r="G88" s="20" t="s">
        <v>26</v>
      </c>
      <c r="H88" s="20" t="s">
        <v>36</v>
      </c>
      <c r="I88" s="20" t="s">
        <v>167</v>
      </c>
      <c r="J88" s="15" t="s">
        <v>38</v>
      </c>
      <c r="K88" s="20" t="s">
        <v>314</v>
      </c>
      <c r="L88" s="20" t="s">
        <v>58</v>
      </c>
      <c r="M88" s="41">
        <v>45290</v>
      </c>
      <c r="N88" s="42">
        <v>92</v>
      </c>
      <c r="O88" s="43">
        <v>99.9</v>
      </c>
      <c r="P88" s="43">
        <v>92</v>
      </c>
      <c r="Q88" s="43">
        <v>85</v>
      </c>
      <c r="R88" s="7" t="str">
        <f t="shared" si="8"/>
        <v>Medición mayor o igual que la Tol. Superior</v>
      </c>
      <c r="S88" s="15" t="s">
        <v>515</v>
      </c>
      <c r="T88" s="15" t="s">
        <v>515</v>
      </c>
      <c r="U88" s="20" t="s">
        <v>514</v>
      </c>
      <c r="V88" s="20" t="s">
        <v>515</v>
      </c>
      <c r="W88" s="20" t="s">
        <v>514</v>
      </c>
      <c r="X88" s="20" t="s">
        <v>514</v>
      </c>
      <c r="Y88" s="20" t="s">
        <v>569</v>
      </c>
      <c r="Z88" s="20" t="s">
        <v>515</v>
      </c>
      <c r="AA88" s="20" t="s">
        <v>608</v>
      </c>
      <c r="AB88" s="20" t="s">
        <v>660</v>
      </c>
      <c r="AC88" s="87"/>
    </row>
    <row r="89" spans="1:29" ht="91.5" customHeight="1" x14ac:dyDescent="0.25">
      <c r="A89">
        <v>87</v>
      </c>
      <c r="B89" s="95"/>
      <c r="C89" s="92"/>
      <c r="D89" s="73" t="s">
        <v>315</v>
      </c>
      <c r="E89" s="20" t="s">
        <v>316</v>
      </c>
      <c r="F89" s="15" t="s">
        <v>29</v>
      </c>
      <c r="G89" s="20" t="s">
        <v>26</v>
      </c>
      <c r="H89" s="20" t="s">
        <v>36</v>
      </c>
      <c r="I89" s="20" t="s">
        <v>167</v>
      </c>
      <c r="J89" s="15" t="s">
        <v>38</v>
      </c>
      <c r="K89" s="20" t="s">
        <v>317</v>
      </c>
      <c r="L89" s="20" t="s">
        <v>207</v>
      </c>
      <c r="M89" s="41">
        <v>45278</v>
      </c>
      <c r="N89" s="42">
        <v>90</v>
      </c>
      <c r="O89" s="43">
        <v>98.48</v>
      </c>
      <c r="P89" s="43">
        <v>90</v>
      </c>
      <c r="Q89" s="43">
        <v>82.9</v>
      </c>
      <c r="R89" s="7" t="str">
        <f t="shared" si="8"/>
        <v>Medición mayor o igual que la Tol. Superior</v>
      </c>
      <c r="S89" s="15" t="s">
        <v>515</v>
      </c>
      <c r="T89" s="15" t="s">
        <v>514</v>
      </c>
      <c r="U89" s="20" t="s">
        <v>514</v>
      </c>
      <c r="V89" s="20" t="s">
        <v>515</v>
      </c>
      <c r="W89" s="20" t="s">
        <v>514</v>
      </c>
      <c r="X89" s="20" t="s">
        <v>514</v>
      </c>
      <c r="Y89" s="20" t="s">
        <v>570</v>
      </c>
      <c r="Z89" s="20" t="s">
        <v>515</v>
      </c>
      <c r="AA89" s="20" t="s">
        <v>608</v>
      </c>
      <c r="AB89" s="20" t="s">
        <v>661</v>
      </c>
      <c r="AC89" s="87"/>
    </row>
    <row r="90" spans="1:29" ht="91.5" customHeight="1" x14ac:dyDescent="0.25">
      <c r="A90">
        <v>88</v>
      </c>
      <c r="B90" s="95"/>
      <c r="C90" s="92"/>
      <c r="D90" s="73" t="s">
        <v>318</v>
      </c>
      <c r="E90" s="20" t="s">
        <v>319</v>
      </c>
      <c r="F90" s="15" t="s">
        <v>29</v>
      </c>
      <c r="G90" s="20" t="s">
        <v>26</v>
      </c>
      <c r="H90" s="20" t="s">
        <v>36</v>
      </c>
      <c r="I90" s="20" t="s">
        <v>167</v>
      </c>
      <c r="J90" s="15" t="s">
        <v>38</v>
      </c>
      <c r="K90" s="20" t="s">
        <v>320</v>
      </c>
      <c r="L90" s="20" t="s">
        <v>58</v>
      </c>
      <c r="M90" s="41">
        <v>45273</v>
      </c>
      <c r="N90" s="42">
        <v>98</v>
      </c>
      <c r="O90" s="43">
        <v>98.8</v>
      </c>
      <c r="P90" s="43">
        <v>98</v>
      </c>
      <c r="Q90" s="43">
        <v>92</v>
      </c>
      <c r="R90" s="7" t="str">
        <f t="shared" si="8"/>
        <v>Medición mayor o igual que la Tol. Superior</v>
      </c>
      <c r="S90" s="15" t="s">
        <v>515</v>
      </c>
      <c r="T90" s="15" t="s">
        <v>515</v>
      </c>
      <c r="U90" s="20" t="s">
        <v>514</v>
      </c>
      <c r="V90" s="20" t="s">
        <v>515</v>
      </c>
      <c r="W90" s="20" t="s">
        <v>514</v>
      </c>
      <c r="X90" s="20" t="s">
        <v>514</v>
      </c>
      <c r="Y90" s="20" t="s">
        <v>321</v>
      </c>
      <c r="Z90" s="20" t="s">
        <v>515</v>
      </c>
      <c r="AA90" s="20" t="s">
        <v>608</v>
      </c>
      <c r="AB90" s="20" t="s">
        <v>638</v>
      </c>
      <c r="AC90" s="87"/>
    </row>
    <row r="91" spans="1:29" ht="91.5" customHeight="1" x14ac:dyDescent="0.25">
      <c r="A91">
        <v>89</v>
      </c>
      <c r="B91" s="95"/>
      <c r="C91" s="92"/>
      <c r="D91" s="73" t="s">
        <v>322</v>
      </c>
      <c r="E91" s="20" t="s">
        <v>323</v>
      </c>
      <c r="F91" s="15" t="s">
        <v>29</v>
      </c>
      <c r="G91" s="20" t="s">
        <v>26</v>
      </c>
      <c r="H91" s="20" t="s">
        <v>36</v>
      </c>
      <c r="I91" s="20" t="s">
        <v>167</v>
      </c>
      <c r="J91" s="15" t="s">
        <v>38</v>
      </c>
      <c r="K91" s="20" t="s">
        <v>324</v>
      </c>
      <c r="L91" s="20" t="s">
        <v>58</v>
      </c>
      <c r="M91" s="41">
        <v>45287</v>
      </c>
      <c r="N91" s="42">
        <v>91</v>
      </c>
      <c r="O91" s="43">
        <v>98.9</v>
      </c>
      <c r="P91" s="43">
        <v>91</v>
      </c>
      <c r="Q91" s="43">
        <v>75</v>
      </c>
      <c r="R91" s="7" t="str">
        <f t="shared" si="8"/>
        <v>Medición mayor o igual que la Tol. Superior</v>
      </c>
      <c r="S91" s="15" t="s">
        <v>515</v>
      </c>
      <c r="T91" s="15" t="s">
        <v>515</v>
      </c>
      <c r="U91" s="20" t="s">
        <v>514</v>
      </c>
      <c r="V91" s="20" t="s">
        <v>515</v>
      </c>
      <c r="W91" s="20" t="s">
        <v>514</v>
      </c>
      <c r="X91" s="20" t="s">
        <v>514</v>
      </c>
      <c r="Y91" s="20" t="s">
        <v>571</v>
      </c>
      <c r="Z91" s="20" t="s">
        <v>515</v>
      </c>
      <c r="AA91" s="20" t="s">
        <v>608</v>
      </c>
      <c r="AB91" s="20" t="s">
        <v>662</v>
      </c>
      <c r="AC91" s="87"/>
    </row>
    <row r="92" spans="1:29" ht="91.5" customHeight="1" x14ac:dyDescent="0.25">
      <c r="A92">
        <v>90</v>
      </c>
      <c r="B92" s="95"/>
      <c r="C92" s="92"/>
      <c r="D92" s="73" t="s">
        <v>328</v>
      </c>
      <c r="E92" s="20"/>
      <c r="F92" s="20" t="s">
        <v>329</v>
      </c>
      <c r="G92" s="20" t="s">
        <v>26</v>
      </c>
      <c r="H92" s="20" t="s">
        <v>36</v>
      </c>
      <c r="I92" s="20" t="s">
        <v>167</v>
      </c>
      <c r="J92" s="20" t="s">
        <v>38</v>
      </c>
      <c r="K92" s="20" t="s">
        <v>330</v>
      </c>
      <c r="L92" s="20" t="s">
        <v>58</v>
      </c>
      <c r="M92" s="20" t="s">
        <v>170</v>
      </c>
      <c r="N92" s="42"/>
      <c r="O92" s="43"/>
      <c r="P92" s="43"/>
      <c r="Q92" s="43"/>
      <c r="R92" s="7" t="b">
        <f t="shared" si="8"/>
        <v>0</v>
      </c>
      <c r="S92" s="20" t="s">
        <v>59</v>
      </c>
      <c r="T92" s="20"/>
      <c r="U92" s="20"/>
      <c r="V92" s="20"/>
      <c r="W92" s="20"/>
      <c r="X92" s="20"/>
      <c r="Y92" s="20" t="s">
        <v>170</v>
      </c>
      <c r="Z92" s="20" t="s">
        <v>514</v>
      </c>
      <c r="AA92" s="20" t="s">
        <v>608</v>
      </c>
      <c r="AB92" s="20" t="s">
        <v>663</v>
      </c>
      <c r="AC92" s="87"/>
    </row>
    <row r="93" spans="1:29" ht="212.25" customHeight="1" x14ac:dyDescent="0.25">
      <c r="A93">
        <v>91</v>
      </c>
      <c r="B93" s="95"/>
      <c r="C93" s="92"/>
      <c r="D93" s="73" t="s">
        <v>331</v>
      </c>
      <c r="E93" s="20" t="s">
        <v>332</v>
      </c>
      <c r="F93" s="20" t="s">
        <v>303</v>
      </c>
      <c r="G93" s="20" t="s">
        <v>26</v>
      </c>
      <c r="H93" s="20" t="s">
        <v>36</v>
      </c>
      <c r="I93" s="20" t="s">
        <v>167</v>
      </c>
      <c r="J93" s="15" t="s">
        <v>38</v>
      </c>
      <c r="K93" s="20" t="s">
        <v>333</v>
      </c>
      <c r="L93" s="15" t="s">
        <v>58</v>
      </c>
      <c r="M93" s="15" t="s">
        <v>170</v>
      </c>
      <c r="N93" s="36"/>
      <c r="O93" s="37"/>
      <c r="P93" s="37"/>
      <c r="Q93" s="37"/>
      <c r="R93" s="7" t="b">
        <f t="shared" si="8"/>
        <v>0</v>
      </c>
      <c r="S93" s="20" t="s">
        <v>59</v>
      </c>
      <c r="T93" s="15" t="s">
        <v>59</v>
      </c>
      <c r="U93" s="15" t="s">
        <v>514</v>
      </c>
      <c r="V93" s="15" t="s">
        <v>515</v>
      </c>
      <c r="W93" s="15" t="s">
        <v>514</v>
      </c>
      <c r="X93" s="15" t="s">
        <v>514</v>
      </c>
      <c r="Y93" s="44" t="s">
        <v>170</v>
      </c>
      <c r="Z93" s="44" t="s">
        <v>514</v>
      </c>
      <c r="AA93" s="15" t="s">
        <v>664</v>
      </c>
      <c r="AB93" s="60" t="s">
        <v>665</v>
      </c>
      <c r="AC93" s="87"/>
    </row>
    <row r="94" spans="1:29" ht="212.25" customHeight="1" x14ac:dyDescent="0.25">
      <c r="A94">
        <v>92</v>
      </c>
      <c r="B94" s="95"/>
      <c r="C94" s="92"/>
      <c r="D94" s="76" t="s">
        <v>334</v>
      </c>
      <c r="E94" s="15" t="s">
        <v>335</v>
      </c>
      <c r="F94" s="15" t="s">
        <v>29</v>
      </c>
      <c r="G94" s="15" t="s">
        <v>43</v>
      </c>
      <c r="H94" s="15" t="s">
        <v>36</v>
      </c>
      <c r="I94" s="20" t="s">
        <v>167</v>
      </c>
      <c r="J94" s="15" t="s">
        <v>66</v>
      </c>
      <c r="K94" s="15" t="s">
        <v>336</v>
      </c>
      <c r="L94" s="15" t="s">
        <v>207</v>
      </c>
      <c r="M94" s="38" t="s">
        <v>484</v>
      </c>
      <c r="N94" s="36">
        <v>5</v>
      </c>
      <c r="O94" s="37">
        <v>4.55</v>
      </c>
      <c r="P94" s="37">
        <v>5</v>
      </c>
      <c r="Q94" s="37">
        <v>10</v>
      </c>
      <c r="R94" s="7" t="str">
        <f t="shared" ref="R94:R96" si="9">IFERROR(IF(AND(ISNUMBER(O94), ISNUMBER(P94), ISNUMBER(Q94)), IF(O94&gt;Q94, "Medición mayor que la Tol. Inferior", IF(O94&gt;P94, "Medición entre la Tol. Superior e Inferior", "Medición menor o igual que la Tol. Superior"))), "vacio")</f>
        <v>Medición menor o igual que la Tol. Superior</v>
      </c>
      <c r="S94" s="15" t="s">
        <v>515</v>
      </c>
      <c r="T94" s="44" t="s">
        <v>515</v>
      </c>
      <c r="U94" s="15" t="s">
        <v>514</v>
      </c>
      <c r="V94" s="15" t="s">
        <v>515</v>
      </c>
      <c r="W94" s="15" t="s">
        <v>514</v>
      </c>
      <c r="X94" s="15" t="s">
        <v>514</v>
      </c>
      <c r="Y94" s="15" t="s">
        <v>572</v>
      </c>
      <c r="Z94" s="15" t="s">
        <v>515</v>
      </c>
      <c r="AA94" s="15" t="s">
        <v>664</v>
      </c>
      <c r="AB94" s="60" t="s">
        <v>666</v>
      </c>
      <c r="AC94" s="87"/>
    </row>
    <row r="95" spans="1:29" ht="212.25" customHeight="1" x14ac:dyDescent="0.25">
      <c r="A95">
        <v>93</v>
      </c>
      <c r="B95" s="95"/>
      <c r="C95" s="92"/>
      <c r="D95" s="76" t="s">
        <v>338</v>
      </c>
      <c r="E95" s="15" t="s">
        <v>339</v>
      </c>
      <c r="F95" s="15" t="s">
        <v>29</v>
      </c>
      <c r="G95" s="15" t="s">
        <v>43</v>
      </c>
      <c r="H95" s="15" t="s">
        <v>36</v>
      </c>
      <c r="I95" s="15" t="s">
        <v>37</v>
      </c>
      <c r="J95" s="15" t="s">
        <v>66</v>
      </c>
      <c r="K95" s="15" t="s">
        <v>336</v>
      </c>
      <c r="L95" s="15" t="s">
        <v>207</v>
      </c>
      <c r="M95" s="38" t="s">
        <v>484</v>
      </c>
      <c r="N95" s="36">
        <v>0</v>
      </c>
      <c r="O95" s="37">
        <v>0</v>
      </c>
      <c r="P95" s="37">
        <v>0</v>
      </c>
      <c r="Q95" s="37">
        <v>3</v>
      </c>
      <c r="R95" s="7" t="str">
        <f t="shared" si="9"/>
        <v>Medición menor o igual que la Tol. Superior</v>
      </c>
      <c r="S95" s="15" t="s">
        <v>515</v>
      </c>
      <c r="T95" s="44" t="s">
        <v>515</v>
      </c>
      <c r="U95" s="15" t="s">
        <v>514</v>
      </c>
      <c r="V95" s="15" t="s">
        <v>515</v>
      </c>
      <c r="W95" s="15" t="s">
        <v>514</v>
      </c>
      <c r="X95" s="15" t="s">
        <v>514</v>
      </c>
      <c r="Y95" s="15" t="s">
        <v>573</v>
      </c>
      <c r="Z95" s="15" t="s">
        <v>515</v>
      </c>
      <c r="AA95" s="15" t="s">
        <v>664</v>
      </c>
      <c r="AB95" s="60" t="s">
        <v>667</v>
      </c>
      <c r="AC95" s="87"/>
    </row>
    <row r="96" spans="1:29" ht="212.25" customHeight="1" x14ac:dyDescent="0.25">
      <c r="A96">
        <v>94</v>
      </c>
      <c r="B96" s="95"/>
      <c r="C96" s="92"/>
      <c r="D96" s="76" t="s">
        <v>340</v>
      </c>
      <c r="E96" s="15" t="s">
        <v>341</v>
      </c>
      <c r="F96" s="15" t="s">
        <v>49</v>
      </c>
      <c r="G96" s="15" t="s">
        <v>43</v>
      </c>
      <c r="H96" s="15" t="s">
        <v>36</v>
      </c>
      <c r="I96" s="15" t="s">
        <v>92</v>
      </c>
      <c r="J96" s="15" t="s">
        <v>66</v>
      </c>
      <c r="K96" s="15" t="s">
        <v>342</v>
      </c>
      <c r="L96" s="15" t="s">
        <v>207</v>
      </c>
      <c r="M96" s="38">
        <v>45227</v>
      </c>
      <c r="N96" s="36"/>
      <c r="O96" s="37"/>
      <c r="P96" s="37"/>
      <c r="Q96" s="37"/>
      <c r="R96" s="7" t="b">
        <f t="shared" si="9"/>
        <v>0</v>
      </c>
      <c r="S96" s="21" t="s">
        <v>514</v>
      </c>
      <c r="T96" s="21" t="s">
        <v>514</v>
      </c>
      <c r="U96" s="15" t="s">
        <v>514</v>
      </c>
      <c r="V96" s="15" t="s">
        <v>515</v>
      </c>
      <c r="W96" s="15" t="s">
        <v>514</v>
      </c>
      <c r="X96" s="15" t="s">
        <v>514</v>
      </c>
      <c r="Y96" s="15"/>
      <c r="Z96" s="15" t="s">
        <v>515</v>
      </c>
      <c r="AA96" s="15" t="s">
        <v>664</v>
      </c>
      <c r="AB96" s="60" t="s">
        <v>668</v>
      </c>
      <c r="AC96" s="87"/>
    </row>
    <row r="97" spans="1:29" ht="212.25" customHeight="1" x14ac:dyDescent="0.25">
      <c r="A97">
        <v>95</v>
      </c>
      <c r="B97" s="95"/>
      <c r="C97" s="92"/>
      <c r="D97" s="76" t="s">
        <v>343</v>
      </c>
      <c r="E97" s="15" t="s">
        <v>344</v>
      </c>
      <c r="F97" s="15" t="s">
        <v>29</v>
      </c>
      <c r="G97" s="15" t="s">
        <v>26</v>
      </c>
      <c r="H97" s="15" t="s">
        <v>36</v>
      </c>
      <c r="I97" s="20" t="s">
        <v>167</v>
      </c>
      <c r="J97" s="15" t="s">
        <v>38</v>
      </c>
      <c r="K97" s="15" t="s">
        <v>345</v>
      </c>
      <c r="L97" s="15" t="s">
        <v>207</v>
      </c>
      <c r="M97" s="38" t="s">
        <v>484</v>
      </c>
      <c r="N97" s="36">
        <v>96</v>
      </c>
      <c r="O97" s="37">
        <v>99.52</v>
      </c>
      <c r="P97" s="37">
        <v>96</v>
      </c>
      <c r="Q97" s="37" t="s">
        <v>510</v>
      </c>
      <c r="R97" s="7" t="b">
        <f t="shared" ref="R97:R103" si="10">IFERROR(IF(AND(ISNUMBER(O97), ISNUMBER(P97), ISNUMBER(Q97)), IF(O97&lt;Q97, "Medición menor que la Tol. Inferior", IF(O97&gt;=P97, "Medición mayor o igual que la Tol. Superior", "Medición entre la Tol. Superior e Inferior"))), "vacio")</f>
        <v>0</v>
      </c>
      <c r="S97" s="21" t="s">
        <v>515</v>
      </c>
      <c r="T97" s="15" t="s">
        <v>514</v>
      </c>
      <c r="U97" s="15" t="s">
        <v>514</v>
      </c>
      <c r="V97" s="15" t="s">
        <v>515</v>
      </c>
      <c r="W97" s="15" t="s">
        <v>514</v>
      </c>
      <c r="X97" s="15" t="s">
        <v>514</v>
      </c>
      <c r="Y97" s="15"/>
      <c r="Z97" s="15" t="s">
        <v>515</v>
      </c>
      <c r="AA97" s="15" t="s">
        <v>664</v>
      </c>
      <c r="AB97" s="60" t="s">
        <v>669</v>
      </c>
      <c r="AC97" s="87"/>
    </row>
    <row r="98" spans="1:29" ht="212.25" customHeight="1" x14ac:dyDescent="0.25">
      <c r="A98">
        <v>96</v>
      </c>
      <c r="B98" s="95"/>
      <c r="C98" s="92"/>
      <c r="D98" s="76" t="s">
        <v>346</v>
      </c>
      <c r="E98" s="15" t="s">
        <v>347</v>
      </c>
      <c r="F98" s="15" t="s">
        <v>29</v>
      </c>
      <c r="G98" s="15" t="s">
        <v>26</v>
      </c>
      <c r="H98" s="15" t="s">
        <v>36</v>
      </c>
      <c r="I98" s="20" t="s">
        <v>167</v>
      </c>
      <c r="J98" s="15" t="s">
        <v>38</v>
      </c>
      <c r="K98" s="15" t="s">
        <v>348</v>
      </c>
      <c r="L98" s="15" t="s">
        <v>207</v>
      </c>
      <c r="M98" s="38" t="s">
        <v>484</v>
      </c>
      <c r="N98" s="36">
        <v>98</v>
      </c>
      <c r="O98" s="37">
        <v>100</v>
      </c>
      <c r="P98" s="37">
        <v>98</v>
      </c>
      <c r="Q98" s="37">
        <v>97</v>
      </c>
      <c r="R98" s="7" t="str">
        <f t="shared" si="10"/>
        <v>Medición mayor o igual que la Tol. Superior</v>
      </c>
      <c r="S98" s="15" t="s">
        <v>28</v>
      </c>
      <c r="T98" s="15" t="s">
        <v>515</v>
      </c>
      <c r="U98" s="15" t="s">
        <v>514</v>
      </c>
      <c r="V98" s="15" t="s">
        <v>515</v>
      </c>
      <c r="W98" s="15" t="s">
        <v>514</v>
      </c>
      <c r="X98" s="15" t="s">
        <v>514</v>
      </c>
      <c r="Y98" s="15" t="s">
        <v>574</v>
      </c>
      <c r="Z98" s="15" t="s">
        <v>515</v>
      </c>
      <c r="AA98" s="15" t="s">
        <v>664</v>
      </c>
      <c r="AB98" s="60" t="s">
        <v>670</v>
      </c>
      <c r="AC98" s="87"/>
    </row>
    <row r="99" spans="1:29" ht="212.25" customHeight="1" x14ac:dyDescent="0.25">
      <c r="A99">
        <v>97</v>
      </c>
      <c r="B99" s="95"/>
      <c r="C99" s="92"/>
      <c r="D99" s="76" t="s">
        <v>349</v>
      </c>
      <c r="E99" s="15" t="s">
        <v>350</v>
      </c>
      <c r="F99" s="15" t="s">
        <v>49</v>
      </c>
      <c r="G99" s="15" t="s">
        <v>26</v>
      </c>
      <c r="H99" s="15" t="s">
        <v>36</v>
      </c>
      <c r="I99" s="20" t="s">
        <v>167</v>
      </c>
      <c r="J99" s="15" t="s">
        <v>38</v>
      </c>
      <c r="K99" s="15" t="s">
        <v>210</v>
      </c>
      <c r="L99" s="15" t="s">
        <v>58</v>
      </c>
      <c r="M99" s="38">
        <v>45246</v>
      </c>
      <c r="N99" s="36"/>
      <c r="O99" s="37"/>
      <c r="P99" s="37"/>
      <c r="Q99" s="37"/>
      <c r="R99" s="7" t="b">
        <f t="shared" si="10"/>
        <v>0</v>
      </c>
      <c r="S99" s="15" t="s">
        <v>514</v>
      </c>
      <c r="T99" s="15" t="s">
        <v>514</v>
      </c>
      <c r="U99" s="15" t="s">
        <v>514</v>
      </c>
      <c r="V99" s="15" t="s">
        <v>515</v>
      </c>
      <c r="W99" s="15" t="s">
        <v>514</v>
      </c>
      <c r="X99" s="15" t="s">
        <v>514</v>
      </c>
      <c r="Y99" s="15"/>
      <c r="Z99" s="15" t="s">
        <v>515</v>
      </c>
      <c r="AA99" s="15" t="s">
        <v>664</v>
      </c>
      <c r="AB99" s="60" t="s">
        <v>671</v>
      </c>
      <c r="AC99" s="87"/>
    </row>
    <row r="100" spans="1:29" ht="212.25" customHeight="1" x14ac:dyDescent="0.25">
      <c r="A100">
        <v>98</v>
      </c>
      <c r="B100" s="95"/>
      <c r="C100" s="92"/>
      <c r="D100" s="76" t="s">
        <v>351</v>
      </c>
      <c r="E100" s="15" t="s">
        <v>352</v>
      </c>
      <c r="F100" s="15" t="s">
        <v>29</v>
      </c>
      <c r="G100" s="15" t="s">
        <v>26</v>
      </c>
      <c r="H100" s="15" t="s">
        <v>36</v>
      </c>
      <c r="I100" s="20" t="s">
        <v>167</v>
      </c>
      <c r="J100" s="15" t="s">
        <v>38</v>
      </c>
      <c r="K100" s="15" t="s">
        <v>353</v>
      </c>
      <c r="L100" s="15" t="s">
        <v>58</v>
      </c>
      <c r="M100" s="38" t="s">
        <v>484</v>
      </c>
      <c r="N100" s="36">
        <v>91</v>
      </c>
      <c r="O100" s="37">
        <v>96.42</v>
      </c>
      <c r="P100" s="37">
        <v>91</v>
      </c>
      <c r="Q100" s="37">
        <v>80</v>
      </c>
      <c r="R100" s="7" t="str">
        <f t="shared" si="10"/>
        <v>Medición mayor o igual que la Tol. Superior</v>
      </c>
      <c r="S100" s="15" t="s">
        <v>515</v>
      </c>
      <c r="T100" s="15" t="s">
        <v>515</v>
      </c>
      <c r="U100" s="15" t="s">
        <v>42</v>
      </c>
      <c r="V100" s="15" t="s">
        <v>515</v>
      </c>
      <c r="W100" s="15" t="s">
        <v>514</v>
      </c>
      <c r="X100" s="15" t="s">
        <v>514</v>
      </c>
      <c r="Y100" s="15" t="s">
        <v>575</v>
      </c>
      <c r="Z100" s="15" t="s">
        <v>515</v>
      </c>
      <c r="AA100" s="15" t="s">
        <v>664</v>
      </c>
      <c r="AB100" s="60" t="s">
        <v>672</v>
      </c>
      <c r="AC100" s="87"/>
    </row>
    <row r="101" spans="1:29" ht="256.5" customHeight="1" x14ac:dyDescent="0.25">
      <c r="A101">
        <v>99</v>
      </c>
      <c r="B101" s="95"/>
      <c r="C101" s="92"/>
      <c r="D101" s="76" t="s">
        <v>354</v>
      </c>
      <c r="E101" s="15" t="s">
        <v>355</v>
      </c>
      <c r="F101" s="15" t="s">
        <v>56</v>
      </c>
      <c r="G101" s="15" t="s">
        <v>26</v>
      </c>
      <c r="H101" s="15" t="s">
        <v>36</v>
      </c>
      <c r="I101" s="15" t="s">
        <v>76</v>
      </c>
      <c r="J101" s="15" t="s">
        <v>38</v>
      </c>
      <c r="K101" s="15" t="s">
        <v>356</v>
      </c>
      <c r="L101" s="20" t="s">
        <v>357</v>
      </c>
      <c r="M101" s="44" t="s">
        <v>358</v>
      </c>
      <c r="N101" s="45"/>
      <c r="O101" s="37"/>
      <c r="P101" s="37"/>
      <c r="Q101" s="37"/>
      <c r="R101" s="7" t="b">
        <f t="shared" si="10"/>
        <v>0</v>
      </c>
      <c r="S101" s="15" t="s">
        <v>515</v>
      </c>
      <c r="T101" s="15" t="s">
        <v>515</v>
      </c>
      <c r="U101" s="15" t="s">
        <v>514</v>
      </c>
      <c r="V101" s="15" t="s">
        <v>515</v>
      </c>
      <c r="W101" s="15" t="s">
        <v>514</v>
      </c>
      <c r="X101" s="15" t="s">
        <v>514</v>
      </c>
      <c r="Y101" s="15" t="s">
        <v>576</v>
      </c>
      <c r="Z101" s="15" t="s">
        <v>514</v>
      </c>
      <c r="AA101" s="15" t="s">
        <v>664</v>
      </c>
      <c r="AB101" s="60" t="s">
        <v>673</v>
      </c>
      <c r="AC101" s="87"/>
    </row>
    <row r="102" spans="1:29" ht="212.25" customHeight="1" x14ac:dyDescent="0.25">
      <c r="A102">
        <v>100</v>
      </c>
      <c r="B102" s="95"/>
      <c r="C102" s="92"/>
      <c r="D102" s="76" t="s">
        <v>359</v>
      </c>
      <c r="E102" s="15" t="s">
        <v>360</v>
      </c>
      <c r="F102" s="15" t="s">
        <v>35</v>
      </c>
      <c r="G102" s="15" t="s">
        <v>26</v>
      </c>
      <c r="H102" s="15" t="s">
        <v>36</v>
      </c>
      <c r="I102" s="15" t="s">
        <v>76</v>
      </c>
      <c r="J102" s="15" t="s">
        <v>38</v>
      </c>
      <c r="K102" s="15" t="s">
        <v>356</v>
      </c>
      <c r="L102" s="20" t="s">
        <v>207</v>
      </c>
      <c r="M102" s="41">
        <v>45107</v>
      </c>
      <c r="N102" s="42"/>
      <c r="O102" s="37"/>
      <c r="P102" s="37"/>
      <c r="Q102" s="37"/>
      <c r="R102" s="7" t="b">
        <f t="shared" si="10"/>
        <v>0</v>
      </c>
      <c r="S102" s="15" t="s">
        <v>514</v>
      </c>
      <c r="T102" s="15" t="s">
        <v>514</v>
      </c>
      <c r="U102" s="15" t="s">
        <v>514</v>
      </c>
      <c r="V102" s="15" t="s">
        <v>515</v>
      </c>
      <c r="W102" s="15" t="s">
        <v>514</v>
      </c>
      <c r="X102" s="15" t="s">
        <v>514</v>
      </c>
      <c r="Y102" s="15"/>
      <c r="Z102" s="15" t="s">
        <v>515</v>
      </c>
      <c r="AA102" s="15" t="s">
        <v>608</v>
      </c>
      <c r="AB102" s="15" t="s">
        <v>674</v>
      </c>
      <c r="AC102" s="87"/>
    </row>
    <row r="103" spans="1:29" ht="117.75" customHeight="1" x14ac:dyDescent="0.25">
      <c r="A103">
        <v>101</v>
      </c>
      <c r="B103" s="95"/>
      <c r="C103" s="92"/>
      <c r="D103" s="76" t="s">
        <v>361</v>
      </c>
      <c r="E103" s="15" t="s">
        <v>362</v>
      </c>
      <c r="F103" s="15" t="s">
        <v>29</v>
      </c>
      <c r="G103" s="15" t="s">
        <v>26</v>
      </c>
      <c r="H103" s="15" t="s">
        <v>44</v>
      </c>
      <c r="I103" s="15" t="s">
        <v>50</v>
      </c>
      <c r="J103" s="15" t="s">
        <v>38</v>
      </c>
      <c r="K103" s="15"/>
      <c r="L103" s="20" t="s">
        <v>58</v>
      </c>
      <c r="M103" s="41">
        <v>45229</v>
      </c>
      <c r="N103" s="42"/>
      <c r="O103" s="37"/>
      <c r="P103" s="37"/>
      <c r="Q103" s="37"/>
      <c r="R103" s="7" t="b">
        <f t="shared" si="10"/>
        <v>0</v>
      </c>
      <c r="S103" s="15" t="s">
        <v>514</v>
      </c>
      <c r="T103" s="57" t="s">
        <v>514</v>
      </c>
      <c r="U103" s="15"/>
      <c r="V103" s="15"/>
      <c r="W103" s="15"/>
      <c r="X103" s="15"/>
      <c r="Y103" s="15"/>
      <c r="Z103" s="15" t="s">
        <v>515</v>
      </c>
      <c r="AA103" s="15" t="s">
        <v>608</v>
      </c>
      <c r="AB103" s="15" t="s">
        <v>716</v>
      </c>
      <c r="AC103" s="87"/>
    </row>
    <row r="104" spans="1:29" ht="125.25" customHeight="1" x14ac:dyDescent="0.25">
      <c r="A104">
        <v>102</v>
      </c>
      <c r="B104" s="95"/>
      <c r="C104" s="92"/>
      <c r="D104" s="76" t="s">
        <v>363</v>
      </c>
      <c r="E104" s="15" t="s">
        <v>364</v>
      </c>
      <c r="F104" s="15" t="s">
        <v>29</v>
      </c>
      <c r="G104" s="15" t="s">
        <v>43</v>
      </c>
      <c r="H104" s="15" t="s">
        <v>44</v>
      </c>
      <c r="I104" s="15" t="s">
        <v>50</v>
      </c>
      <c r="J104" s="15" t="s">
        <v>38</v>
      </c>
      <c r="K104" s="15"/>
      <c r="L104" s="20"/>
      <c r="M104" s="41">
        <v>45214</v>
      </c>
      <c r="N104" s="42"/>
      <c r="O104" s="37"/>
      <c r="P104" s="37"/>
      <c r="Q104" s="37"/>
      <c r="R104" s="7" t="b">
        <f t="shared" ref="R104:R105" si="11">IFERROR(IF(AND(ISNUMBER(O104), ISNUMBER(P104), ISNUMBER(Q104)), IF(O104&gt;Q104, "Medición mayor que la Tol. Inferior", IF(O104&gt;P104, "Medición entre la Tol. Superior e Inferior", "Medición menor o igual que la Tol. Superior"))), "vacio")</f>
        <v>0</v>
      </c>
      <c r="S104" s="15" t="s">
        <v>514</v>
      </c>
      <c r="T104" s="71" t="s">
        <v>514</v>
      </c>
      <c r="U104" s="15"/>
      <c r="V104" s="15"/>
      <c r="W104" s="15"/>
      <c r="X104" s="15"/>
      <c r="Y104" s="15"/>
      <c r="Z104" s="15" t="s">
        <v>42</v>
      </c>
      <c r="AA104" s="15" t="s">
        <v>608</v>
      </c>
      <c r="AB104" s="15" t="s">
        <v>720</v>
      </c>
      <c r="AC104" s="87"/>
    </row>
    <row r="105" spans="1:29" ht="80.25" customHeight="1" x14ac:dyDescent="0.25">
      <c r="A105">
        <v>103</v>
      </c>
      <c r="B105" s="95"/>
      <c r="C105" s="92"/>
      <c r="D105" s="75" t="s">
        <v>468</v>
      </c>
      <c r="E105" s="15" t="s">
        <v>199</v>
      </c>
      <c r="F105" s="15" t="s">
        <v>29</v>
      </c>
      <c r="G105" s="15" t="s">
        <v>43</v>
      </c>
      <c r="H105" s="15" t="s">
        <v>44</v>
      </c>
      <c r="I105" s="15" t="s">
        <v>167</v>
      </c>
      <c r="J105" s="15" t="s">
        <v>38</v>
      </c>
      <c r="K105" s="15" t="s">
        <v>200</v>
      </c>
      <c r="L105" s="20" t="s">
        <v>58</v>
      </c>
      <c r="M105" s="41">
        <v>45275</v>
      </c>
      <c r="N105" s="42"/>
      <c r="O105" s="37"/>
      <c r="P105" s="37"/>
      <c r="Q105" s="37"/>
      <c r="R105" s="7" t="b">
        <f t="shared" si="11"/>
        <v>0</v>
      </c>
      <c r="S105" s="15" t="s">
        <v>515</v>
      </c>
      <c r="T105" s="29"/>
      <c r="U105" s="20"/>
      <c r="V105" s="15"/>
      <c r="W105" s="15"/>
      <c r="X105" s="15"/>
      <c r="Y105" s="15"/>
      <c r="Z105" s="15" t="s">
        <v>42</v>
      </c>
      <c r="AA105" s="15" t="s">
        <v>608</v>
      </c>
      <c r="AB105" s="15" t="s">
        <v>720</v>
      </c>
      <c r="AC105" s="87"/>
    </row>
    <row r="106" spans="1:29" ht="212.25" customHeight="1" x14ac:dyDescent="0.25">
      <c r="A106">
        <v>104</v>
      </c>
      <c r="B106" s="95"/>
      <c r="C106" s="92"/>
      <c r="D106" s="76" t="s">
        <v>469</v>
      </c>
      <c r="E106" s="15" t="s">
        <v>470</v>
      </c>
      <c r="F106" s="15" t="s">
        <v>29</v>
      </c>
      <c r="G106" s="15" t="s">
        <v>26</v>
      </c>
      <c r="H106" s="15" t="s">
        <v>36</v>
      </c>
      <c r="I106" s="15" t="s">
        <v>50</v>
      </c>
      <c r="J106" s="15" t="s">
        <v>38</v>
      </c>
      <c r="K106" s="15"/>
      <c r="L106" s="20" t="s">
        <v>97</v>
      </c>
      <c r="M106" s="41"/>
      <c r="N106" s="42"/>
      <c r="O106" s="37"/>
      <c r="P106" s="37"/>
      <c r="Q106" s="37"/>
      <c r="R106" s="7" t="b">
        <f t="shared" ref="R106:R122" si="12">IFERROR(IF(AND(ISNUMBER(O106), ISNUMBER(P106), ISNUMBER(Q106)), IF(O106&lt;Q106, "Medición menor que la Tol. Inferior", IF(O106&gt;=P106, "Medición mayor o igual que la Tol. Superior", "Medición entre la Tol. Superior e Inferior"))), "vacio")</f>
        <v>0</v>
      </c>
      <c r="S106" s="15" t="s">
        <v>514</v>
      </c>
      <c r="T106" s="20" t="s">
        <v>514</v>
      </c>
      <c r="U106" s="20" t="s">
        <v>514</v>
      </c>
      <c r="V106" s="20" t="s">
        <v>515</v>
      </c>
      <c r="W106" s="20" t="s">
        <v>514</v>
      </c>
      <c r="X106" s="20" t="s">
        <v>514</v>
      </c>
      <c r="Y106" s="15"/>
      <c r="Z106" s="15" t="s">
        <v>515</v>
      </c>
      <c r="AA106" s="15" t="s">
        <v>608</v>
      </c>
      <c r="AB106" s="15" t="s">
        <v>675</v>
      </c>
      <c r="AC106" s="87"/>
    </row>
    <row r="107" spans="1:29" ht="273" customHeight="1" x14ac:dyDescent="0.25">
      <c r="A107">
        <v>105</v>
      </c>
      <c r="B107" s="95"/>
      <c r="C107" s="92"/>
      <c r="D107" s="76" t="s">
        <v>471</v>
      </c>
      <c r="E107" s="15" t="s">
        <v>472</v>
      </c>
      <c r="F107" s="15" t="s">
        <v>29</v>
      </c>
      <c r="G107" s="15" t="s">
        <v>26</v>
      </c>
      <c r="H107" s="15" t="s">
        <v>36</v>
      </c>
      <c r="I107" s="15" t="s">
        <v>76</v>
      </c>
      <c r="J107" s="15" t="s">
        <v>38</v>
      </c>
      <c r="K107" s="15" t="s">
        <v>511</v>
      </c>
      <c r="L107" s="20"/>
      <c r="M107" s="41"/>
      <c r="N107" s="42"/>
      <c r="O107" s="37"/>
      <c r="P107" s="37"/>
      <c r="Q107" s="37"/>
      <c r="R107" s="7" t="b">
        <f t="shared" si="12"/>
        <v>0</v>
      </c>
      <c r="S107" s="15" t="s">
        <v>514</v>
      </c>
      <c r="T107" s="33" t="s">
        <v>514</v>
      </c>
      <c r="U107" s="15"/>
      <c r="V107" s="15" t="s">
        <v>515</v>
      </c>
      <c r="W107" s="15"/>
      <c r="X107" s="15"/>
      <c r="Y107" s="15"/>
      <c r="Z107" s="15" t="s">
        <v>515</v>
      </c>
      <c r="AA107" s="15" t="s">
        <v>608</v>
      </c>
      <c r="AB107" s="15" t="s">
        <v>676</v>
      </c>
      <c r="AC107" s="87"/>
    </row>
    <row r="108" spans="1:29" ht="142.5" customHeight="1" x14ac:dyDescent="0.25">
      <c r="A108">
        <v>106</v>
      </c>
      <c r="B108" s="95"/>
      <c r="C108" s="92"/>
      <c r="D108" s="76" t="s">
        <v>473</v>
      </c>
      <c r="E108" s="15" t="s">
        <v>714</v>
      </c>
      <c r="F108" s="15" t="s">
        <v>29</v>
      </c>
      <c r="G108" s="15" t="s">
        <v>26</v>
      </c>
      <c r="H108" s="15" t="s">
        <v>44</v>
      </c>
      <c r="I108" s="15" t="s">
        <v>50</v>
      </c>
      <c r="J108" s="15" t="s">
        <v>38</v>
      </c>
      <c r="K108" s="15"/>
      <c r="L108" s="20"/>
      <c r="M108" s="41"/>
      <c r="N108" s="42"/>
      <c r="O108" s="37"/>
      <c r="P108" s="37"/>
      <c r="Q108" s="37"/>
      <c r="R108" s="7" t="b">
        <f t="shared" si="12"/>
        <v>0</v>
      </c>
      <c r="S108" s="15" t="s">
        <v>514</v>
      </c>
      <c r="T108" s="23" t="s">
        <v>514</v>
      </c>
      <c r="U108" s="15"/>
      <c r="V108" s="15"/>
      <c r="W108" s="15"/>
      <c r="X108" s="15"/>
      <c r="Y108" s="15"/>
      <c r="Z108" s="15" t="s">
        <v>515</v>
      </c>
      <c r="AA108" s="15" t="s">
        <v>608</v>
      </c>
      <c r="AB108" s="15" t="s">
        <v>718</v>
      </c>
      <c r="AC108" s="87"/>
    </row>
    <row r="109" spans="1:29" ht="212.25" customHeight="1" x14ac:dyDescent="0.25">
      <c r="A109">
        <v>107</v>
      </c>
      <c r="B109" s="95"/>
      <c r="C109" s="92"/>
      <c r="D109" s="76" t="s">
        <v>365</v>
      </c>
      <c r="E109" s="15" t="s">
        <v>366</v>
      </c>
      <c r="F109" s="15" t="s">
        <v>29</v>
      </c>
      <c r="G109" s="15" t="s">
        <v>26</v>
      </c>
      <c r="H109" s="15" t="s">
        <v>36</v>
      </c>
      <c r="I109" s="20" t="s">
        <v>167</v>
      </c>
      <c r="J109" s="15" t="s">
        <v>66</v>
      </c>
      <c r="K109" s="15" t="s">
        <v>367</v>
      </c>
      <c r="L109" s="15" t="s">
        <v>207</v>
      </c>
      <c r="M109" s="38">
        <v>45290</v>
      </c>
      <c r="N109" s="36">
        <v>96</v>
      </c>
      <c r="O109" s="37">
        <v>99.48</v>
      </c>
      <c r="P109" s="37">
        <v>96</v>
      </c>
      <c r="Q109" s="37">
        <v>92</v>
      </c>
      <c r="R109" s="7" t="str">
        <f t="shared" si="12"/>
        <v>Medición mayor o igual que la Tol. Superior</v>
      </c>
      <c r="S109" s="15" t="s">
        <v>515</v>
      </c>
      <c r="T109" s="15" t="s">
        <v>515</v>
      </c>
      <c r="U109" s="15" t="s">
        <v>42</v>
      </c>
      <c r="V109" s="15" t="s">
        <v>515</v>
      </c>
      <c r="W109" s="15" t="s">
        <v>59</v>
      </c>
      <c r="X109" s="15" t="s">
        <v>59</v>
      </c>
      <c r="Y109" s="15" t="s">
        <v>577</v>
      </c>
      <c r="Z109" s="15" t="s">
        <v>515</v>
      </c>
      <c r="AA109" s="15" t="s">
        <v>664</v>
      </c>
      <c r="AB109" s="61" t="s">
        <v>677</v>
      </c>
      <c r="AC109" s="87"/>
    </row>
    <row r="110" spans="1:29" ht="212.25" customHeight="1" x14ac:dyDescent="0.25">
      <c r="A110">
        <v>108</v>
      </c>
      <c r="B110" s="95"/>
      <c r="C110" s="92"/>
      <c r="D110" s="76" t="s">
        <v>368</v>
      </c>
      <c r="E110" s="15" t="s">
        <v>369</v>
      </c>
      <c r="F110" s="15" t="s">
        <v>29</v>
      </c>
      <c r="G110" s="15" t="s">
        <v>26</v>
      </c>
      <c r="H110" s="15" t="s">
        <v>36</v>
      </c>
      <c r="I110" s="20" t="s">
        <v>167</v>
      </c>
      <c r="J110" s="15" t="s">
        <v>38</v>
      </c>
      <c r="K110" s="15" t="s">
        <v>370</v>
      </c>
      <c r="L110" s="15" t="s">
        <v>58</v>
      </c>
      <c r="M110" s="38" t="s">
        <v>484</v>
      </c>
      <c r="N110" s="36">
        <v>96</v>
      </c>
      <c r="O110" s="37">
        <v>99.43</v>
      </c>
      <c r="P110" s="37">
        <v>96</v>
      </c>
      <c r="Q110" s="37">
        <v>92</v>
      </c>
      <c r="R110" s="7" t="str">
        <f t="shared" si="12"/>
        <v>Medición mayor o igual que la Tol. Superior</v>
      </c>
      <c r="S110" s="15" t="s">
        <v>515</v>
      </c>
      <c r="T110" s="15" t="s">
        <v>515</v>
      </c>
      <c r="U110" s="15" t="s">
        <v>42</v>
      </c>
      <c r="V110" s="15" t="s">
        <v>515</v>
      </c>
      <c r="W110" s="15" t="s">
        <v>42</v>
      </c>
      <c r="X110" s="15" t="s">
        <v>42</v>
      </c>
      <c r="Y110" s="15" t="s">
        <v>578</v>
      </c>
      <c r="Z110" s="15" t="s">
        <v>515</v>
      </c>
      <c r="AA110" s="15" t="s">
        <v>664</v>
      </c>
      <c r="AB110" s="58" t="s">
        <v>678</v>
      </c>
      <c r="AC110" s="87"/>
    </row>
    <row r="111" spans="1:29" ht="212.25" customHeight="1" x14ac:dyDescent="0.25">
      <c r="A111">
        <v>109</v>
      </c>
      <c r="B111" s="95"/>
      <c r="C111" s="92"/>
      <c r="D111" s="76" t="s">
        <v>373</v>
      </c>
      <c r="E111" s="15" t="s">
        <v>374</v>
      </c>
      <c r="F111" s="15" t="s">
        <v>29</v>
      </c>
      <c r="G111" s="15" t="s">
        <v>26</v>
      </c>
      <c r="H111" s="15" t="s">
        <v>36</v>
      </c>
      <c r="I111" s="15" t="s">
        <v>92</v>
      </c>
      <c r="J111" s="15" t="s">
        <v>38</v>
      </c>
      <c r="K111" s="15" t="s">
        <v>203</v>
      </c>
      <c r="L111" s="15" t="s">
        <v>204</v>
      </c>
      <c r="M111" s="38" t="s">
        <v>484</v>
      </c>
      <c r="N111" s="36">
        <v>100</v>
      </c>
      <c r="O111" s="37">
        <v>69.430000000000007</v>
      </c>
      <c r="P111" s="37">
        <v>90</v>
      </c>
      <c r="Q111" s="37">
        <v>80</v>
      </c>
      <c r="R111" s="7" t="str">
        <f t="shared" si="12"/>
        <v>Medición menor que la Tol. Inferior</v>
      </c>
      <c r="S111" s="15" t="s">
        <v>515</v>
      </c>
      <c r="T111" s="44" t="s">
        <v>515</v>
      </c>
      <c r="U111" s="15" t="s">
        <v>42</v>
      </c>
      <c r="V111" s="15" t="s">
        <v>515</v>
      </c>
      <c r="W111" s="15" t="s">
        <v>42</v>
      </c>
      <c r="X111" s="15" t="s">
        <v>42</v>
      </c>
      <c r="Y111" s="15" t="s">
        <v>579</v>
      </c>
      <c r="Z111" s="15" t="s">
        <v>515</v>
      </c>
      <c r="AA111" s="15" t="s">
        <v>664</v>
      </c>
      <c r="AB111" s="61" t="s">
        <v>679</v>
      </c>
      <c r="AC111" s="87"/>
    </row>
    <row r="112" spans="1:29" ht="212.25" customHeight="1" x14ac:dyDescent="0.25">
      <c r="A112">
        <v>110</v>
      </c>
      <c r="B112" s="95"/>
      <c r="C112" s="92"/>
      <c r="D112" s="76" t="s">
        <v>375</v>
      </c>
      <c r="E112" s="15" t="s">
        <v>376</v>
      </c>
      <c r="F112" s="15" t="s">
        <v>29</v>
      </c>
      <c r="G112" s="15" t="s">
        <v>26</v>
      </c>
      <c r="H112" s="15" t="s">
        <v>36</v>
      </c>
      <c r="I112" s="20" t="s">
        <v>167</v>
      </c>
      <c r="J112" s="15" t="s">
        <v>38</v>
      </c>
      <c r="K112" s="15" t="s">
        <v>348</v>
      </c>
      <c r="L112" s="15" t="s">
        <v>207</v>
      </c>
      <c r="M112" s="38">
        <v>45260</v>
      </c>
      <c r="N112" s="36"/>
      <c r="O112" s="37"/>
      <c r="P112" s="37"/>
      <c r="Q112" s="37"/>
      <c r="R112" s="7" t="b">
        <f t="shared" si="12"/>
        <v>0</v>
      </c>
      <c r="S112" s="15" t="s">
        <v>514</v>
      </c>
      <c r="T112" s="15" t="s">
        <v>72</v>
      </c>
      <c r="U112" s="15" t="s">
        <v>514</v>
      </c>
      <c r="V112" s="15" t="s">
        <v>515</v>
      </c>
      <c r="W112" s="15" t="s">
        <v>514</v>
      </c>
      <c r="X112" s="15" t="s">
        <v>514</v>
      </c>
      <c r="Y112" s="15"/>
      <c r="Z112" s="15" t="s">
        <v>515</v>
      </c>
      <c r="AA112" s="15" t="s">
        <v>664</v>
      </c>
      <c r="AB112" s="58" t="s">
        <v>680</v>
      </c>
      <c r="AC112" s="87"/>
    </row>
    <row r="113" spans="1:29" ht="212.25" customHeight="1" x14ac:dyDescent="0.25">
      <c r="A113">
        <v>111</v>
      </c>
      <c r="B113" s="95"/>
      <c r="C113" s="92"/>
      <c r="D113" s="76" t="s">
        <v>377</v>
      </c>
      <c r="E113" s="15" t="s">
        <v>378</v>
      </c>
      <c r="F113" s="15" t="s">
        <v>29</v>
      </c>
      <c r="G113" s="15" t="s">
        <v>26</v>
      </c>
      <c r="H113" s="15" t="s">
        <v>36</v>
      </c>
      <c r="I113" s="20" t="s">
        <v>167</v>
      </c>
      <c r="J113" s="15" t="s">
        <v>66</v>
      </c>
      <c r="K113" s="15" t="s">
        <v>379</v>
      </c>
      <c r="L113" s="15" t="s">
        <v>234</v>
      </c>
      <c r="M113" s="38" t="s">
        <v>484</v>
      </c>
      <c r="N113" s="36">
        <v>96</v>
      </c>
      <c r="O113" s="37" t="s">
        <v>512</v>
      </c>
      <c r="P113" s="37">
        <v>96</v>
      </c>
      <c r="Q113" s="37">
        <v>92</v>
      </c>
      <c r="R113" s="7" t="b">
        <f t="shared" si="12"/>
        <v>0</v>
      </c>
      <c r="S113" s="15" t="s">
        <v>515</v>
      </c>
      <c r="T113" s="15" t="s">
        <v>514</v>
      </c>
      <c r="U113" s="15" t="s">
        <v>514</v>
      </c>
      <c r="V113" s="15" t="s">
        <v>515</v>
      </c>
      <c r="W113" s="15" t="s">
        <v>59</v>
      </c>
      <c r="X113" s="15" t="s">
        <v>59</v>
      </c>
      <c r="Y113" s="15" t="s">
        <v>580</v>
      </c>
      <c r="Z113" s="15" t="s">
        <v>515</v>
      </c>
      <c r="AA113" s="15" t="s">
        <v>664</v>
      </c>
      <c r="AB113" s="15" t="s">
        <v>681</v>
      </c>
      <c r="AC113" s="87"/>
    </row>
    <row r="114" spans="1:29" ht="212.25" customHeight="1" x14ac:dyDescent="0.25">
      <c r="A114">
        <v>112</v>
      </c>
      <c r="B114" s="95"/>
      <c r="C114" s="92"/>
      <c r="D114" s="76" t="s">
        <v>380</v>
      </c>
      <c r="E114" s="15" t="s">
        <v>381</v>
      </c>
      <c r="F114" s="15" t="s">
        <v>29</v>
      </c>
      <c r="G114" s="15" t="s">
        <v>26</v>
      </c>
      <c r="H114" s="15" t="s">
        <v>36</v>
      </c>
      <c r="I114" s="20" t="s">
        <v>167</v>
      </c>
      <c r="J114" s="15" t="s">
        <v>38</v>
      </c>
      <c r="K114" s="15" t="s">
        <v>382</v>
      </c>
      <c r="L114" s="15" t="s">
        <v>58</v>
      </c>
      <c r="M114" s="38">
        <v>45260</v>
      </c>
      <c r="N114" s="36"/>
      <c r="O114" s="37"/>
      <c r="P114" s="37"/>
      <c r="Q114" s="37"/>
      <c r="R114" s="7" t="b">
        <f t="shared" si="12"/>
        <v>0</v>
      </c>
      <c r="S114" s="21" t="s">
        <v>514</v>
      </c>
      <c r="T114" s="21" t="s">
        <v>514</v>
      </c>
      <c r="U114" s="15" t="s">
        <v>514</v>
      </c>
      <c r="V114" s="15" t="s">
        <v>515</v>
      </c>
      <c r="W114" s="15" t="s">
        <v>514</v>
      </c>
      <c r="X114" s="15" t="s">
        <v>514</v>
      </c>
      <c r="Y114" s="15"/>
      <c r="Z114" s="15" t="s">
        <v>515</v>
      </c>
      <c r="AA114" s="15" t="s">
        <v>664</v>
      </c>
      <c r="AB114" s="44" t="s">
        <v>682</v>
      </c>
      <c r="AC114" s="87"/>
    </row>
    <row r="115" spans="1:29" ht="152.25" customHeight="1" x14ac:dyDescent="0.25">
      <c r="A115">
        <v>113</v>
      </c>
      <c r="B115" s="95"/>
      <c r="C115" s="92"/>
      <c r="D115" s="76" t="s">
        <v>383</v>
      </c>
      <c r="E115" s="15" t="s">
        <v>384</v>
      </c>
      <c r="F115" s="15" t="s">
        <v>49</v>
      </c>
      <c r="G115" s="15" t="s">
        <v>26</v>
      </c>
      <c r="H115" s="15" t="s">
        <v>36</v>
      </c>
      <c r="I115" s="15" t="s">
        <v>50</v>
      </c>
      <c r="J115" s="15" t="s">
        <v>38</v>
      </c>
      <c r="K115" s="15" t="s">
        <v>385</v>
      </c>
      <c r="L115" s="15" t="s">
        <v>204</v>
      </c>
      <c r="M115" s="38">
        <v>45245</v>
      </c>
      <c r="N115" s="36">
        <v>97</v>
      </c>
      <c r="O115" s="37">
        <v>99.96</v>
      </c>
      <c r="P115" s="37">
        <v>100</v>
      </c>
      <c r="Q115" s="37">
        <v>95</v>
      </c>
      <c r="R115" s="7" t="str">
        <f t="shared" si="12"/>
        <v>Medición entre la Tol. Superior e Inferior</v>
      </c>
      <c r="S115" s="15" t="s">
        <v>515</v>
      </c>
      <c r="T115" s="15" t="s">
        <v>515</v>
      </c>
      <c r="U115" s="15"/>
      <c r="V115" s="15"/>
      <c r="W115" s="15"/>
      <c r="X115" s="15"/>
      <c r="Y115" s="15"/>
      <c r="Z115" s="15" t="s">
        <v>515</v>
      </c>
      <c r="AA115" s="15" t="s">
        <v>608</v>
      </c>
      <c r="AB115" s="15" t="s">
        <v>717</v>
      </c>
      <c r="AC115" s="87"/>
    </row>
    <row r="116" spans="1:29" ht="212.25" customHeight="1" x14ac:dyDescent="0.25">
      <c r="A116">
        <v>114</v>
      </c>
      <c r="B116" s="95"/>
      <c r="C116" s="92"/>
      <c r="D116" s="76" t="s">
        <v>386</v>
      </c>
      <c r="E116" s="15" t="s">
        <v>387</v>
      </c>
      <c r="F116" s="15" t="s">
        <v>49</v>
      </c>
      <c r="G116" s="15" t="s">
        <v>26</v>
      </c>
      <c r="H116" s="15" t="s">
        <v>44</v>
      </c>
      <c r="I116" s="20" t="s">
        <v>167</v>
      </c>
      <c r="J116" s="15" t="s">
        <v>38</v>
      </c>
      <c r="K116" s="15" t="s">
        <v>385</v>
      </c>
      <c r="L116" s="15" t="s">
        <v>204</v>
      </c>
      <c r="M116" s="38">
        <v>45245</v>
      </c>
      <c r="N116" s="36">
        <v>98</v>
      </c>
      <c r="O116" s="37">
        <v>96.65</v>
      </c>
      <c r="P116" s="37">
        <v>100</v>
      </c>
      <c r="Q116" s="37">
        <v>95</v>
      </c>
      <c r="R116" s="7" t="str">
        <f t="shared" si="12"/>
        <v>Medición entre la Tol. Superior e Inferior</v>
      </c>
      <c r="S116" s="21" t="s">
        <v>515</v>
      </c>
      <c r="T116" s="21" t="s">
        <v>515</v>
      </c>
      <c r="U116" s="15" t="s">
        <v>514</v>
      </c>
      <c r="V116" s="15" t="s">
        <v>515</v>
      </c>
      <c r="W116" s="15" t="s">
        <v>514</v>
      </c>
      <c r="X116" s="15" t="s">
        <v>514</v>
      </c>
      <c r="Y116" s="15" t="s">
        <v>581</v>
      </c>
      <c r="Z116" s="15" t="s">
        <v>515</v>
      </c>
      <c r="AA116" s="15" t="s">
        <v>664</v>
      </c>
      <c r="AB116" s="44" t="s">
        <v>610</v>
      </c>
      <c r="AC116" s="87"/>
    </row>
    <row r="117" spans="1:29" ht="212.25" customHeight="1" x14ac:dyDescent="0.25">
      <c r="A117">
        <v>115</v>
      </c>
      <c r="B117" s="95"/>
      <c r="C117" s="92"/>
      <c r="D117" s="76" t="s">
        <v>388</v>
      </c>
      <c r="E117" s="15" t="s">
        <v>389</v>
      </c>
      <c r="F117" s="15" t="s">
        <v>49</v>
      </c>
      <c r="G117" s="15" t="s">
        <v>26</v>
      </c>
      <c r="H117" s="15" t="s">
        <v>36</v>
      </c>
      <c r="I117" s="15" t="s">
        <v>92</v>
      </c>
      <c r="J117" s="15" t="s">
        <v>38</v>
      </c>
      <c r="K117" s="15" t="s">
        <v>385</v>
      </c>
      <c r="L117" s="15" t="s">
        <v>204</v>
      </c>
      <c r="M117" s="38">
        <v>45245</v>
      </c>
      <c r="N117" s="36">
        <v>98</v>
      </c>
      <c r="O117" s="37">
        <v>100</v>
      </c>
      <c r="P117" s="37">
        <v>100</v>
      </c>
      <c r="Q117" s="37">
        <v>95</v>
      </c>
      <c r="R117" s="7" t="str">
        <f t="shared" si="12"/>
        <v>Medición mayor o igual que la Tol. Superior</v>
      </c>
      <c r="S117" s="21" t="s">
        <v>515</v>
      </c>
      <c r="T117" s="21" t="s">
        <v>515</v>
      </c>
      <c r="U117" s="15" t="s">
        <v>514</v>
      </c>
      <c r="V117" s="15" t="s">
        <v>515</v>
      </c>
      <c r="W117" s="15" t="s">
        <v>514</v>
      </c>
      <c r="X117" s="15" t="s">
        <v>514</v>
      </c>
      <c r="Y117" s="15" t="s">
        <v>582</v>
      </c>
      <c r="Z117" s="15" t="s">
        <v>515</v>
      </c>
      <c r="AA117" s="15" t="s">
        <v>664</v>
      </c>
      <c r="AB117" s="44" t="s">
        <v>610</v>
      </c>
      <c r="AC117" s="87"/>
    </row>
    <row r="118" spans="1:29" ht="212.25" customHeight="1" x14ac:dyDescent="0.25">
      <c r="A118">
        <v>116</v>
      </c>
      <c r="B118" s="95"/>
      <c r="C118" s="92"/>
      <c r="D118" s="76" t="s">
        <v>474</v>
      </c>
      <c r="E118" s="15" t="s">
        <v>475</v>
      </c>
      <c r="F118" s="15" t="s">
        <v>49</v>
      </c>
      <c r="G118" s="15" t="s">
        <v>26</v>
      </c>
      <c r="H118" s="15" t="s">
        <v>36</v>
      </c>
      <c r="I118" s="15" t="s">
        <v>50</v>
      </c>
      <c r="J118" s="15" t="s">
        <v>66</v>
      </c>
      <c r="K118" s="15"/>
      <c r="L118" s="15" t="s">
        <v>499</v>
      </c>
      <c r="M118" s="38">
        <v>45241</v>
      </c>
      <c r="N118" s="36">
        <v>130</v>
      </c>
      <c r="O118" s="37">
        <v>83.89</v>
      </c>
      <c r="P118" s="37">
        <v>130</v>
      </c>
      <c r="Q118" s="37">
        <v>75</v>
      </c>
      <c r="R118" s="7" t="str">
        <f t="shared" si="12"/>
        <v>Medición entre la Tol. Superior e Inferior</v>
      </c>
      <c r="S118" s="15" t="s">
        <v>515</v>
      </c>
      <c r="T118" s="15" t="s">
        <v>514</v>
      </c>
      <c r="U118" s="15" t="s">
        <v>514</v>
      </c>
      <c r="V118" s="15" t="s">
        <v>515</v>
      </c>
      <c r="W118" s="15" t="s">
        <v>514</v>
      </c>
      <c r="X118" s="15" t="s">
        <v>514</v>
      </c>
      <c r="Y118" s="15" t="s">
        <v>583</v>
      </c>
      <c r="Z118" s="15" t="s">
        <v>515</v>
      </c>
      <c r="AA118" s="15" t="s">
        <v>608</v>
      </c>
      <c r="AB118" s="15" t="s">
        <v>683</v>
      </c>
      <c r="AC118" s="87"/>
    </row>
    <row r="119" spans="1:29" ht="291.75" customHeight="1" x14ac:dyDescent="0.25">
      <c r="A119">
        <v>117</v>
      </c>
      <c r="B119" s="95"/>
      <c r="C119" s="92"/>
      <c r="D119" s="76" t="s">
        <v>390</v>
      </c>
      <c r="E119" s="15" t="s">
        <v>391</v>
      </c>
      <c r="F119" s="15" t="s">
        <v>29</v>
      </c>
      <c r="G119" s="15" t="s">
        <v>26</v>
      </c>
      <c r="H119" s="15" t="s">
        <v>36</v>
      </c>
      <c r="I119" s="15" t="s">
        <v>37</v>
      </c>
      <c r="J119" s="15" t="s">
        <v>38</v>
      </c>
      <c r="K119" s="15" t="s">
        <v>392</v>
      </c>
      <c r="L119" s="15" t="s">
        <v>234</v>
      </c>
      <c r="M119" s="38" t="s">
        <v>484</v>
      </c>
      <c r="N119" s="36">
        <v>95</v>
      </c>
      <c r="O119" s="37">
        <v>97.26</v>
      </c>
      <c r="P119" s="37">
        <v>95</v>
      </c>
      <c r="Q119" s="37">
        <v>92</v>
      </c>
      <c r="R119" s="7" t="str">
        <f t="shared" si="12"/>
        <v>Medición mayor o igual que la Tol. Superior</v>
      </c>
      <c r="S119" s="21" t="s">
        <v>28</v>
      </c>
      <c r="T119" s="21" t="s">
        <v>28</v>
      </c>
      <c r="U119" s="15" t="s">
        <v>42</v>
      </c>
      <c r="V119" s="15" t="s">
        <v>515</v>
      </c>
      <c r="W119" s="15" t="s">
        <v>42</v>
      </c>
      <c r="X119" s="15" t="s">
        <v>42</v>
      </c>
      <c r="Y119" s="15" t="s">
        <v>584</v>
      </c>
      <c r="Z119" s="15" t="s">
        <v>515</v>
      </c>
      <c r="AA119" s="15" t="s">
        <v>664</v>
      </c>
      <c r="AB119" s="62" t="s">
        <v>684</v>
      </c>
      <c r="AC119" s="87"/>
    </row>
    <row r="120" spans="1:29" ht="307.5" customHeight="1" x14ac:dyDescent="0.25">
      <c r="A120">
        <v>118</v>
      </c>
      <c r="B120" s="95"/>
      <c r="C120" s="92"/>
      <c r="D120" s="76" t="s">
        <v>393</v>
      </c>
      <c r="E120" s="15" t="s">
        <v>394</v>
      </c>
      <c r="F120" s="15" t="s">
        <v>49</v>
      </c>
      <c r="G120" s="15" t="s">
        <v>26</v>
      </c>
      <c r="H120" s="15" t="s">
        <v>36</v>
      </c>
      <c r="I120" s="20" t="s">
        <v>167</v>
      </c>
      <c r="J120" s="15" t="s">
        <v>38</v>
      </c>
      <c r="K120" s="15" t="s">
        <v>356</v>
      </c>
      <c r="L120" s="15" t="s">
        <v>207</v>
      </c>
      <c r="M120" s="15" t="s">
        <v>484</v>
      </c>
      <c r="N120" s="36">
        <v>96</v>
      </c>
      <c r="O120" s="37">
        <v>99.41</v>
      </c>
      <c r="P120" s="37">
        <v>98</v>
      </c>
      <c r="Q120" s="37" t="s">
        <v>510</v>
      </c>
      <c r="R120" s="7" t="b">
        <f t="shared" si="12"/>
        <v>0</v>
      </c>
      <c r="S120" s="21" t="s">
        <v>140</v>
      </c>
      <c r="T120" s="21" t="s">
        <v>140</v>
      </c>
      <c r="U120" s="15" t="s">
        <v>42</v>
      </c>
      <c r="V120" s="15" t="s">
        <v>515</v>
      </c>
      <c r="W120" s="15" t="s">
        <v>42</v>
      </c>
      <c r="X120" s="15" t="s">
        <v>42</v>
      </c>
      <c r="Y120" s="15" t="s">
        <v>585</v>
      </c>
      <c r="Z120" s="15" t="s">
        <v>515</v>
      </c>
      <c r="AA120" s="15" t="s">
        <v>664</v>
      </c>
      <c r="AB120" s="15" t="s">
        <v>685</v>
      </c>
      <c r="AC120" s="87"/>
    </row>
    <row r="121" spans="1:29" ht="212.25" customHeight="1" x14ac:dyDescent="0.25">
      <c r="A121">
        <v>119</v>
      </c>
      <c r="B121" s="95"/>
      <c r="C121" s="92"/>
      <c r="D121" s="76" t="s">
        <v>395</v>
      </c>
      <c r="E121" s="15" t="s">
        <v>396</v>
      </c>
      <c r="F121" s="15" t="s">
        <v>56</v>
      </c>
      <c r="G121" s="15" t="s">
        <v>26</v>
      </c>
      <c r="H121" s="15" t="s">
        <v>36</v>
      </c>
      <c r="I121" s="20" t="s">
        <v>167</v>
      </c>
      <c r="J121" s="15" t="s">
        <v>38</v>
      </c>
      <c r="K121" s="15" t="s">
        <v>356</v>
      </c>
      <c r="L121" s="15" t="s">
        <v>207</v>
      </c>
      <c r="M121" s="15" t="s">
        <v>484</v>
      </c>
      <c r="N121" s="36">
        <v>96</v>
      </c>
      <c r="O121" s="37">
        <v>99.41</v>
      </c>
      <c r="P121" s="37">
        <v>96</v>
      </c>
      <c r="Q121" s="37">
        <v>92</v>
      </c>
      <c r="R121" s="7" t="str">
        <f t="shared" si="12"/>
        <v>Medición mayor o igual que la Tol. Superior</v>
      </c>
      <c r="S121" s="21" t="s">
        <v>28</v>
      </c>
      <c r="T121" s="21" t="s">
        <v>140</v>
      </c>
      <c r="U121" s="15" t="s">
        <v>42</v>
      </c>
      <c r="V121" s="15" t="s">
        <v>515</v>
      </c>
      <c r="W121" s="15" t="s">
        <v>42</v>
      </c>
      <c r="X121" s="15" t="s">
        <v>42</v>
      </c>
      <c r="Y121" s="15" t="s">
        <v>586</v>
      </c>
      <c r="Z121" s="15" t="s">
        <v>515</v>
      </c>
      <c r="AA121" s="15" t="s">
        <v>664</v>
      </c>
      <c r="AB121" s="21" t="s">
        <v>686</v>
      </c>
      <c r="AC121" s="87"/>
    </row>
    <row r="122" spans="1:29" customFormat="1" ht="212.25" customHeight="1" x14ac:dyDescent="0.25">
      <c r="A122">
        <v>120</v>
      </c>
      <c r="B122" s="95"/>
      <c r="C122" s="92"/>
      <c r="D122" s="76" t="s">
        <v>476</v>
      </c>
      <c r="E122" s="15" t="s">
        <v>477</v>
      </c>
      <c r="F122" s="15" t="s">
        <v>29</v>
      </c>
      <c r="G122" s="15" t="s">
        <v>26</v>
      </c>
      <c r="H122" s="15" t="s">
        <v>85</v>
      </c>
      <c r="I122" s="20" t="s">
        <v>167</v>
      </c>
      <c r="J122" s="15" t="s">
        <v>38</v>
      </c>
      <c r="K122" s="15"/>
      <c r="L122" s="15" t="s">
        <v>505</v>
      </c>
      <c r="M122" s="41"/>
      <c r="N122" s="36"/>
      <c r="O122" s="37"/>
      <c r="P122" s="37"/>
      <c r="Q122" s="37"/>
      <c r="R122" s="7" t="b">
        <f t="shared" si="12"/>
        <v>0</v>
      </c>
      <c r="S122" s="21" t="s">
        <v>42</v>
      </c>
      <c r="T122" s="21" t="s">
        <v>42</v>
      </c>
      <c r="U122" s="15"/>
      <c r="V122" s="15"/>
      <c r="W122" s="15"/>
      <c r="X122" s="15"/>
      <c r="Y122" s="15"/>
      <c r="Z122" s="15" t="s">
        <v>514</v>
      </c>
      <c r="AA122" s="15" t="s">
        <v>608</v>
      </c>
      <c r="AB122" s="21" t="s">
        <v>687</v>
      </c>
      <c r="AC122" s="87"/>
    </row>
    <row r="123" spans="1:29" customFormat="1" ht="212.25" customHeight="1" x14ac:dyDescent="0.25">
      <c r="A123">
        <v>121</v>
      </c>
      <c r="B123" s="95"/>
      <c r="C123" s="92"/>
      <c r="D123" s="76" t="s">
        <v>397</v>
      </c>
      <c r="E123" s="15" t="s">
        <v>398</v>
      </c>
      <c r="F123" s="15" t="s">
        <v>56</v>
      </c>
      <c r="G123" s="15" t="s">
        <v>43</v>
      </c>
      <c r="H123" s="15" t="s">
        <v>36</v>
      </c>
      <c r="I123" s="15" t="s">
        <v>92</v>
      </c>
      <c r="J123" s="15" t="s">
        <v>38</v>
      </c>
      <c r="K123" s="15" t="s">
        <v>288</v>
      </c>
      <c r="L123" s="15" t="s">
        <v>248</v>
      </c>
      <c r="M123" s="41"/>
      <c r="N123" s="36"/>
      <c r="O123" s="37" t="s">
        <v>170</v>
      </c>
      <c r="P123" s="37"/>
      <c r="Q123" s="37"/>
      <c r="R123" s="7" t="b">
        <f t="shared" ref="R123:R124" si="13">IFERROR(IF(AND(ISNUMBER(O123), ISNUMBER(P123), ISNUMBER(Q123)), IF(O123&gt;Q123, "Medición mayor que la Tol. Inferior", IF(O123&gt;P123, "Medición entre la Tol. Superior e Inferior", "Medición menor o igual que la Tol. Superior"))), "vacio")</f>
        <v>0</v>
      </c>
      <c r="S123" s="21" t="s">
        <v>514</v>
      </c>
      <c r="T123" s="21" t="s">
        <v>514</v>
      </c>
      <c r="U123" s="15"/>
      <c r="V123" s="15"/>
      <c r="W123" s="15"/>
      <c r="X123" s="15"/>
      <c r="Y123" s="15"/>
      <c r="Z123" s="15" t="s">
        <v>515</v>
      </c>
      <c r="AA123" s="15" t="s">
        <v>664</v>
      </c>
      <c r="AB123" s="63" t="s">
        <v>688</v>
      </c>
      <c r="AC123" s="87"/>
    </row>
    <row r="124" spans="1:29" customFormat="1" ht="212.25" customHeight="1" x14ac:dyDescent="0.25">
      <c r="A124">
        <v>122</v>
      </c>
      <c r="B124" s="95"/>
      <c r="C124" s="92"/>
      <c r="D124" s="76" t="s">
        <v>399</v>
      </c>
      <c r="E124" s="15" t="s">
        <v>400</v>
      </c>
      <c r="F124" s="15" t="s">
        <v>29</v>
      </c>
      <c r="G124" s="15" t="s">
        <v>43</v>
      </c>
      <c r="H124" s="15" t="s">
        <v>36</v>
      </c>
      <c r="I124" s="15" t="s">
        <v>50</v>
      </c>
      <c r="J124" s="15" t="s">
        <v>38</v>
      </c>
      <c r="K124" s="15" t="s">
        <v>401</v>
      </c>
      <c r="L124" s="15" t="s">
        <v>58</v>
      </c>
      <c r="M124" s="38">
        <v>45290</v>
      </c>
      <c r="N124" s="36">
        <v>0</v>
      </c>
      <c r="O124" s="37">
        <v>0.05</v>
      </c>
      <c r="P124" s="37">
        <v>0</v>
      </c>
      <c r="Q124" s="37">
        <v>5</v>
      </c>
      <c r="R124" s="7" t="str">
        <f t="shared" si="13"/>
        <v>Medición entre la Tol. Superior e Inferior</v>
      </c>
      <c r="S124" s="15" t="s">
        <v>515</v>
      </c>
      <c r="T124" s="15" t="s">
        <v>515</v>
      </c>
      <c r="U124" s="15" t="s">
        <v>514</v>
      </c>
      <c r="V124" s="15"/>
      <c r="W124" s="15" t="s">
        <v>514</v>
      </c>
      <c r="X124" s="15" t="s">
        <v>514</v>
      </c>
      <c r="Y124" s="15"/>
      <c r="Z124" s="15" t="s">
        <v>515</v>
      </c>
      <c r="AA124" s="15" t="s">
        <v>608</v>
      </c>
      <c r="AB124" s="15" t="s">
        <v>717</v>
      </c>
      <c r="AC124" s="87"/>
    </row>
    <row r="125" spans="1:29" customFormat="1" ht="212.25" customHeight="1" x14ac:dyDescent="0.25">
      <c r="A125">
        <v>123</v>
      </c>
      <c r="B125" s="95"/>
      <c r="C125" s="92"/>
      <c r="D125" s="76" t="s">
        <v>402</v>
      </c>
      <c r="E125" s="15" t="s">
        <v>403</v>
      </c>
      <c r="F125" s="15" t="s">
        <v>29</v>
      </c>
      <c r="G125" s="15" t="s">
        <v>26</v>
      </c>
      <c r="H125" s="15" t="s">
        <v>36</v>
      </c>
      <c r="I125" s="15" t="s">
        <v>50</v>
      </c>
      <c r="J125" s="15" t="s">
        <v>38</v>
      </c>
      <c r="K125" s="15" t="s">
        <v>401</v>
      </c>
      <c r="L125" s="15" t="s">
        <v>58</v>
      </c>
      <c r="M125" s="38">
        <v>45290</v>
      </c>
      <c r="N125" s="36">
        <v>95</v>
      </c>
      <c r="O125" s="37">
        <v>100</v>
      </c>
      <c r="P125" s="37">
        <v>100</v>
      </c>
      <c r="Q125" s="37">
        <v>85</v>
      </c>
      <c r="R125" s="7" t="str">
        <f t="shared" ref="R125:R131" si="14">IFERROR(IF(AND(ISNUMBER(O125), ISNUMBER(P125), ISNUMBER(Q125)), IF(O125&lt;Q125, "Medición menor que la Tol. Inferior", IF(O125&gt;=P125, "Medición mayor o igual que la Tol. Superior", "Medición entre la Tol. Superior e Inferior"))), "vacio")</f>
        <v>Medición mayor o igual que la Tol. Superior</v>
      </c>
      <c r="S125" s="15" t="s">
        <v>515</v>
      </c>
      <c r="T125" s="15" t="s">
        <v>515</v>
      </c>
      <c r="U125" s="15"/>
      <c r="V125" s="15"/>
      <c r="W125" s="15"/>
      <c r="X125" s="15"/>
      <c r="Y125" s="15"/>
      <c r="Z125" s="15" t="s">
        <v>515</v>
      </c>
      <c r="AA125" s="15" t="s">
        <v>608</v>
      </c>
      <c r="AB125" s="15" t="s">
        <v>689</v>
      </c>
      <c r="AC125" s="87"/>
    </row>
    <row r="126" spans="1:29" customFormat="1" ht="212.25" customHeight="1" x14ac:dyDescent="0.25">
      <c r="A126">
        <v>124</v>
      </c>
      <c r="B126" s="96"/>
      <c r="C126" s="93"/>
      <c r="D126" s="76" t="s">
        <v>404</v>
      </c>
      <c r="E126" s="15" t="s">
        <v>405</v>
      </c>
      <c r="F126" s="15" t="s">
        <v>29</v>
      </c>
      <c r="G126" s="15" t="s">
        <v>26</v>
      </c>
      <c r="H126" s="15" t="s">
        <v>36</v>
      </c>
      <c r="I126" s="20" t="s">
        <v>167</v>
      </c>
      <c r="J126" s="15" t="s">
        <v>38</v>
      </c>
      <c r="K126" s="15" t="s">
        <v>406</v>
      </c>
      <c r="L126" s="15" t="s">
        <v>58</v>
      </c>
      <c r="M126" s="38" t="s">
        <v>484</v>
      </c>
      <c r="N126" s="36">
        <v>98</v>
      </c>
      <c r="O126" s="37">
        <v>99.63</v>
      </c>
      <c r="P126" s="37">
        <v>98</v>
      </c>
      <c r="Q126" s="37">
        <v>97</v>
      </c>
      <c r="R126" s="7" t="str">
        <f t="shared" si="14"/>
        <v>Medición mayor o igual que la Tol. Superior</v>
      </c>
      <c r="S126" s="21" t="s">
        <v>140</v>
      </c>
      <c r="T126" s="21" t="s">
        <v>140</v>
      </c>
      <c r="U126" s="15" t="s">
        <v>42</v>
      </c>
      <c r="V126" s="15" t="s">
        <v>515</v>
      </c>
      <c r="W126" s="15" t="s">
        <v>42</v>
      </c>
      <c r="X126" s="15" t="s">
        <v>42</v>
      </c>
      <c r="Y126" s="15" t="s">
        <v>587</v>
      </c>
      <c r="Z126" s="15" t="s">
        <v>515</v>
      </c>
      <c r="AA126" s="15" t="s">
        <v>664</v>
      </c>
      <c r="AB126" s="15" t="s">
        <v>690</v>
      </c>
      <c r="AC126" s="87"/>
    </row>
    <row r="127" spans="1:29" customFormat="1" ht="212.25" customHeight="1" x14ac:dyDescent="0.25">
      <c r="A127">
        <v>125</v>
      </c>
      <c r="B127" s="94" t="s">
        <v>407</v>
      </c>
      <c r="C127" s="91" t="s">
        <v>408</v>
      </c>
      <c r="D127" s="76" t="s">
        <v>409</v>
      </c>
      <c r="E127" s="15" t="s">
        <v>410</v>
      </c>
      <c r="F127" s="15" t="s">
        <v>56</v>
      </c>
      <c r="G127" s="15" t="s">
        <v>26</v>
      </c>
      <c r="H127" s="15" t="s">
        <v>36</v>
      </c>
      <c r="I127" s="15" t="s">
        <v>80</v>
      </c>
      <c r="J127" s="15" t="s">
        <v>38</v>
      </c>
      <c r="K127" s="20"/>
      <c r="L127" s="15" t="s">
        <v>58</v>
      </c>
      <c r="M127" s="38">
        <v>45291</v>
      </c>
      <c r="N127" s="36">
        <v>80</v>
      </c>
      <c r="O127" s="37" t="s">
        <v>513</v>
      </c>
      <c r="P127" s="37">
        <v>80</v>
      </c>
      <c r="Q127" s="37">
        <v>59</v>
      </c>
      <c r="R127" s="7" t="b">
        <f t="shared" si="14"/>
        <v>0</v>
      </c>
      <c r="S127" s="44" t="s">
        <v>515</v>
      </c>
      <c r="T127" s="44" t="s">
        <v>515</v>
      </c>
      <c r="U127" s="15" t="s">
        <v>514</v>
      </c>
      <c r="V127" s="15" t="s">
        <v>515</v>
      </c>
      <c r="W127" s="15" t="s">
        <v>514</v>
      </c>
      <c r="X127" s="15" t="s">
        <v>514</v>
      </c>
      <c r="Y127" s="15" t="s">
        <v>588</v>
      </c>
      <c r="Z127" s="15" t="s">
        <v>515</v>
      </c>
      <c r="AA127" s="15" t="s">
        <v>664</v>
      </c>
      <c r="AB127" s="44" t="s">
        <v>691</v>
      </c>
      <c r="AC127" s="87"/>
    </row>
    <row r="128" spans="1:29" customFormat="1" ht="212.25" customHeight="1" x14ac:dyDescent="0.25">
      <c r="A128">
        <v>126</v>
      </c>
      <c r="B128" s="95"/>
      <c r="C128" s="92"/>
      <c r="D128" s="76" t="s">
        <v>411</v>
      </c>
      <c r="E128" s="15" t="s">
        <v>412</v>
      </c>
      <c r="F128" s="15" t="s">
        <v>45</v>
      </c>
      <c r="G128" s="15" t="s">
        <v>26</v>
      </c>
      <c r="H128" s="15" t="s">
        <v>36</v>
      </c>
      <c r="I128" s="15" t="s">
        <v>37</v>
      </c>
      <c r="J128" s="15" t="s">
        <v>38</v>
      </c>
      <c r="K128" s="15" t="s">
        <v>214</v>
      </c>
      <c r="L128" s="15" t="s">
        <v>207</v>
      </c>
      <c r="M128" s="15" t="s">
        <v>484</v>
      </c>
      <c r="N128" s="36">
        <v>100</v>
      </c>
      <c r="O128" s="37">
        <v>100</v>
      </c>
      <c r="P128" s="37">
        <v>100</v>
      </c>
      <c r="Q128" s="37">
        <v>96</v>
      </c>
      <c r="R128" s="7" t="str">
        <f t="shared" si="14"/>
        <v>Medición mayor o igual que la Tol. Superior</v>
      </c>
      <c r="S128" s="15" t="s">
        <v>515</v>
      </c>
      <c r="T128" s="44" t="s">
        <v>515</v>
      </c>
      <c r="U128" s="15" t="s">
        <v>514</v>
      </c>
      <c r="V128" s="15" t="s">
        <v>515</v>
      </c>
      <c r="W128" s="15" t="s">
        <v>514</v>
      </c>
      <c r="X128" s="15" t="s">
        <v>514</v>
      </c>
      <c r="Y128" s="15" t="s">
        <v>589</v>
      </c>
      <c r="Z128" s="15" t="s">
        <v>515</v>
      </c>
      <c r="AA128" s="15" t="s">
        <v>664</v>
      </c>
      <c r="AB128" s="15" t="s">
        <v>692</v>
      </c>
      <c r="AC128" s="87"/>
    </row>
    <row r="129" spans="1:29" customFormat="1" ht="212.25" customHeight="1" x14ac:dyDescent="0.25">
      <c r="A129">
        <v>127</v>
      </c>
      <c r="B129" s="95"/>
      <c r="C129" s="92"/>
      <c r="D129" s="76" t="s">
        <v>478</v>
      </c>
      <c r="E129" s="15" t="s">
        <v>413</v>
      </c>
      <c r="F129" s="15" t="s">
        <v>56</v>
      </c>
      <c r="G129" s="15" t="s">
        <v>26</v>
      </c>
      <c r="H129" s="15" t="s">
        <v>36</v>
      </c>
      <c r="I129" s="15" t="s">
        <v>37</v>
      </c>
      <c r="J129" s="15" t="s">
        <v>38</v>
      </c>
      <c r="K129" s="15" t="s">
        <v>414</v>
      </c>
      <c r="L129" s="15" t="s">
        <v>226</v>
      </c>
      <c r="M129" s="38">
        <v>45275</v>
      </c>
      <c r="N129" s="36">
        <v>90</v>
      </c>
      <c r="O129" s="37">
        <v>100</v>
      </c>
      <c r="P129" s="37">
        <v>80</v>
      </c>
      <c r="Q129" s="37">
        <v>70</v>
      </c>
      <c r="R129" s="7" t="str">
        <f t="shared" si="14"/>
        <v>Medición mayor o igual que la Tol. Superior</v>
      </c>
      <c r="S129" s="15" t="s">
        <v>515</v>
      </c>
      <c r="T129" s="44" t="s">
        <v>515</v>
      </c>
      <c r="U129" s="15" t="s">
        <v>514</v>
      </c>
      <c r="V129" s="15" t="s">
        <v>515</v>
      </c>
      <c r="W129" s="15" t="s">
        <v>514</v>
      </c>
      <c r="X129" s="15" t="s">
        <v>514</v>
      </c>
      <c r="Y129" s="15" t="s">
        <v>590</v>
      </c>
      <c r="Z129" s="15" t="s">
        <v>515</v>
      </c>
      <c r="AA129" s="15" t="s">
        <v>664</v>
      </c>
      <c r="AB129" s="15" t="s">
        <v>693</v>
      </c>
      <c r="AC129" s="87"/>
    </row>
    <row r="130" spans="1:29" customFormat="1" ht="212.25" customHeight="1" x14ac:dyDescent="0.25">
      <c r="A130">
        <v>128</v>
      </c>
      <c r="B130" s="95"/>
      <c r="C130" s="92"/>
      <c r="D130" s="76" t="s">
        <v>415</v>
      </c>
      <c r="E130" s="15" t="s">
        <v>416</v>
      </c>
      <c r="F130" s="15" t="s">
        <v>56</v>
      </c>
      <c r="G130" s="15" t="s">
        <v>26</v>
      </c>
      <c r="H130" s="15" t="s">
        <v>36</v>
      </c>
      <c r="I130" s="15" t="s">
        <v>37</v>
      </c>
      <c r="J130" s="15" t="s">
        <v>38</v>
      </c>
      <c r="K130" s="15" t="s">
        <v>414</v>
      </c>
      <c r="L130" s="15" t="s">
        <v>417</v>
      </c>
      <c r="M130" s="38">
        <v>45275</v>
      </c>
      <c r="N130" s="36">
        <v>90</v>
      </c>
      <c r="O130" s="37">
        <v>100</v>
      </c>
      <c r="P130" s="37">
        <v>80</v>
      </c>
      <c r="Q130" s="37">
        <v>70</v>
      </c>
      <c r="R130" s="7" t="str">
        <f t="shared" si="14"/>
        <v>Medición mayor o igual que la Tol. Superior</v>
      </c>
      <c r="S130" s="15" t="s">
        <v>515</v>
      </c>
      <c r="T130" s="15" t="s">
        <v>28</v>
      </c>
      <c r="U130" s="15" t="s">
        <v>514</v>
      </c>
      <c r="V130" s="15" t="s">
        <v>28</v>
      </c>
      <c r="W130" s="15" t="s">
        <v>42</v>
      </c>
      <c r="X130" s="15" t="s">
        <v>42</v>
      </c>
      <c r="Y130" s="15" t="s">
        <v>591</v>
      </c>
      <c r="Z130" s="15" t="s">
        <v>515</v>
      </c>
      <c r="AA130" s="15" t="s">
        <v>664</v>
      </c>
      <c r="AB130" s="15" t="s">
        <v>694</v>
      </c>
      <c r="AC130" s="87"/>
    </row>
    <row r="131" spans="1:29" customFormat="1" ht="212.25" customHeight="1" x14ac:dyDescent="0.25">
      <c r="A131">
        <v>129</v>
      </c>
      <c r="B131" s="96"/>
      <c r="C131" s="93"/>
      <c r="D131" s="76" t="s">
        <v>418</v>
      </c>
      <c r="E131" s="15" t="s">
        <v>419</v>
      </c>
      <c r="F131" s="15" t="s">
        <v>56</v>
      </c>
      <c r="G131" s="15" t="s">
        <v>26</v>
      </c>
      <c r="H131" s="15" t="s">
        <v>36</v>
      </c>
      <c r="I131" s="15" t="s">
        <v>37</v>
      </c>
      <c r="J131" s="15" t="s">
        <v>38</v>
      </c>
      <c r="K131" s="15" t="s">
        <v>414</v>
      </c>
      <c r="L131" s="15" t="s">
        <v>417</v>
      </c>
      <c r="M131" s="38">
        <v>45275</v>
      </c>
      <c r="N131" s="36">
        <v>90</v>
      </c>
      <c r="O131" s="37">
        <v>100</v>
      </c>
      <c r="P131" s="37">
        <v>80</v>
      </c>
      <c r="Q131" s="37">
        <v>70</v>
      </c>
      <c r="R131" s="7" t="str">
        <f t="shared" si="14"/>
        <v>Medición mayor o igual que la Tol. Superior</v>
      </c>
      <c r="S131" s="15" t="s">
        <v>515</v>
      </c>
      <c r="T131" s="44" t="s">
        <v>515</v>
      </c>
      <c r="U131" s="15" t="s">
        <v>514</v>
      </c>
      <c r="V131" s="15" t="s">
        <v>515</v>
      </c>
      <c r="W131" s="15" t="s">
        <v>514</v>
      </c>
      <c r="X131" s="15" t="s">
        <v>514</v>
      </c>
      <c r="Y131" s="15" t="s">
        <v>592</v>
      </c>
      <c r="Z131" s="15" t="s">
        <v>515</v>
      </c>
      <c r="AA131" s="15" t="s">
        <v>664</v>
      </c>
      <c r="AB131" s="15" t="s">
        <v>695</v>
      </c>
      <c r="AC131" s="87"/>
    </row>
    <row r="132" spans="1:29" customFormat="1" ht="212.25" customHeight="1" x14ac:dyDescent="0.25">
      <c r="A132">
        <v>130</v>
      </c>
      <c r="B132" s="101" t="s">
        <v>420</v>
      </c>
      <c r="C132" s="91" t="s">
        <v>421</v>
      </c>
      <c r="D132" s="76" t="s">
        <v>422</v>
      </c>
      <c r="E132" s="15" t="s">
        <v>423</v>
      </c>
      <c r="F132" s="15" t="s">
        <v>60</v>
      </c>
      <c r="G132" s="15" t="s">
        <v>43</v>
      </c>
      <c r="H132" s="15" t="s">
        <v>27</v>
      </c>
      <c r="I132" s="20" t="s">
        <v>167</v>
      </c>
      <c r="J132" s="15" t="s">
        <v>38</v>
      </c>
      <c r="K132" s="15" t="s">
        <v>424</v>
      </c>
      <c r="L132" s="15" t="s">
        <v>425</v>
      </c>
      <c r="M132" s="38">
        <v>45170</v>
      </c>
      <c r="N132" s="36">
        <v>0</v>
      </c>
      <c r="O132" s="37">
        <v>0</v>
      </c>
      <c r="P132" s="37">
        <v>4</v>
      </c>
      <c r="Q132" s="37">
        <v>4</v>
      </c>
      <c r="R132" s="7" t="str">
        <f t="shared" ref="R132:R133" si="15">IFERROR(IF(AND(ISNUMBER(O132), ISNUMBER(P132), ISNUMBER(Q132)), IF(O132&gt;Q132, "Medición mayor que la Tol. Inferior", IF(O132&gt;P132, "Medición entre la Tol. Superior e Inferior", "Medición menor o igual que la Tol. Superior"))), "vacio")</f>
        <v>Medición menor o igual que la Tol. Superior</v>
      </c>
      <c r="S132" s="21" t="s">
        <v>515</v>
      </c>
      <c r="T132" s="21" t="s">
        <v>515</v>
      </c>
      <c r="U132" s="15" t="s">
        <v>514</v>
      </c>
      <c r="V132" s="15" t="s">
        <v>515</v>
      </c>
      <c r="W132" s="15" t="s">
        <v>514</v>
      </c>
      <c r="X132" s="15" t="s">
        <v>514</v>
      </c>
      <c r="Y132" s="15" t="s">
        <v>593</v>
      </c>
      <c r="Z132" s="15" t="s">
        <v>515</v>
      </c>
      <c r="AA132" s="15" t="s">
        <v>664</v>
      </c>
      <c r="AB132" s="15" t="s">
        <v>696</v>
      </c>
      <c r="AC132" s="87"/>
    </row>
    <row r="133" spans="1:29" customFormat="1" ht="212.25" customHeight="1" x14ac:dyDescent="0.25">
      <c r="A133">
        <v>131</v>
      </c>
      <c r="B133" s="102"/>
      <c r="C133" s="92"/>
      <c r="D133" s="76" t="s">
        <v>426</v>
      </c>
      <c r="E133" s="15" t="s">
        <v>479</v>
      </c>
      <c r="F133" s="15" t="s">
        <v>56</v>
      </c>
      <c r="G133" s="15" t="s">
        <v>43</v>
      </c>
      <c r="H133" s="15" t="s">
        <v>36</v>
      </c>
      <c r="I133" s="20" t="s">
        <v>50</v>
      </c>
      <c r="J133" s="15" t="s">
        <v>66</v>
      </c>
      <c r="K133" s="15"/>
      <c r="L133" s="15" t="s">
        <v>499</v>
      </c>
      <c r="M133" s="38">
        <v>45291</v>
      </c>
      <c r="N133" s="36">
        <v>43.86</v>
      </c>
      <c r="O133" s="37">
        <v>34.479999999999997</v>
      </c>
      <c r="P133" s="37">
        <v>43.86</v>
      </c>
      <c r="Q133" s="37">
        <v>61.4</v>
      </c>
      <c r="R133" s="7" t="str">
        <f t="shared" si="15"/>
        <v>Medición menor o igual que la Tol. Superior</v>
      </c>
      <c r="S133" s="15" t="s">
        <v>515</v>
      </c>
      <c r="T133" s="20" t="s">
        <v>515</v>
      </c>
      <c r="U133" s="20" t="s">
        <v>514</v>
      </c>
      <c r="V133" s="20" t="s">
        <v>515</v>
      </c>
      <c r="W133" s="20" t="s">
        <v>514</v>
      </c>
      <c r="X133" s="20" t="s">
        <v>514</v>
      </c>
      <c r="Y133" s="15" t="s">
        <v>594</v>
      </c>
      <c r="Z133" s="15" t="s">
        <v>515</v>
      </c>
      <c r="AA133" s="15" t="s">
        <v>608</v>
      </c>
      <c r="AB133" s="15" t="s">
        <v>719</v>
      </c>
      <c r="AC133" s="87"/>
    </row>
    <row r="134" spans="1:29" customFormat="1" ht="212.25" customHeight="1" x14ac:dyDescent="0.25">
      <c r="A134">
        <v>132</v>
      </c>
      <c r="B134" s="102"/>
      <c r="C134" s="92"/>
      <c r="D134" s="76" t="s">
        <v>428</v>
      </c>
      <c r="E134" s="15" t="s">
        <v>480</v>
      </c>
      <c r="F134" s="15" t="s">
        <v>56</v>
      </c>
      <c r="G134" s="15" t="s">
        <v>43</v>
      </c>
      <c r="H134" s="15" t="s">
        <v>36</v>
      </c>
      <c r="I134" s="20" t="s">
        <v>50</v>
      </c>
      <c r="J134" s="15" t="s">
        <v>66</v>
      </c>
      <c r="K134" s="15"/>
      <c r="L134" s="15" t="s">
        <v>425</v>
      </c>
      <c r="M134" s="38">
        <v>45291</v>
      </c>
      <c r="N134" s="36">
        <v>0</v>
      </c>
      <c r="O134" s="37">
        <v>0</v>
      </c>
      <c r="P134" s="37">
        <v>300</v>
      </c>
      <c r="Q134" s="37">
        <v>0</v>
      </c>
      <c r="R134" s="7" t="str">
        <f>IFERROR(IF(AND(ISNUMBER(O134), ISNUMBER(P134), ISNUMBER(Q134)), IF(O134&gt;Q134, "Medición mayor que la Tol. Inferior", IF(O134&gt;P134, "Medición entre la Tol. Superior e Inferior", "Medición menor o igual que la Tol. Superior"))), "vacio")</f>
        <v>Medición menor o igual que la Tol. Superior</v>
      </c>
      <c r="S134" s="15" t="s">
        <v>515</v>
      </c>
      <c r="T134" s="15" t="s">
        <v>515</v>
      </c>
      <c r="U134" s="20" t="s">
        <v>514</v>
      </c>
      <c r="V134" s="20" t="s">
        <v>515</v>
      </c>
      <c r="W134" s="20" t="s">
        <v>514</v>
      </c>
      <c r="X134" s="20" t="s">
        <v>514</v>
      </c>
      <c r="Y134" s="15" t="s">
        <v>595</v>
      </c>
      <c r="Z134" s="15" t="s">
        <v>515</v>
      </c>
      <c r="AA134" s="15" t="s">
        <v>608</v>
      </c>
      <c r="AB134" s="15" t="s">
        <v>719</v>
      </c>
      <c r="AC134" s="87"/>
    </row>
    <row r="135" spans="1:29" customFormat="1" ht="212.25" customHeight="1" x14ac:dyDescent="0.25">
      <c r="A135">
        <v>133</v>
      </c>
      <c r="B135" s="102"/>
      <c r="C135" s="104"/>
      <c r="D135" s="76" t="s">
        <v>429</v>
      </c>
      <c r="E135" s="15" t="s">
        <v>430</v>
      </c>
      <c r="F135" s="15" t="s">
        <v>29</v>
      </c>
      <c r="G135" s="15" t="s">
        <v>43</v>
      </c>
      <c r="H135" s="15" t="s">
        <v>36</v>
      </c>
      <c r="I135" s="15" t="s">
        <v>37</v>
      </c>
      <c r="J135" s="15" t="s">
        <v>38</v>
      </c>
      <c r="K135" s="15" t="s">
        <v>427</v>
      </c>
      <c r="L135" s="15" t="s">
        <v>58</v>
      </c>
      <c r="M135" s="38" t="s">
        <v>484</v>
      </c>
      <c r="N135" s="36">
        <v>0.32</v>
      </c>
      <c r="O135" s="37">
        <v>0.27</v>
      </c>
      <c r="P135" s="37">
        <v>0.32</v>
      </c>
      <c r="Q135" s="37">
        <v>0.43</v>
      </c>
      <c r="R135" s="7" t="str">
        <f>IFERROR(IF(AND(ISNUMBER(O135), ISNUMBER(P135), ISNUMBER(Q135)), IF(O135&gt;Q135, "Medición mayor que la Tol. Inferior", IF(O135&gt;P135, "Medición entre la Tol. Superior e Inferior", "Medición menor o igual que la Tol. Superior"))), "vacio")</f>
        <v>Medición menor o igual que la Tol. Superior</v>
      </c>
      <c r="S135" s="15" t="s">
        <v>515</v>
      </c>
      <c r="T135" s="15" t="s">
        <v>515</v>
      </c>
      <c r="U135" s="15" t="s">
        <v>514</v>
      </c>
      <c r="V135" s="15" t="s">
        <v>515</v>
      </c>
      <c r="W135" s="15" t="s">
        <v>514</v>
      </c>
      <c r="X135" s="15" t="s">
        <v>514</v>
      </c>
      <c r="Y135" s="15" t="s">
        <v>596</v>
      </c>
      <c r="Z135" s="15" t="s">
        <v>515</v>
      </c>
      <c r="AA135" s="15" t="s">
        <v>664</v>
      </c>
      <c r="AB135" s="15" t="s">
        <v>697</v>
      </c>
      <c r="AC135" s="87"/>
    </row>
    <row r="136" spans="1:29" customFormat="1" ht="159.75" customHeight="1" x14ac:dyDescent="0.25">
      <c r="A136">
        <v>134</v>
      </c>
      <c r="B136" s="102"/>
      <c r="C136" s="104"/>
      <c r="D136" s="76" t="s">
        <v>431</v>
      </c>
      <c r="E136" s="15" t="s">
        <v>432</v>
      </c>
      <c r="F136" s="15" t="s">
        <v>29</v>
      </c>
      <c r="G136" s="15" t="s">
        <v>43</v>
      </c>
      <c r="H136" s="15" t="s">
        <v>36</v>
      </c>
      <c r="I136" s="15" t="s">
        <v>37</v>
      </c>
      <c r="J136" s="15" t="s">
        <v>66</v>
      </c>
      <c r="K136" s="15" t="s">
        <v>427</v>
      </c>
      <c r="L136" s="15" t="s">
        <v>58</v>
      </c>
      <c r="M136" s="38" t="s">
        <v>484</v>
      </c>
      <c r="N136" s="36">
        <v>0.1</v>
      </c>
      <c r="O136" s="37">
        <v>0.14000000000000001</v>
      </c>
      <c r="P136" s="37">
        <v>0.1</v>
      </c>
      <c r="Q136" s="37">
        <v>0.3</v>
      </c>
      <c r="R136" s="7" t="str">
        <f>IFERROR(IF(AND(ISNUMBER(O136), ISNUMBER(P136), ISNUMBER(Q136)), IF(O136&gt;Q136, "Medición mayor que la Tol. Inferior", IF(O136&gt;P136, "Medición entre la Tol. Superior e Inferior", "Medición menor o igual que la Tol. Superior"))), "vacio")</f>
        <v>Medición entre la Tol. Superior e Inferior</v>
      </c>
      <c r="S136" s="15" t="s">
        <v>515</v>
      </c>
      <c r="T136" s="15" t="s">
        <v>515</v>
      </c>
      <c r="U136" s="15" t="s">
        <v>59</v>
      </c>
      <c r="V136" s="15" t="s">
        <v>515</v>
      </c>
      <c r="W136" s="15" t="s">
        <v>514</v>
      </c>
      <c r="X136" s="15" t="s">
        <v>514</v>
      </c>
      <c r="Y136" s="15" t="s">
        <v>597</v>
      </c>
      <c r="Z136" s="15" t="s">
        <v>515</v>
      </c>
      <c r="AA136" s="15" t="s">
        <v>664</v>
      </c>
      <c r="AB136" s="15" t="s">
        <v>698</v>
      </c>
      <c r="AC136" s="87"/>
    </row>
    <row r="137" spans="1:29" customFormat="1" ht="132" customHeight="1" x14ac:dyDescent="0.25">
      <c r="A137">
        <v>135</v>
      </c>
      <c r="B137" s="102"/>
      <c r="C137" s="104"/>
      <c r="D137" s="76" t="s">
        <v>433</v>
      </c>
      <c r="E137" s="15" t="s">
        <v>434</v>
      </c>
      <c r="F137" s="15" t="s">
        <v>29</v>
      </c>
      <c r="G137" s="15" t="s">
        <v>43</v>
      </c>
      <c r="H137" s="15" t="s">
        <v>36</v>
      </c>
      <c r="I137" s="15" t="s">
        <v>37</v>
      </c>
      <c r="J137" s="20" t="s">
        <v>295</v>
      </c>
      <c r="K137" s="15" t="s">
        <v>427</v>
      </c>
      <c r="L137" s="15" t="s">
        <v>58</v>
      </c>
      <c r="M137" s="38" t="s">
        <v>484</v>
      </c>
      <c r="N137" s="36">
        <v>0.3</v>
      </c>
      <c r="O137" s="37">
        <v>0</v>
      </c>
      <c r="P137" s="37">
        <v>0.3</v>
      </c>
      <c r="Q137" s="37">
        <v>1.1000000000000001</v>
      </c>
      <c r="R137" s="7" t="str">
        <f>IFERROR(IF(AND(ISNUMBER(O137), ISNUMBER(P137), ISNUMBER(Q137)), IF(O137&gt;Q137, "Medición mayor que la Tol. Inferior", IF(O137&gt;P137, "Medición entre la Tol. Superior e Inferior", "Medición menor o igual que la Tol. Superior"))), "vacio")</f>
        <v>Medición menor o igual que la Tol. Superior</v>
      </c>
      <c r="S137" s="15" t="s">
        <v>515</v>
      </c>
      <c r="T137" s="15" t="s">
        <v>515</v>
      </c>
      <c r="U137" s="15" t="s">
        <v>514</v>
      </c>
      <c r="V137" s="15" t="s">
        <v>515</v>
      </c>
      <c r="W137" s="15" t="s">
        <v>514</v>
      </c>
      <c r="X137" s="15" t="s">
        <v>514</v>
      </c>
      <c r="Y137" s="15" t="s">
        <v>598</v>
      </c>
      <c r="Z137" s="15" t="s">
        <v>515</v>
      </c>
      <c r="AA137" s="15" t="s">
        <v>664</v>
      </c>
      <c r="AB137" s="15" t="s">
        <v>699</v>
      </c>
      <c r="AC137" s="87"/>
    </row>
    <row r="138" spans="1:29" customFormat="1" ht="307.5" customHeight="1" x14ac:dyDescent="0.25">
      <c r="B138" s="102"/>
      <c r="C138" s="104"/>
      <c r="D138" s="76" t="s">
        <v>481</v>
      </c>
      <c r="E138" s="15" t="s">
        <v>482</v>
      </c>
      <c r="F138" s="15" t="s">
        <v>56</v>
      </c>
      <c r="G138" s="15" t="s">
        <v>43</v>
      </c>
      <c r="H138" s="15" t="s">
        <v>36</v>
      </c>
      <c r="I138" s="20" t="s">
        <v>50</v>
      </c>
      <c r="J138" s="15" t="s">
        <v>66</v>
      </c>
      <c r="K138" s="15"/>
      <c r="L138" s="15"/>
      <c r="M138" s="38">
        <v>45291</v>
      </c>
      <c r="N138" s="36">
        <v>0</v>
      </c>
      <c r="O138" s="37">
        <v>0</v>
      </c>
      <c r="P138" s="37">
        <v>0</v>
      </c>
      <c r="Q138" s="37">
        <v>1</v>
      </c>
      <c r="R138" s="7" t="str">
        <f>IFERROR(IF(AND(ISNUMBER(O138), ISNUMBER(P138), ISNUMBER(Q138)), IF(O138&gt;Q138, "Medición mayor que la Tol. Inferior", IF(O138&gt;P138, "Medición entre la Tol. Superior e Inferior", "Medición menor o igual que la Tol. Superior"))), "vacio")</f>
        <v>Medición menor o igual que la Tol. Superior</v>
      </c>
      <c r="S138" s="15" t="s">
        <v>515</v>
      </c>
      <c r="T138" s="15" t="s">
        <v>515</v>
      </c>
      <c r="U138" s="20" t="s">
        <v>514</v>
      </c>
      <c r="V138" s="20" t="s">
        <v>515</v>
      </c>
      <c r="W138" s="20" t="s">
        <v>514</v>
      </c>
      <c r="X138" s="20" t="s">
        <v>514</v>
      </c>
      <c r="Y138" s="15" t="s">
        <v>599</v>
      </c>
      <c r="Z138" s="15" t="s">
        <v>515</v>
      </c>
      <c r="AA138" s="15" t="s">
        <v>608</v>
      </c>
      <c r="AB138" s="15" t="s">
        <v>719</v>
      </c>
      <c r="AC138" s="87"/>
    </row>
    <row r="139" spans="1:29" ht="18.75" customHeight="1" x14ac:dyDescent="0.25">
      <c r="B139" s="102"/>
      <c r="C139" s="104"/>
      <c r="D139" s="76" t="s">
        <v>435</v>
      </c>
      <c r="E139" s="15" t="s">
        <v>436</v>
      </c>
      <c r="F139" s="15" t="s">
        <v>49</v>
      </c>
      <c r="G139" s="15" t="s">
        <v>26</v>
      </c>
      <c r="H139" s="15" t="s">
        <v>36</v>
      </c>
      <c r="I139" s="15" t="s">
        <v>37</v>
      </c>
      <c r="J139" s="15" t="s">
        <v>38</v>
      </c>
      <c r="K139" s="15" t="s">
        <v>119</v>
      </c>
      <c r="L139" s="15" t="s">
        <v>58</v>
      </c>
      <c r="M139" s="38">
        <v>45199</v>
      </c>
      <c r="N139" s="36">
        <v>95</v>
      </c>
      <c r="O139" s="37">
        <v>100</v>
      </c>
      <c r="P139" s="37">
        <v>95</v>
      </c>
      <c r="Q139" s="37">
        <v>75</v>
      </c>
      <c r="R139" s="7" t="str">
        <f t="shared" ref="R139:R140" si="16">IFERROR(IF(AND(ISNUMBER(O139), ISNUMBER(P139), ISNUMBER(Q139)), IF(O139&lt;Q139, "Medición menor que la Tol. Inferior", IF(O139&gt;=P139, "Medición mayor o igual que la Tol. Superior", "Medición entre la Tol. Superior e Inferior"))), "vacio")</f>
        <v>Medición mayor o igual que la Tol. Superior</v>
      </c>
      <c r="S139" s="21" t="s">
        <v>515</v>
      </c>
      <c r="T139" s="21" t="s">
        <v>515</v>
      </c>
      <c r="U139" s="15" t="s">
        <v>514</v>
      </c>
      <c r="V139" s="15" t="s">
        <v>515</v>
      </c>
      <c r="W139" s="15" t="s">
        <v>514</v>
      </c>
      <c r="X139" s="15" t="s">
        <v>514</v>
      </c>
      <c r="Y139" s="15" t="s">
        <v>600</v>
      </c>
      <c r="Z139" s="15" t="s">
        <v>515</v>
      </c>
      <c r="AA139" s="15" t="s">
        <v>664</v>
      </c>
      <c r="AB139" s="15" t="s">
        <v>696</v>
      </c>
      <c r="AC139" s="87"/>
    </row>
    <row r="140" spans="1:29" ht="345" customHeight="1" x14ac:dyDescent="0.25">
      <c r="B140" s="102"/>
      <c r="C140" s="104"/>
      <c r="D140" s="76" t="s">
        <v>437</v>
      </c>
      <c r="E140" s="15" t="s">
        <v>438</v>
      </c>
      <c r="F140" s="15" t="s">
        <v>56</v>
      </c>
      <c r="G140" s="15" t="s">
        <v>26</v>
      </c>
      <c r="H140" s="15" t="s">
        <v>36</v>
      </c>
      <c r="I140" s="15" t="s">
        <v>37</v>
      </c>
      <c r="J140" s="15" t="s">
        <v>38</v>
      </c>
      <c r="K140" s="15" t="s">
        <v>427</v>
      </c>
      <c r="L140" s="15" t="s">
        <v>58</v>
      </c>
      <c r="M140" s="38">
        <v>45245</v>
      </c>
      <c r="N140" s="36">
        <v>100</v>
      </c>
      <c r="O140" s="37">
        <v>100</v>
      </c>
      <c r="P140" s="37">
        <v>100</v>
      </c>
      <c r="Q140" s="37">
        <v>100</v>
      </c>
      <c r="R140" s="7" t="str">
        <f t="shared" si="16"/>
        <v>Medición mayor o igual que la Tol. Superior</v>
      </c>
      <c r="S140" s="15" t="s">
        <v>515</v>
      </c>
      <c r="T140" s="15" t="s">
        <v>515</v>
      </c>
      <c r="U140" s="15" t="s">
        <v>514</v>
      </c>
      <c r="V140" s="15" t="s">
        <v>515</v>
      </c>
      <c r="W140" s="15" t="s">
        <v>514</v>
      </c>
      <c r="X140" s="15" t="s">
        <v>514</v>
      </c>
      <c r="Y140" s="15" t="s">
        <v>601</v>
      </c>
      <c r="Z140" s="15" t="s">
        <v>515</v>
      </c>
      <c r="AA140" s="15" t="s">
        <v>664</v>
      </c>
      <c r="AB140" s="15" t="s">
        <v>700</v>
      </c>
      <c r="AC140" s="87"/>
    </row>
    <row r="141" spans="1:29" ht="360" x14ac:dyDescent="0.25">
      <c r="B141" s="102"/>
      <c r="C141" s="104"/>
      <c r="D141" s="76" t="s">
        <v>439</v>
      </c>
      <c r="E141" s="15" t="s">
        <v>440</v>
      </c>
      <c r="F141" s="15" t="s">
        <v>56</v>
      </c>
      <c r="G141" s="15" t="s">
        <v>26</v>
      </c>
      <c r="H141" s="15" t="s">
        <v>36</v>
      </c>
      <c r="I141" s="15" t="s">
        <v>37</v>
      </c>
      <c r="J141" s="15" t="s">
        <v>38</v>
      </c>
      <c r="K141" s="15" t="s">
        <v>427</v>
      </c>
      <c r="L141" s="15" t="s">
        <v>58</v>
      </c>
      <c r="M141" s="38">
        <v>45249</v>
      </c>
      <c r="N141" s="36">
        <v>100</v>
      </c>
      <c r="O141" s="37">
        <v>100</v>
      </c>
      <c r="P141" s="37">
        <v>100</v>
      </c>
      <c r="Q141" s="37">
        <v>100</v>
      </c>
      <c r="R141" s="7" t="str">
        <f>IFERROR(IF(AND(ISNUMBER(O141), ISNUMBER(P141), ISNUMBER(Q141)), IF(O141&lt;Q141, "Medición menor que la Tol. Inferior", IF(O141&gt;=P141, "Medición mayor o igual que la Tol. Superior", "Medición entre la Tol. Superior e Inferior"))), "vacio")</f>
        <v>Medición mayor o igual que la Tol. Superior</v>
      </c>
      <c r="S141" s="15" t="s">
        <v>515</v>
      </c>
      <c r="T141" s="15" t="s">
        <v>515</v>
      </c>
      <c r="U141" s="15" t="s">
        <v>514</v>
      </c>
      <c r="V141" s="15" t="s">
        <v>515</v>
      </c>
      <c r="W141" s="15" t="s">
        <v>514</v>
      </c>
      <c r="X141" s="15" t="s">
        <v>514</v>
      </c>
      <c r="Y141" s="15" t="s">
        <v>602</v>
      </c>
      <c r="Z141" s="15" t="s">
        <v>515</v>
      </c>
      <c r="AA141" s="15" t="s">
        <v>664</v>
      </c>
      <c r="AB141" s="15" t="s">
        <v>701</v>
      </c>
      <c r="AC141" s="87"/>
    </row>
    <row r="142" spans="1:29" ht="345" customHeight="1" x14ac:dyDescent="0.25">
      <c r="B142" s="103"/>
      <c r="C142" s="105"/>
      <c r="D142" s="76" t="s">
        <v>441</v>
      </c>
      <c r="E142" s="24" t="s">
        <v>442</v>
      </c>
      <c r="F142" s="15" t="s">
        <v>56</v>
      </c>
      <c r="G142" s="15" t="s">
        <v>26</v>
      </c>
      <c r="H142" s="15" t="s">
        <v>36</v>
      </c>
      <c r="I142" s="15" t="s">
        <v>37</v>
      </c>
      <c r="J142" s="15" t="s">
        <v>38</v>
      </c>
      <c r="K142" s="15" t="s">
        <v>427</v>
      </c>
      <c r="L142" s="15" t="s">
        <v>58</v>
      </c>
      <c r="M142" s="38">
        <v>45245</v>
      </c>
      <c r="N142" s="36">
        <v>100</v>
      </c>
      <c r="O142" s="37">
        <v>100</v>
      </c>
      <c r="P142" s="37">
        <v>100</v>
      </c>
      <c r="Q142" s="37">
        <v>100</v>
      </c>
      <c r="R142" s="7" t="str">
        <f>IFERROR(IF(AND(ISNUMBER(O142), ISNUMBER(P142), ISNUMBER(Q142)), IF(O142&lt;Q142, "Medición menor que la Tol. Inferior", IF(O142&gt;=P142, "Medición mayor o igual que la Tol. Superior", "Medición entre la Tol. Superior e Inferior"))), "vacio")</f>
        <v>Medición mayor o igual que la Tol. Superior</v>
      </c>
      <c r="S142" s="15" t="s">
        <v>515</v>
      </c>
      <c r="T142" s="15" t="s">
        <v>515</v>
      </c>
      <c r="U142" s="15" t="s">
        <v>514</v>
      </c>
      <c r="V142" s="15" t="s">
        <v>515</v>
      </c>
      <c r="W142" s="15" t="s">
        <v>514</v>
      </c>
      <c r="X142" s="15" t="s">
        <v>514</v>
      </c>
      <c r="Y142" s="15" t="s">
        <v>603</v>
      </c>
      <c r="Z142" s="15" t="s">
        <v>515</v>
      </c>
      <c r="AA142" s="15" t="s">
        <v>664</v>
      </c>
      <c r="AB142" s="15" t="s">
        <v>702</v>
      </c>
      <c r="AC142" s="88"/>
    </row>
    <row r="143" spans="1:29" ht="206.25" customHeight="1" thickBot="1" x14ac:dyDescent="0.3">
      <c r="B143" s="13" t="s">
        <v>443</v>
      </c>
      <c r="C143" s="14" t="s">
        <v>421</v>
      </c>
      <c r="D143" s="77"/>
      <c r="E143" s="25"/>
      <c r="F143" s="25"/>
      <c r="G143" s="25"/>
      <c r="H143" s="25"/>
      <c r="I143" s="25"/>
      <c r="J143" s="25"/>
      <c r="K143" s="25"/>
      <c r="L143" s="25"/>
      <c r="M143" s="25"/>
      <c r="N143" s="46"/>
      <c r="O143" s="47"/>
      <c r="P143" s="47"/>
      <c r="Q143" s="47"/>
      <c r="S143" s="57"/>
      <c r="T143" s="25"/>
      <c r="U143" s="25"/>
      <c r="V143" s="25"/>
      <c r="W143" s="25"/>
      <c r="X143" s="25"/>
      <c r="Y143" s="25"/>
      <c r="Z143" s="25"/>
      <c r="AA143" s="25"/>
      <c r="AB143" s="64"/>
      <c r="AC143" s="67"/>
    </row>
    <row r="144" spans="1:29" x14ac:dyDescent="0.25">
      <c r="B144" s="110" t="s">
        <v>444</v>
      </c>
      <c r="C144" s="26"/>
      <c r="D144" s="78" t="s">
        <v>445</v>
      </c>
      <c r="E144" s="27" t="s">
        <v>282</v>
      </c>
      <c r="F144" s="27" t="s">
        <v>282</v>
      </c>
      <c r="G144" s="27" t="s">
        <v>282</v>
      </c>
      <c r="H144" s="27" t="s">
        <v>282</v>
      </c>
      <c r="I144" s="27" t="s">
        <v>282</v>
      </c>
      <c r="J144" s="27" t="s">
        <v>282</v>
      </c>
      <c r="K144" s="27" t="s">
        <v>282</v>
      </c>
      <c r="L144" s="27" t="s">
        <v>282</v>
      </c>
      <c r="M144" s="27"/>
      <c r="N144" s="48"/>
      <c r="O144" s="49"/>
      <c r="P144" s="49"/>
      <c r="Q144" s="49"/>
      <c r="S144" s="20" t="s">
        <v>59</v>
      </c>
      <c r="T144" s="27" t="s">
        <v>282</v>
      </c>
      <c r="U144" s="27" t="s">
        <v>282</v>
      </c>
      <c r="V144" s="27" t="s">
        <v>282</v>
      </c>
      <c r="W144" s="27" t="s">
        <v>282</v>
      </c>
      <c r="X144" s="27" t="s">
        <v>282</v>
      </c>
      <c r="Y144" s="27" t="s">
        <v>282</v>
      </c>
      <c r="Z144" s="27" t="s">
        <v>42</v>
      </c>
      <c r="AA144" s="27" t="s">
        <v>282</v>
      </c>
      <c r="AB144" s="27" t="s">
        <v>282</v>
      </c>
      <c r="AC144" s="68" t="s">
        <v>282</v>
      </c>
    </row>
    <row r="145" spans="2:29" x14ac:dyDescent="0.25">
      <c r="B145" s="111"/>
      <c r="C145" s="28"/>
      <c r="D145" s="79" t="s">
        <v>446</v>
      </c>
      <c r="E145" s="29" t="s">
        <v>282</v>
      </c>
      <c r="F145" s="29" t="s">
        <v>282</v>
      </c>
      <c r="G145" s="29" t="s">
        <v>282</v>
      </c>
      <c r="H145" s="29" t="s">
        <v>282</v>
      </c>
      <c r="I145" s="29" t="s">
        <v>282</v>
      </c>
      <c r="J145" s="29" t="s">
        <v>282</v>
      </c>
      <c r="K145" s="29" t="s">
        <v>282</v>
      </c>
      <c r="L145" s="29" t="s">
        <v>282</v>
      </c>
      <c r="M145" s="29"/>
      <c r="N145" s="50"/>
      <c r="O145" s="51"/>
      <c r="P145" s="51"/>
      <c r="Q145" s="51"/>
      <c r="S145" s="20" t="s">
        <v>59</v>
      </c>
      <c r="T145" s="29" t="s">
        <v>282</v>
      </c>
      <c r="U145" s="29" t="s">
        <v>282</v>
      </c>
      <c r="V145" s="29" t="s">
        <v>282</v>
      </c>
      <c r="W145" s="29" t="s">
        <v>282</v>
      </c>
      <c r="X145" s="29" t="s">
        <v>282</v>
      </c>
      <c r="Y145" s="29" t="s">
        <v>282</v>
      </c>
      <c r="Z145" s="29" t="s">
        <v>42</v>
      </c>
      <c r="AA145" s="29" t="s">
        <v>282</v>
      </c>
      <c r="AB145" s="29" t="s">
        <v>282</v>
      </c>
      <c r="AC145" s="69" t="s">
        <v>282</v>
      </c>
    </row>
    <row r="146" spans="2:29" x14ac:dyDescent="0.25">
      <c r="B146" s="111"/>
      <c r="C146" s="28"/>
      <c r="D146" s="79" t="s">
        <v>447</v>
      </c>
      <c r="E146" s="29" t="s">
        <v>282</v>
      </c>
      <c r="F146" s="29" t="s">
        <v>282</v>
      </c>
      <c r="G146" s="29" t="s">
        <v>282</v>
      </c>
      <c r="H146" s="29" t="s">
        <v>282</v>
      </c>
      <c r="I146" s="29" t="s">
        <v>282</v>
      </c>
      <c r="J146" s="29" t="s">
        <v>282</v>
      </c>
      <c r="K146" s="29" t="s">
        <v>282</v>
      </c>
      <c r="L146" s="29" t="s">
        <v>282</v>
      </c>
      <c r="M146" s="29"/>
      <c r="N146" s="50"/>
      <c r="O146" s="51"/>
      <c r="P146" s="51"/>
      <c r="Q146" s="51"/>
      <c r="S146" s="20" t="s">
        <v>59</v>
      </c>
      <c r="T146" s="29" t="s">
        <v>282</v>
      </c>
      <c r="U146" s="29" t="s">
        <v>282</v>
      </c>
      <c r="V146" s="29" t="s">
        <v>282</v>
      </c>
      <c r="W146" s="29" t="s">
        <v>282</v>
      </c>
      <c r="X146" s="29" t="s">
        <v>282</v>
      </c>
      <c r="Y146" s="29" t="s">
        <v>282</v>
      </c>
      <c r="Z146" s="29" t="s">
        <v>42</v>
      </c>
      <c r="AA146" s="29" t="s">
        <v>282</v>
      </c>
      <c r="AB146" s="29" t="s">
        <v>282</v>
      </c>
      <c r="AC146" s="69" t="s">
        <v>282</v>
      </c>
    </row>
    <row r="147" spans="2:29" ht="30" x14ac:dyDescent="0.25">
      <c r="B147" s="111"/>
      <c r="C147" s="28"/>
      <c r="D147" s="80" t="s">
        <v>448</v>
      </c>
      <c r="E147" s="29" t="s">
        <v>282</v>
      </c>
      <c r="F147" s="29" t="s">
        <v>282</v>
      </c>
      <c r="G147" s="29" t="s">
        <v>282</v>
      </c>
      <c r="H147" s="29" t="s">
        <v>282</v>
      </c>
      <c r="I147" s="29" t="s">
        <v>282</v>
      </c>
      <c r="J147" s="29" t="s">
        <v>282</v>
      </c>
      <c r="K147" s="29" t="s">
        <v>282</v>
      </c>
      <c r="L147" s="29" t="s">
        <v>282</v>
      </c>
      <c r="M147" s="29"/>
      <c r="N147" s="50"/>
      <c r="O147" s="51"/>
      <c r="P147" s="51"/>
      <c r="Q147" s="51"/>
      <c r="S147" s="20" t="s">
        <v>59</v>
      </c>
      <c r="T147" s="29" t="s">
        <v>282</v>
      </c>
      <c r="U147" s="29" t="s">
        <v>282</v>
      </c>
      <c r="V147" s="29" t="s">
        <v>282</v>
      </c>
      <c r="W147" s="29" t="s">
        <v>282</v>
      </c>
      <c r="X147" s="29" t="s">
        <v>282</v>
      </c>
      <c r="Y147" s="29" t="s">
        <v>282</v>
      </c>
      <c r="Z147" s="29" t="s">
        <v>42</v>
      </c>
      <c r="AA147" s="29" t="s">
        <v>282</v>
      </c>
      <c r="AB147" s="29" t="s">
        <v>282</v>
      </c>
      <c r="AC147" s="69" t="s">
        <v>282</v>
      </c>
    </row>
    <row r="148" spans="2:29" x14ac:dyDescent="0.25">
      <c r="B148" s="111"/>
      <c r="C148" s="28"/>
      <c r="D148" s="80" t="s">
        <v>449</v>
      </c>
      <c r="E148" s="29" t="s">
        <v>282</v>
      </c>
      <c r="F148" s="29" t="s">
        <v>282</v>
      </c>
      <c r="G148" s="29" t="s">
        <v>282</v>
      </c>
      <c r="H148" s="29" t="s">
        <v>282</v>
      </c>
      <c r="I148" s="29" t="s">
        <v>282</v>
      </c>
      <c r="J148" s="29" t="s">
        <v>282</v>
      </c>
      <c r="K148" s="29" t="s">
        <v>282</v>
      </c>
      <c r="L148" s="29" t="s">
        <v>282</v>
      </c>
      <c r="M148" s="29"/>
      <c r="N148" s="50"/>
      <c r="O148" s="51"/>
      <c r="P148" s="51"/>
      <c r="Q148" s="51"/>
      <c r="S148" s="20" t="s">
        <v>59</v>
      </c>
      <c r="T148" s="29" t="s">
        <v>282</v>
      </c>
      <c r="U148" s="29" t="s">
        <v>282</v>
      </c>
      <c r="V148" s="29" t="s">
        <v>282</v>
      </c>
      <c r="W148" s="29" t="s">
        <v>282</v>
      </c>
      <c r="X148" s="29" t="s">
        <v>282</v>
      </c>
      <c r="Y148" s="29" t="s">
        <v>282</v>
      </c>
      <c r="Z148" s="29" t="s">
        <v>42</v>
      </c>
      <c r="AA148" s="29" t="s">
        <v>282</v>
      </c>
      <c r="AB148" s="29" t="s">
        <v>282</v>
      </c>
      <c r="AC148" s="69" t="s">
        <v>282</v>
      </c>
    </row>
    <row r="149" spans="2:29" x14ac:dyDescent="0.25">
      <c r="B149" s="111"/>
      <c r="C149" s="28"/>
      <c r="D149" s="80" t="s">
        <v>450</v>
      </c>
      <c r="E149" s="29" t="s">
        <v>282</v>
      </c>
      <c r="F149" s="29" t="s">
        <v>282</v>
      </c>
      <c r="G149" s="29" t="s">
        <v>282</v>
      </c>
      <c r="H149" s="29" t="s">
        <v>282</v>
      </c>
      <c r="I149" s="29" t="s">
        <v>282</v>
      </c>
      <c r="J149" s="29" t="s">
        <v>282</v>
      </c>
      <c r="K149" s="29" t="s">
        <v>282</v>
      </c>
      <c r="L149" s="29" t="s">
        <v>282</v>
      </c>
      <c r="M149" s="29"/>
      <c r="N149" s="50"/>
      <c r="O149" s="51"/>
      <c r="P149" s="51"/>
      <c r="Q149" s="51"/>
      <c r="S149" s="20" t="s">
        <v>59</v>
      </c>
      <c r="T149" s="29" t="s">
        <v>282</v>
      </c>
      <c r="U149" s="29" t="s">
        <v>282</v>
      </c>
      <c r="V149" s="29" t="s">
        <v>282</v>
      </c>
      <c r="W149" s="29" t="s">
        <v>282</v>
      </c>
      <c r="X149" s="29" t="s">
        <v>282</v>
      </c>
      <c r="Y149" s="29" t="s">
        <v>282</v>
      </c>
      <c r="Z149" s="29" t="s">
        <v>42</v>
      </c>
      <c r="AA149" s="29" t="s">
        <v>282</v>
      </c>
      <c r="AB149" s="29" t="s">
        <v>282</v>
      </c>
      <c r="AC149" s="69" t="s">
        <v>282</v>
      </c>
    </row>
    <row r="150" spans="2:29" x14ac:dyDescent="0.25">
      <c r="B150" s="111"/>
      <c r="C150" s="28"/>
      <c r="D150" s="80" t="s">
        <v>451</v>
      </c>
      <c r="E150" s="29" t="s">
        <v>282</v>
      </c>
      <c r="F150" s="29" t="s">
        <v>282</v>
      </c>
      <c r="G150" s="29" t="s">
        <v>282</v>
      </c>
      <c r="H150" s="29" t="s">
        <v>282</v>
      </c>
      <c r="I150" s="29" t="s">
        <v>282</v>
      </c>
      <c r="J150" s="29" t="s">
        <v>282</v>
      </c>
      <c r="K150" s="29" t="s">
        <v>282</v>
      </c>
      <c r="L150" s="29" t="s">
        <v>282</v>
      </c>
      <c r="M150" s="29"/>
      <c r="N150" s="50"/>
      <c r="O150" s="51"/>
      <c r="P150" s="51"/>
      <c r="Q150" s="51"/>
      <c r="S150" s="20" t="s">
        <v>59</v>
      </c>
      <c r="T150" s="29" t="s">
        <v>282</v>
      </c>
      <c r="U150" s="29" t="s">
        <v>282</v>
      </c>
      <c r="V150" s="29" t="s">
        <v>282</v>
      </c>
      <c r="W150" s="29" t="s">
        <v>282</v>
      </c>
      <c r="X150" s="29" t="s">
        <v>282</v>
      </c>
      <c r="Y150" s="29" t="s">
        <v>282</v>
      </c>
      <c r="Z150" s="29" t="s">
        <v>42</v>
      </c>
      <c r="AA150" s="29" t="s">
        <v>282</v>
      </c>
      <c r="AB150" s="29" t="s">
        <v>282</v>
      </c>
      <c r="AC150" s="69" t="s">
        <v>282</v>
      </c>
    </row>
    <row r="151" spans="2:29" x14ac:dyDescent="0.25">
      <c r="B151" s="111"/>
      <c r="C151" s="28"/>
      <c r="D151" s="80" t="s">
        <v>452</v>
      </c>
      <c r="E151" s="29" t="s">
        <v>282</v>
      </c>
      <c r="F151" s="29" t="s">
        <v>282</v>
      </c>
      <c r="G151" s="29" t="s">
        <v>282</v>
      </c>
      <c r="H151" s="29" t="s">
        <v>282</v>
      </c>
      <c r="I151" s="29" t="s">
        <v>282</v>
      </c>
      <c r="J151" s="29" t="s">
        <v>282</v>
      </c>
      <c r="K151" s="29" t="s">
        <v>282</v>
      </c>
      <c r="L151" s="29" t="s">
        <v>282</v>
      </c>
      <c r="M151" s="29"/>
      <c r="N151" s="50"/>
      <c r="O151" s="51"/>
      <c r="P151" s="51"/>
      <c r="Q151" s="51"/>
      <c r="S151" s="20" t="s">
        <v>59</v>
      </c>
      <c r="T151" s="29" t="s">
        <v>282</v>
      </c>
      <c r="U151" s="29" t="s">
        <v>282</v>
      </c>
      <c r="V151" s="29" t="s">
        <v>282</v>
      </c>
      <c r="W151" s="29" t="s">
        <v>282</v>
      </c>
      <c r="X151" s="29" t="s">
        <v>282</v>
      </c>
      <c r="Y151" s="29" t="s">
        <v>282</v>
      </c>
      <c r="Z151" s="29" t="s">
        <v>42</v>
      </c>
      <c r="AA151" s="29" t="s">
        <v>282</v>
      </c>
      <c r="AB151" s="29" t="s">
        <v>282</v>
      </c>
      <c r="AC151" s="69" t="s">
        <v>282</v>
      </c>
    </row>
    <row r="152" spans="2:29" ht="30.75" thickBot="1" x14ac:dyDescent="0.3">
      <c r="B152" s="112"/>
      <c r="C152" s="30"/>
      <c r="D152" s="81" t="s">
        <v>483</v>
      </c>
      <c r="E152" s="31" t="s">
        <v>282</v>
      </c>
      <c r="F152" s="31" t="s">
        <v>282</v>
      </c>
      <c r="G152" s="31" t="s">
        <v>282</v>
      </c>
      <c r="H152" s="31" t="s">
        <v>282</v>
      </c>
      <c r="I152" s="31" t="s">
        <v>282</v>
      </c>
      <c r="J152" s="31" t="s">
        <v>282</v>
      </c>
      <c r="K152" s="31" t="s">
        <v>282</v>
      </c>
      <c r="L152" s="31" t="s">
        <v>282</v>
      </c>
      <c r="M152" s="31"/>
      <c r="N152" s="52"/>
      <c r="O152" s="53"/>
      <c r="P152" s="53"/>
      <c r="Q152" s="53"/>
      <c r="S152" s="20" t="s">
        <v>59</v>
      </c>
      <c r="T152" s="31" t="s">
        <v>282</v>
      </c>
      <c r="U152" s="31" t="s">
        <v>282</v>
      </c>
      <c r="V152" s="31" t="s">
        <v>282</v>
      </c>
      <c r="W152" s="31" t="s">
        <v>282</v>
      </c>
      <c r="X152" s="31" t="s">
        <v>282</v>
      </c>
      <c r="Y152" s="31" t="s">
        <v>282</v>
      </c>
      <c r="Z152" s="31" t="s">
        <v>42</v>
      </c>
      <c r="AA152" s="31" t="s">
        <v>282</v>
      </c>
      <c r="AB152" s="31" t="s">
        <v>282</v>
      </c>
      <c r="AC152" s="70" t="s">
        <v>282</v>
      </c>
    </row>
  </sheetData>
  <autoFilter ref="A2:BO152" xr:uid="{00000000-0001-0000-0000-000000000000}"/>
  <mergeCells count="39">
    <mergeCell ref="B144:B152"/>
    <mergeCell ref="AC6:AC14"/>
    <mergeCell ref="AC15:AC16"/>
    <mergeCell ref="AC22:AC24"/>
    <mergeCell ref="AC32:AC33"/>
    <mergeCell ref="AC34:AC36"/>
    <mergeCell ref="AC37:AC38"/>
    <mergeCell ref="B47:B126"/>
    <mergeCell ref="C47:C126"/>
    <mergeCell ref="B127:B131"/>
    <mergeCell ref="C127:C131"/>
    <mergeCell ref="C25:C31"/>
    <mergeCell ref="AC18:AC21"/>
    <mergeCell ref="B132:B142"/>
    <mergeCell ref="C132:C142"/>
    <mergeCell ref="B32:B33"/>
    <mergeCell ref="C32:C33"/>
    <mergeCell ref="B34:B36"/>
    <mergeCell ref="C34:C36"/>
    <mergeCell ref="B37:B38"/>
    <mergeCell ref="C37:C38"/>
    <mergeCell ref="C39:C46"/>
    <mergeCell ref="B39:B46"/>
    <mergeCell ref="AC25:AC31"/>
    <mergeCell ref="AC47:AC142"/>
    <mergeCell ref="B1:AC1"/>
    <mergeCell ref="C3:C5"/>
    <mergeCell ref="B3:B5"/>
    <mergeCell ref="AC3:AC5"/>
    <mergeCell ref="AC39:AC46"/>
    <mergeCell ref="B6:B14"/>
    <mergeCell ref="C6:C14"/>
    <mergeCell ref="B15:B16"/>
    <mergeCell ref="C15:C16"/>
    <mergeCell ref="B18:B21"/>
    <mergeCell ref="C18:C21"/>
    <mergeCell ref="B22:B24"/>
    <mergeCell ref="C22:C24"/>
    <mergeCell ref="B25:B31"/>
  </mergeCells>
  <conditionalFormatting sqref="P143:Q143">
    <cfRule type="containsBlanks" dxfId="14" priority="53">
      <formula>LEN(TRIM(P143))=0</formula>
    </cfRule>
    <cfRule type="cellIs" dxfId="13" priority="54" operator="lessThan">
      <formula>0</formula>
    </cfRule>
    <cfRule type="cellIs" dxfId="12" priority="55" operator="greaterThanOrEqual">
      <formula>0</formula>
    </cfRule>
  </conditionalFormatting>
  <conditionalFormatting sqref="R3:R142">
    <cfRule type="containsText" dxfId="11" priority="1" operator="containsText" text="Medición mayor o igual que la Tol. Superior">
      <formula>NOT(ISERROR(SEARCH("Medición mayor o igual que la Tol. Superior",R3)))</formula>
    </cfRule>
    <cfRule type="containsText" dxfId="10" priority="2" operator="containsText" text="Medición menor que la Tol. Inferior">
      <formula>NOT(ISERROR(SEARCH("Medición menor que la Tol. Inferior",R3)))</formula>
    </cfRule>
    <cfRule type="containsText" dxfId="9" priority="3" operator="containsText" text="Medición mayor que la Tol. Inferior">
      <formula>NOT(ISERROR(SEARCH("Medición mayor que la Tol. Inferior",R3)))</formula>
    </cfRule>
    <cfRule type="containsText" dxfId="8" priority="4" operator="containsText" text="Medición entre la Tol. Superior e Inferior">
      <formula>NOT(ISERROR(SEARCH("Medición entre la Tol. Superior e Inferior",R3)))</formula>
    </cfRule>
    <cfRule type="containsText" dxfId="7" priority="5" operator="containsText" text="Medición menor o igual que la Tol. Superior">
      <formula>NOT(ISERROR(SEARCH("Medición menor o igual que la Tol. Superior",R3)))</formula>
    </cfRule>
  </conditionalFormatting>
  <conditionalFormatting sqref="S4 S8:S9 S11 S18 S27:S29 S32 S45:S93 S102:S108 S115 S118 S124:S125 S133:S134 S138 S143:S152">
    <cfRule type="containsText" dxfId="6" priority="46" operator="containsText" text="Medición mayor o igual que la Tol. Superior">
      <formula>NOT(ISERROR(SEARCH("Medición mayor o igual que la Tol. Superior",S4)))</formula>
    </cfRule>
    <cfRule type="containsText" dxfId="5" priority="47" operator="containsText" text="Medición menor que la Tol. Inferior">
      <formula>NOT(ISERROR(SEARCH("Medición menor que la Tol. Inferior",S4)))</formula>
    </cfRule>
    <cfRule type="containsText" dxfId="4" priority="48" operator="containsText" text="Medición mayor que la Tol. Inferior">
      <formula>NOT(ISERROR(SEARCH("Medición mayor que la Tol. Inferior",S4)))</formula>
    </cfRule>
    <cfRule type="containsText" dxfId="3" priority="49" operator="containsText" text="Medición entre la Tol. Superior e Inferior">
      <formula>NOT(ISERROR(SEARCH("Medición entre la Tol. Superior e Inferior",S4)))</formula>
    </cfRule>
    <cfRule type="containsText" dxfId="2" priority="50" operator="containsText" text="Medición menor o igual que la Tol. Superior">
      <formula>NOT(ISERROR(SEARCH("Medición menor o igual que la Tol. Superior",S4)))</formula>
    </cfRule>
  </conditionalFormatting>
  <conditionalFormatting sqref="V143">
    <cfRule type="containsText" dxfId="1" priority="51" operator="containsText" text="NO">
      <formula>NOT(ISERROR(SEARCH("NO",V143)))</formula>
    </cfRule>
    <cfRule type="containsText" dxfId="0" priority="52" operator="containsText" text="si">
      <formula>NOT(ISERROR(SEARCH("si",V143)))</formula>
    </cfRule>
  </conditionalFormatting>
  <dataValidations count="3">
    <dataValidation type="list" allowBlank="1" showInputMessage="1" showErrorMessage="1" sqref="G115 G124:G125" xr:uid="{C0D3D927-5BD1-4BDA-B476-8EECEC1AE465}">
      <formula1>$BF$2:$BF$4</formula1>
    </dataValidation>
    <dataValidation type="list" allowBlank="1" showInputMessage="1" showErrorMessage="1" sqref="F115 F124:F125" xr:uid="{65FEF734-D623-40E6-87F4-CA9D094D5827}">
      <formula1>$BK$2:$BK$8</formula1>
    </dataValidation>
    <dataValidation type="list" allowBlank="1" showInputMessage="1" showErrorMessage="1" sqref="G94:G104 G106:G114 G116:G123 G126:G143" xr:uid="{BA476AB6-67FB-486C-8D8A-69896171F227}">
      <formula1>$BH$2:$BH$3</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753BAAD5B13A43B11ABA30502CDE59" ma:contentTypeVersion="15" ma:contentTypeDescription="Create a new document." ma:contentTypeScope="" ma:versionID="0a046dc5f4670fdd95b2f87eb5cd3abc">
  <xsd:schema xmlns:xsd="http://www.w3.org/2001/XMLSchema" xmlns:xs="http://www.w3.org/2001/XMLSchema" xmlns:p="http://schemas.microsoft.com/office/2006/metadata/properties" xmlns:ns3="0dfd7a30-1474-4f9d-847d-812e66fadede" xmlns:ns4="b83cdf6b-8e78-401e-8d4f-0c8be0d82db2" targetNamespace="http://schemas.microsoft.com/office/2006/metadata/properties" ma:root="true" ma:fieldsID="b0c93aac5c017bb9536bcc904b668096" ns3:_="" ns4:_="">
    <xsd:import namespace="0dfd7a30-1474-4f9d-847d-812e66fadede"/>
    <xsd:import namespace="b83cdf6b-8e78-401e-8d4f-0c8be0d82db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fd7a30-1474-4f9d-847d-812e66fad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cdf6b-8e78-401e-8d4f-0c8be0d82d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dfd7a30-1474-4f9d-847d-812e66fadede" xsi:nil="true"/>
  </documentManagement>
</p:properties>
</file>

<file path=customXml/itemProps1.xml><?xml version="1.0" encoding="utf-8"?>
<ds:datastoreItem xmlns:ds="http://schemas.openxmlformats.org/officeDocument/2006/customXml" ds:itemID="{31553022-5C79-4A81-B9C6-2952E9B0E8FE}">
  <ds:schemaRefs>
    <ds:schemaRef ds:uri="http://schemas.microsoft.com/sharepoint/v3/contenttype/forms"/>
  </ds:schemaRefs>
</ds:datastoreItem>
</file>

<file path=customXml/itemProps2.xml><?xml version="1.0" encoding="utf-8"?>
<ds:datastoreItem xmlns:ds="http://schemas.openxmlformats.org/officeDocument/2006/customXml" ds:itemID="{9AC5AC4D-F512-46B4-8A63-EADF7D8771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fd7a30-1474-4f9d-847d-812e66fadede"/>
    <ds:schemaRef ds:uri="b83cdf6b-8e78-401e-8d4f-0c8be0d82d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F471EC-A0E1-4B3B-8141-B55A9818AC1B}">
  <ds:schemaRefs>
    <ds:schemaRef ds:uri="http://schemas.microsoft.com/office/2006/metadata/properties"/>
    <ds:schemaRef ds:uri="http://schemas.microsoft.com/office/infopath/2007/PartnerControls"/>
    <ds:schemaRef ds:uri="0dfd7a30-1474-4f9d-847d-812e66fade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Alberto Rubiano Quiroga</dc:creator>
  <cp:keywords/>
  <dc:description/>
  <cp:lastModifiedBy>B1213</cp:lastModifiedBy>
  <cp:revision/>
  <dcterms:created xsi:type="dcterms:W3CDTF">2023-02-01T13:44:30Z</dcterms:created>
  <dcterms:modified xsi:type="dcterms:W3CDTF">2024-02-09T18:55:55Z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0x01010070753BAAD5B13A43B11ABA30502CDE59</vt:lpwstr>
  </property>
</Properties>
</file>