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Users\jopri\OneDrive\Documentos\Zoom\Escritorio\OCI_2023\"/>
    </mc:Choice>
  </mc:AlternateContent>
  <xr:revisionPtr revIDLastSave="0" documentId="13_ncr:1_{5FE5902A-C78C-4DFA-9D16-5D757A5A7BF1}" xr6:coauthVersionLast="47" xr6:coauthVersionMax="47" xr10:uidLastSave="{00000000-0000-0000-0000-000000000000}"/>
  <bookViews>
    <workbookView xWindow="-108" yWindow="-108" windowWidth="23256" windowHeight="12576" firstSheet="1" activeTab="1" xr2:uid="{00000000-000D-0000-FFFF-FFFF00000000}"/>
  </bookViews>
  <sheets>
    <sheet name="Macro1" sheetId="2" r:id="rId1"/>
    <sheet name="indicadores" sheetId="1" r:id="rId2"/>
  </sheets>
  <definedNames>
    <definedName name="_xlnm._FilterDatabase" localSheetId="1" hidden="1">indicadores!$A$2:$BR$147</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3" i="1" l="1"/>
  <c r="R75" i="1" l="1"/>
  <c r="R44" i="1" l="1"/>
  <c r="R26" i="1"/>
  <c r="R47" i="1"/>
  <c r="R134" i="1" l="1"/>
  <c r="R132" i="1"/>
  <c r="R131" i="1"/>
  <c r="R130" i="1"/>
  <c r="R129" i="1"/>
  <c r="R127" i="1"/>
  <c r="R123" i="1"/>
  <c r="R121" i="1"/>
  <c r="R120" i="1"/>
  <c r="R119" i="1"/>
  <c r="R116" i="1"/>
  <c r="R115" i="1"/>
  <c r="R114" i="1"/>
  <c r="R113" i="1"/>
  <c r="R112" i="1"/>
  <c r="R111" i="1"/>
  <c r="R110" i="1"/>
  <c r="R109" i="1"/>
  <c r="R108" i="1"/>
  <c r="R107" i="1"/>
  <c r="R106" i="1"/>
  <c r="R105" i="1"/>
  <c r="R104" i="1"/>
  <c r="R103" i="1"/>
  <c r="R102" i="1"/>
  <c r="R101" i="1"/>
  <c r="R100" i="1"/>
  <c r="R99" i="1"/>
  <c r="R98" i="1"/>
  <c r="R97" i="1"/>
  <c r="R96" i="1"/>
  <c r="R95" i="1"/>
  <c r="R94" i="1"/>
  <c r="R93" i="1"/>
  <c r="R48" i="1"/>
  <c r="R49" i="1"/>
  <c r="R50" i="1"/>
  <c r="R51" i="1"/>
  <c r="R52" i="1"/>
  <c r="R53" i="1"/>
  <c r="R54" i="1"/>
  <c r="R55" i="1"/>
  <c r="R56" i="1"/>
  <c r="R57" i="1"/>
  <c r="R58" i="1"/>
  <c r="R59" i="1"/>
  <c r="R60" i="1"/>
  <c r="R61" i="1"/>
  <c r="R62" i="1"/>
  <c r="R63" i="1"/>
  <c r="R64" i="1"/>
  <c r="R65" i="1"/>
  <c r="R66" i="1"/>
  <c r="R67" i="1"/>
  <c r="R68" i="1"/>
  <c r="R69" i="1"/>
  <c r="R70" i="1"/>
  <c r="R71" i="1"/>
  <c r="R72" i="1"/>
  <c r="R73" i="1"/>
  <c r="R74" i="1"/>
  <c r="R76" i="1"/>
  <c r="R77" i="1"/>
  <c r="R78" i="1"/>
  <c r="R79" i="1"/>
  <c r="R80" i="1"/>
  <c r="R81" i="1"/>
  <c r="R82" i="1"/>
  <c r="R83" i="1"/>
  <c r="R84" i="1"/>
  <c r="R85" i="1"/>
  <c r="R86" i="1"/>
  <c r="R87" i="1"/>
  <c r="R88" i="1"/>
  <c r="R89" i="1"/>
  <c r="R90" i="1"/>
  <c r="R91" i="1"/>
  <c r="R92" i="1"/>
  <c r="R37" i="1" l="1"/>
  <c r="R36" i="1"/>
  <c r="R25" i="1"/>
  <c r="R12" i="1"/>
  <c r="R8" i="1"/>
  <c r="R7" i="1"/>
  <c r="R6" i="1"/>
  <c r="R46" i="1"/>
  <c r="R45" i="1"/>
  <c r="R43" i="1"/>
  <c r="R42" i="1"/>
  <c r="R41" i="1"/>
  <c r="R40" i="1"/>
  <c r="R39" i="1"/>
  <c r="R38" i="1"/>
  <c r="R35" i="1"/>
  <c r="R34" i="1"/>
  <c r="R33" i="1"/>
  <c r="R32" i="1"/>
  <c r="R31" i="1"/>
  <c r="R30" i="1"/>
  <c r="R29" i="1"/>
  <c r="R28" i="1"/>
  <c r="R27" i="1"/>
  <c r="R24" i="1"/>
  <c r="R23" i="1"/>
  <c r="R22" i="1"/>
  <c r="R21" i="1"/>
  <c r="R20" i="1"/>
  <c r="R19" i="1"/>
  <c r="R18" i="1"/>
  <c r="R17" i="1"/>
  <c r="R16" i="1"/>
  <c r="R15" i="1"/>
  <c r="R14" i="1"/>
  <c r="R13" i="1"/>
  <c r="R11" i="1"/>
  <c r="R10" i="1"/>
  <c r="R9" i="1"/>
  <c r="R5" i="1"/>
  <c r="R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tc={951D5FD6-CE87-4036-AB36-45F1800716A9}</author>
  </authors>
  <commentList>
    <comment ref="AA53" authorId="0" shapeId="0" xr:uid="{00000000-0006-0000-0000-000001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Ajustar de acuerdo con la respuesta de Subdireccion</t>
        </r>
      </text>
    </comment>
  </commentList>
</comments>
</file>

<file path=xl/sharedStrings.xml><?xml version="1.0" encoding="utf-8"?>
<sst xmlns="http://schemas.openxmlformats.org/spreadsheetml/2006/main" count="2765" uniqueCount="692">
  <si>
    <t>Seguimiento a Indicadores de Gestión de DANE – FONDANE –PRIMER SEMESTRE 2023</t>
  </si>
  <si>
    <t>PROCESO</t>
  </si>
  <si>
    <t>Objetivo del proceso</t>
  </si>
  <si>
    <t>INDICADOR</t>
  </si>
  <si>
    <t>FORMULA DEL INDICADOR</t>
  </si>
  <si>
    <t>FRECUENCIA</t>
  </si>
  <si>
    <t>TENDENCIA</t>
  </si>
  <si>
    <t>TIPO</t>
  </si>
  <si>
    <t>FAMILIA</t>
  </si>
  <si>
    <t>UNIDAD DE MEDIDA</t>
  </si>
  <si>
    <t>DUEÑO DEL INDICADOR</t>
  </si>
  <si>
    <t>QUIEN MIDE</t>
  </si>
  <si>
    <t>FECHA  DE MEDICIÓN</t>
  </si>
  <si>
    <t>META</t>
  </si>
  <si>
    <t>RESULTADO (Medición)</t>
  </si>
  <si>
    <t>LIMITE SUPERIOR</t>
  </si>
  <si>
    <t>LIMITE INFERIOR</t>
  </si>
  <si>
    <t>RESULTADO</t>
  </si>
  <si>
    <t>Reporte de acuerdo a la frecuencia definida</t>
  </si>
  <si>
    <t xml:space="preserve">¿Contiene anexo? </t>
  </si>
  <si>
    <t>Acciones implantadas</t>
  </si>
  <si>
    <t>¿Indicador disponible en ISOLUCION?</t>
  </si>
  <si>
    <t xml:space="preserve">Suscrito Planes de Mejora </t>
  </si>
  <si>
    <t>¿Se requiere efectuar acciones de mejora?</t>
  </si>
  <si>
    <t>Observación medición realizada por el proceso</t>
  </si>
  <si>
    <t>AUDITOR OCI</t>
  </si>
  <si>
    <t>OBSERVACIONES OCI SEGUIMIENTO A JUNO 2023</t>
  </si>
  <si>
    <t xml:space="preserve">CONCLUSIÓN PARA ALTA DIRECCIÓN (POR PROCESO) - ALERTAS O RECOMENDACIONES </t>
  </si>
  <si>
    <t>POSITIVA</t>
  </si>
  <si>
    <t xml:space="preserve">EFECTIVIDAD </t>
  </si>
  <si>
    <t>SI</t>
  </si>
  <si>
    <t>MENSUAL</t>
  </si>
  <si>
    <t>Calidad</t>
  </si>
  <si>
    <t>AIN - APRENDIZAJE INSTITUCIONAL</t>
  </si>
  <si>
    <t xml:space="preserve">	
Agregar valor a la estrategia y procesos del DANE, mediante la realización de actividades de control, evaluación y asesoría en el cumplimiento de los objetivos institucionales</t>
  </si>
  <si>
    <t>AIN-01-Porcentaje de cumplimiento de Planes de Mejoramiento.</t>
  </si>
  <si>
    <t>AIN-1-Planes de Mejoramiento Evaluados/AIN-2-Total Planes de Mejoramiento Por Evaluar</t>
  </si>
  <si>
    <t>SEMESTRAL</t>
  </si>
  <si>
    <t>EFICACIA</t>
  </si>
  <si>
    <t>CUMPLIMIENTO</t>
  </si>
  <si>
    <t>PORCENTAJE</t>
  </si>
  <si>
    <t xml:space="preserve">ARMANDO SANCHEZ GUEVARA </t>
  </si>
  <si>
    <t xml:space="preserve">JEFE DE OFICINA </t>
  </si>
  <si>
    <t>30/06/2023</t>
  </si>
  <si>
    <t>NO</t>
  </si>
  <si>
    <t xml:space="preserve"> Hay 527 PM desde 2018. Y de los PM evaluados, 23 fueron eficaces.</t>
  </si>
  <si>
    <t>ANGIE LORENA MURCIA CURREA</t>
  </si>
  <si>
    <t xml:space="preserve">Una vez verificadad la información reportada , se evidencia que el indicador se encuentra entre los limitees, sin embargo esta por debajo de la meta, además de que no se encontro el documento que soporte la medición del inficador </t>
  </si>
  <si>
    <t>Se recomienda al proceso anexar los anexos que soporten la medición y los cumplimientos de las metas. No se incluye dentro de este informe</t>
  </si>
  <si>
    <t>NEGATIVA</t>
  </si>
  <si>
    <t>EFICIENCIA</t>
  </si>
  <si>
    <t>BIMENSUAL</t>
  </si>
  <si>
    <t>Cobertura</t>
  </si>
  <si>
    <t>AIN-02-Avance del PAAI.</t>
  </si>
  <si>
    <t>(AIN-02-A-Acumulado No. de procesos evaluados,/AIN-02-B-No. Total de procesos programados)*100</t>
  </si>
  <si>
    <t>TRIMESTRAL</t>
  </si>
  <si>
    <t>COBERTURA</t>
  </si>
  <si>
    <t xml:space="preserve"> Incluye informes preliminares y finales del 1er trimestre 2023</t>
  </si>
  <si>
    <t xml:space="preserve">Una vez verificadad la información reportada , se evidencia que el indicador se encuentra entre los limitees, sin embargo esta por debajo de la meta, además de que no se encontró el documento que soporte la medición del inficador </t>
  </si>
  <si>
    <t>NO DISPONIBLE</t>
  </si>
  <si>
    <t>NO APLICA</t>
  </si>
  <si>
    <t>Confiabilidad</t>
  </si>
  <si>
    <t>AIN-03-Operaciones estadísticas evaluadas en calidad del proceso estadístico</t>
  </si>
  <si>
    <t>(AIN-03-A-Número de operaciones estadísticas evalaudas/AIN-03-B-Total de operaciones propuestas para evaluar en el año)*100</t>
  </si>
  <si>
    <t>ANUAL</t>
  </si>
  <si>
    <t xml:space="preserve">
Maria del Pilar Gomez Arciniegas</t>
  </si>
  <si>
    <t>Coordinador</t>
  </si>
  <si>
    <t>N/A</t>
  </si>
  <si>
    <t>N.A</t>
  </si>
  <si>
    <t xml:space="preserve"> Se evaluaron las operaciones estadísticas establecidas en la meta</t>
  </si>
  <si>
    <t>Considerando que este indicador tiene una frecuencia anual y que su última medición se realizó en diciembre de 2022, no se ha incluido en el seguimiento de indicadores correspondiente al primer semestre de 2023. No obstante, está previsto que la Oficina de Control Interno (OCI) lo incluya en su próximo informe de seguimiento.</t>
  </si>
  <si>
    <t>CUATRIMESTRAL</t>
  </si>
  <si>
    <t>Cumplimiento</t>
  </si>
  <si>
    <t>COM - COMUNICACIÓN</t>
  </si>
  <si>
    <t>Definir e implementar lineamientos, estrategias, herramientas, acciones comunicativas y de pedagogía social para los diferentes grupos de interés, que faciliten el acceso, uso y promuevan la cultura estadística en el país.</t>
  </si>
  <si>
    <t>COM-02-Reprogramación de la difusión de resultados de las Operaciones Estadísticas en el calendario web del DANE.</t>
  </si>
  <si>
    <t xml:space="preserve">
(COM-02-A-Número de operaciones estadísticas reprogramadas con fecha posterior a la establecida inicialmente en el calendario web del DANE.+COM-02-B-Número de operaciones estadísticas reprogramadas con fecha anterior a la establecida inicialmente en el calendario web del DANE.+COM-02-C-Total de operaciones estadísticas programadas en calendario web del DANE)-(COM-02-B-Número de operaciones estadísticas reprogramadas con fecha anterior a la establecida inicialmente en el calendario web del DANE.+COM-02-C-Total de operaciones estadísticas programadas en calendario web del DANE)</t>
  </si>
  <si>
    <t>UNIDAD</t>
  </si>
  <si>
    <t>Freddy Mina Grueso,Maicol Andres Jimenez Ramirez</t>
  </si>
  <si>
    <t>Profesional Especializado</t>
  </si>
  <si>
    <t>N O</t>
  </si>
  <si>
    <t>Reprogramaciones posteriores : 1. Encuesta de Educación Formal (EDUC) Se realiza la reprogramación de la Encuesta de Educación Formal (EDUC) de acuerdo a la solicitud realizada por correo electrónico. Fecha y hora inicial de publicación: 13 de junio de 2023 a las 2:00 p.m. Fecha y hora final de publicación: 22 de junio de 2023 a las 2:00 p.m.</t>
  </si>
  <si>
    <t>El indicador no cuenta con el documento anexo que soporte el cumplimiento de la meta.</t>
  </si>
  <si>
    <t>Se recomienda al proceso de comunicaciones- COM, avanzar con las acciones necesarias para dar cumplimiento a la metas de los indicadores que tienen Planes de mejoramiento suscritos, dado que se observa que vienen incumpliendo la meta propuesta de acuerdo con las mediciones reportadas.</t>
  </si>
  <si>
    <t>Oportunidad</t>
  </si>
  <si>
    <t>COM-03-Retrasos en el horario de difusión de resultados de Operaciones Estadísticas para consulta pública en el portal web del DANE.</t>
  </si>
  <si>
    <t>(COM-03-A-Número de operaciones estadísticas difundidas con restrasos respecto a la hora señalada según calendario de publicaciones web DANE.+COM-03-B-Total de operaciones estadísticas programadas en calendario de publicaciones web DANE)-COM-03-B-Total de operaciones estadísticas programadas en calendario de publicaciones web DANE</t>
  </si>
  <si>
    <t xml:space="preserve">En el mes de junio no se presentaron retrasos en el procedimiento de Difusión de resultados de operaciones estadísticas en portal web DANE </t>
  </si>
  <si>
    <t>El indicador  cumple con la meta,  no se encontró el anexo que soporte la medición del indicador.
Po otro lado el indicador muestra que tiene tres puntos criticos por lo cual se recomienda  suscribir un plan de mejoramiento orientado a solucionar las causas, de acuerdo con procedimiento SIO-020-PDT-002 en la actividad 9.</t>
  </si>
  <si>
    <t>Satisfacción</t>
  </si>
  <si>
    <t>COM-04-Reemplazo de documentos técnicos o comunicados de prensa relacionados exclusivamente con los datos de los resultados de las Operaciones Estadísticas difundidas en portal web DANE.</t>
  </si>
  <si>
    <t>(COM-04-A-Número de documentos técnicos de resultados de operaciones estadísticas reemplazados exclusivamente por modificación en los datos, luego del+COM-04-B-Número de Comunicados de Prensa de resultados de operaciones estadísticas reemplazados exclusivamente por modificación en los datos, luego d+COM-04-C-Total de operaciones estadísticas programadas en calendario de publicaciones web del DANE)-COM-04-C-Total de operaciones estadísticas programadas en calendario de publicaciones web del DANE</t>
  </si>
  <si>
    <t>CONFIABILIDAD</t>
  </si>
  <si>
    <t xml:space="preserve"> Reemplazos: 1. Vivienda VIS y NO VIS De la publicación Vivienda VIS y NO VIS, se realiza el cambio del anexo 23 áreas de influencia (III trimestre 2020 – I trimestre 2023) con la siguiente nota aclaratoria: se informa a los usuarios que el archivo “Anexo-VIS-NO-VIS-23-areas-influencia-I-2023” publicado el 19 de mayo a las 2:00pm fue actualizado el día de hoy 2 de junio con ocasión de una corrección en la desagregación según “Área de influencia”, específicamente en las áreas Barranquilla AM, Santa Marta AU, Cali AU y Popayán AU. El ajuste no modifica los resultados totales de unidades y áreas a nivel nacional, así como tampoco los resultados de los otros anexos que componen la publicación de VIS y NO VIS."" "</t>
  </si>
  <si>
    <t>De acuerdo con el reporte el indicador esta dentro de los limites propuestos por el proceso,  además no se encontro el anexo que soporte el cumplimiento.</t>
  </si>
  <si>
    <t>BIENAL</t>
  </si>
  <si>
    <t>COM-06-Satisfacción de la ciudadanía con la calidad del servicio.</t>
  </si>
  <si>
    <t>COM-06-A-Valor ponderado por canal Presencial+COM-06-B-Valor ponderado por canal Sala de Procesamiento Especializado Externo+COM-06-C-Valor ponderado por canal Telefónico+COM-06-D-Valor ponderado por canal Correspondencia</t>
  </si>
  <si>
    <t>SATISFACCIÓN</t>
  </si>
  <si>
    <t>Leydi Carolina Beltran Murcia</t>
  </si>
  <si>
    <t xml:space="preserve">Coordinador </t>
  </si>
  <si>
    <t>Para el mes de junio de 2023 la sumatoria de valores ponderados por canal de atención para el indicador calidad de servicio, se ubica en un rango alto respecto a la satisfacción. En cuanto a las categorías evaluadas: Efectividad, orientación técnica, cordialidad, utilidad y claridad, en los canales presencial, sala especializada, telefónico y correspondencia obtuvieron calificaciones por encima del 85% lo que representa altos niveles de satisfacción por parte de los usuarios. Total de encuestas para el período: 35. La variación en los resultados generales del indicador corresponde principalmente a las calificaciones dadas por los ciudadanos y al número de encuestas de satisfacción del periodo. De esta manera, con respecto al mes de mayo, la tasa de respuesta tuvo una baja del 14,63%. Por su parte, la calificación general del indicador calidad del servicio, subió 5,80%, en la escala de satisfacción.</t>
  </si>
  <si>
    <t>Una  vez verificada la información se observa que el indicador supera la meta establecida.</t>
  </si>
  <si>
    <t>COM-10-Usuarios comprometidos en los medios de comunicación digitales DANE</t>
  </si>
  <si>
    <t>(((COM-10-A-Número de seguidores en Twitter+COM-10-B-Número de seguidores en Facebook+COM-10-C-Número de seguidores en Instagram+COM-10-D-Número de seguidores en Youtube)/COM-10-E-Total usuarios comprometidos con los medios digitales del mes anterior)-1)*100</t>
  </si>
  <si>
    <t>EFECTIVIDAD</t>
  </si>
  <si>
    <t>Ginna Daniela Rodriguez Sanchez</t>
  </si>
  <si>
    <t>0,5</t>
  </si>
  <si>
    <t xml:space="preserve"> El total de usuarios comprometidos en redes sociales del DANE para el 30 de junio de 2023 fue 466.757. Lo que representa un incremento mensual del 0,70%.</t>
  </si>
  <si>
    <t>COM-11-Usabilidad del portal web DANE</t>
  </si>
  <si>
    <t>(COM-11-A-Identidad+COM-11-B-Contenidos+COM-11-C- Navegación+COM-11-D- Gráfica Web)/COM-11-E-Total de categorías evaluadas</t>
  </si>
  <si>
    <t>Maicol Andres Jimenez Ramirez,Freddy Mina Grueso</t>
  </si>
  <si>
    <t xml:space="preserve"> Se realizaron pruebas de usabilidad II trimestre 2023 dando como resultado para el indicador un total 66.43%. Se realizó pruebas a la seccion de SIPSA</t>
  </si>
  <si>
    <t xml:space="preserve">De acuerdo con lo reportado por el proceso, se observa que esta entre el los rangos propuestos, sin embargo no alcanza la meta </t>
  </si>
  <si>
    <t>COM-12-Oportunidad de respuesta a las peticiones, quejas, reclamos, sugerencias y denuncias - PQRSD</t>
  </si>
  <si>
    <t>((COM-12-B-Total PQRSD tramitadas en el mes de referencia-COM-12-A-Total PQRSD tramitadas oportunamente en el mes de referencia)/COM-12-B-Total PQRSD tramitadas en el mes de referencia*100)</t>
  </si>
  <si>
    <t>OPORTUNIDAD</t>
  </si>
  <si>
    <t>Victor Hugo Cifuentes Ortiz</t>
  </si>
  <si>
    <t>De las 1332 PQRSD tramitadas se respondieron fuera de terminos 16 PQRSD</t>
  </si>
  <si>
    <t>El indicador  cumple con la meta por el proceso dando cumplimiento a lo prpuesto</t>
  </si>
  <si>
    <t>COM-13-Oportunidad en la radicación de comunicaciones oficiales o PQRSD</t>
  </si>
  <si>
    <t>(COM-13-B-TTotal de comunicaciones de entrada radicadas en ORFEO/COM-13-A-Total de comunicaciones de entrada recibidas para radicar)*100</t>
  </si>
  <si>
    <t xml:space="preserve">
Eduar Gildardo Medina Torres</t>
  </si>
  <si>
    <t>Servidor público DANE</t>
  </si>
  <si>
    <t>Durante el mes de junio de 2023 se recibieron en promedio 104 comunicaciones diarias. El día que menos comunicaciones se recibieron fue el 23 de junio de 2023 con un total de 71 comunicaciones a nivel nacional y el día que más comunicaciones se radicaron fue el 16 de junio de 2023 con un total de 138 radicados. El 94.45% del total de radicados durante el mes se encuentra distribuido por tipo de petición así: Documentos de apoyo: 485 radicados (23.42%), petición de información: 459 radicados (22.16%), petición de certificación: 421 radicados (20.33%), petición de consulta: 305 radicados (14.73%) y derecho de petición general: 286 radicados (13.81%). Las 115 peticiones restantes (5.55%) se encuentra distribuido en otros tipos de peticiones. Los temas radicados con mayor participación durante el mes de junio de 2023 son: Certificaciones contratistas: 391 radicados (18.88%), información estadística: 341 radicados (16.47%), cartografía: 288 radicados (13.91%), asuntos internos: 209 radicados (10.09%), teletrabajo: 151 radicados (7.29%), respuestas a solicitudes DANE: 83 radicados (4.01%) y procesos jurídicos: 78 radicados (3.77%). El 25.59% (530 radicados) se encuentra distribuido en otros temas. El número de comunicaciones recibidas para radicar disminuyo en 0.24% con respecto al mes anterior (mayo de 2023) en donde se recibieron 2076 comunicaciones y se encuentra por debajo del promedio mensual de comunicaciones recibidas entre enero y junio de 2023. Nota: Desde el mes de noviembre 2021, a raíz del incidente de tecnología presentado en la entidad, la radicación de la correspondencia se realizar mediante un Excel compartido por OneDrive que para el año 2023 se puede consultar en la ruta: https://danegovco-my.sharepoint.com/:x:/g/personal/yrubianom_dane_gov_co/ERJCrG7OxBlAoCEMaGqrvTABwRAEFOy_LgJDn9Di6y7uzg?email=egmedinat%40dane.gov.co&amp;e=4%3AEnmdMd&amp;at=9&amp;CID=fd40f327-0d4e-d1d3-6096-f11133c93b0d</t>
  </si>
  <si>
    <t>El indicador cumple con la meta propuesta
No obstante, el  proceso indica que "Desde el mes de noviembre 2021, a raíz del incidente de tecnología presentado en la entidad, la radicación de la correspondencia se realizar mediante un Excel compartido por OneDrive".</t>
  </si>
  <si>
    <t>DES - DIRECCIONAMIENTO ESTRATÉGICO</t>
  </si>
  <si>
    <t>Direccionar la producción y comunicación de información estadística y generar las condiciones organizacionales y técnicas que propicien el logro de la misionalidad del DANE y de las demás entidades del Sistema Estadístico Nacional- SEN, mediante la definición y promoción de políticas, planes, programas y proyectos, coherentes, precisos, articulados y realistas.</t>
  </si>
  <si>
    <t>DES-01- Áreas, coordinaciones y dependencias informadas sobre los resultados obtenidos de los planes institucionales</t>
  </si>
  <si>
    <t>(DES-01-A-Cantidad de áreas, coordinaciones y dependencias informadas sobre los resultados obtenidos en los planes institucionales/DES-01-B-Total áreas, coordinaciones y dependencias DANE Central, FONDANE y territoriales.)*100</t>
  </si>
  <si>
    <t>Lizeth Johanna Orozco Gomez,Yessica Beatriz Rodríguez Hernández</t>
  </si>
  <si>
    <t>15/05/2023</t>
  </si>
  <si>
    <t>Se realizó la publicación del IV informe de seguimiento de los planes institucionales del plan de acción y operativo con corte al IV trimestre de la vigencia 2022. Enlace de seguimiento: https://www.dane.gov.co/files/control_participacion/planes_institucionales/Planes_Indicativos/Seguimiento_plandeaccion_IVri_2022.pdf Y se realizó el I reporte cuatrimestral del Plan Anticorrupción y Atención al Ciudadano por parte de la Oficina Asesora de Planeación Enlace de consulta: https://danegovco.sharepoint.com/:x:/r/sites/PlanesInstitucionales-MetasHisttricasporrea2018-2022/_layouts/15/Doc.aspx?sourcedoc=%7B4db59334-ebd8-4c9b-ad20-ecea23c881fe%7D&amp;action=view</t>
  </si>
  <si>
    <t>Se observa que el indicador cumple con la meta propuesta, superando el limite superior.</t>
  </si>
  <si>
    <t>Teniendo en cuenta que los indicadores DES-01 y DES-02 pertenecen a un proceso esencial de la organización, se recomienda que se puedan medir los indicadores en las fechas establecidas, para garantizar los resultados y poder tomar decisiones acertadas.</t>
  </si>
  <si>
    <t>DES-02-Porcentaje de procesos de oferta y demanda de cooperación técnica atendidos en el año</t>
  </si>
  <si>
    <t>(((DES-02-A-Procesos de oferta respondidos/DES-02-B-Procesos viables solicitados por entidades externas-internacionales)*0.5)+((DES-02-C-Procesos de demanda respondidos/DES-02-D-Procesos viables solicitados por dependencias del DANE)*0.5))*100</t>
  </si>
  <si>
    <t>Juan Camilo Barbosa Caviedes</t>
  </si>
  <si>
    <t>El GIT de asuntos Internacionales recibió para el periodo correspondiente al primer semestre del 2023, solicitudes viables de oferta y demanda de cooperación técnica. Del total de solicitudes, el GIT hizo trámite efectivo (gestionó, coordinó o ejecutó) del 100 %. Es importante anotar que, durante esta vigencia, el DANE recibió y atendió todas las solicitudes externas de cooperación</t>
  </si>
  <si>
    <t>El indicador cumple y sobreasa la meta propuesta, superando el rango del limite superior.</t>
  </si>
  <si>
    <t>GCO - GESTIÓN CONTRACTUAL</t>
  </si>
  <si>
    <t xml:space="preserve">	
Estructurar, gestionar y orientar las actividades de adquisición de bienes, obras y servicios de manera oportuna y eficiente para atender las necesidades institucionales en cumplimiento de los planes, programas y proyectos, conforme con la normatividad vigente.</t>
  </si>
  <si>
    <t>GCO-01-Cobertura hojas de vida en el SIGEP</t>
  </si>
  <si>
    <t>(GCO-01-A-Número total de contratistas vinculados/GCO-01-B-Número total de contratos que iniciaron en el mes)*100</t>
  </si>
  <si>
    <t>Oscar Ivan Angarita Melendez</t>
  </si>
  <si>
    <t xml:space="preserve"> Se proyecta con la medición del mes pasado por inconvenientes en la plataforma SIGEP.</t>
  </si>
  <si>
    <t>Al verificar la información observamos que el indcador sobrepasa la meta propuesta por el proceso, sin embargo el anexo adjuntado como soporte no garantizan la medición.</t>
  </si>
  <si>
    <t>Se recomienda al proceso adjuntar las fichas técnicas con el fin de facilitar la medición del indicador y garantizar el cumplimiento del mismo.</t>
  </si>
  <si>
    <t>GBS - GESTIÓN DE BIENES Y SERVICIOS</t>
  </si>
  <si>
    <t>GBS-01-CONTROL SERVICIOS ADMINISTRATIVOS</t>
  </si>
  <si>
    <t>(GBS-01-A-Número de solicitudes atendidas./GBS-01-B-Total de solicitudes en el mes.)*100</t>
  </si>
  <si>
    <t>Braulio Andres Marcelo Ramirez</t>
  </si>
  <si>
    <t xml:space="preserve"> En el mes de junio se recibió un total de 91 solicitudes en el aplicativo para su gestión, para realizar el respectivo cálculo del indicador se tuvo en cuenta 79 solicitudes las cuales cumplen con los estados de: Cancelada (1), finalizada (68), rechazada (10) .</t>
  </si>
  <si>
    <t xml:space="preserve">El proceso cumple y sobrepasa la meta, sin embargo es importante anexar la ficha tecnica para facilitar la medición y el seguimiento del mismo. </t>
  </si>
  <si>
    <t>El proceso de GBS- Gestión de Bienes y Servicios  cuenta con 4 indicadores que responden a los objetivos del proceso, los cuales dada la medición se observa el cumplimiento además de que algunos sobrepasan la meta propuesta. Sin embargo se recomienda anexar las fichas tecnicas para garantizar la medición del mismo</t>
  </si>
  <si>
    <t>GBS-02-INDICADOR DE INFRAESTRUCTURA</t>
  </si>
  <si>
    <t>(GBS-02-A-# de acciones realizadas/GBS-02-B-# total de acciones proyectadas)*100</t>
  </si>
  <si>
    <t>Walter Yezid Martinez Alvarez</t>
  </si>
  <si>
    <t>El indicador reporta una ejecución de 100%, por cuanto de las 24 actividades programadas para tener avance en el período o ser finalizadas, se ejecutaron o tuvieron los avances programados en 24. Esto nos arroja un valor para el indicador de 24/24 = 100%. En el trimestre se realizaron las siguientes actividades: *Se realiza solicitud mediante comunicado emitido el 18 de abril a las Direcciones Territoriales Centro y Norte para adelantar gestiones en relación con la búsqueda de espacios para el traslado de las sedes de Mitú y Sincelejo por su vulnerabilidad y alto riesgo, posteriormente se realiza la evaluación técnica de los inmuebles presentados por las Direcciones Territoriales los cuales no cuenta con las especificaciones técnicas mínimas para avalar el traslado de las sedes. *Se remite oficio el pasado 14 de abril a la oficina de Sistemas para validar la viabilidad de contar con espacios y equipos colaborativos ante un eventual traslado de DANE Central. *Se remite oficio el pasado 17 de abril a los Directores, Jefes de Área y Oficina, para validar la necesidad de contar con puestos de trabajo físicos en DANE Central para sus colaboradores. *Se remiten planos para las adecuaciones y ubicación de puntos eléctricos normales, regulados y de datos en la nueva sede en Cúcuta, posteriormente se realiza comisión para validar las adecuaciones realizadas por el arrendatario y se entregan recomendaciones a la DT acorde con las necesidades identificadas en sitio. *Se remite evaluación preliminar a Secretaria General sobre los inmuebles ofertados por el Banco de la Republica en la ciudad de Bogotá para adquisición y adecuación por parte de la Entidad. *Se realiza evaluación preliminar técnica de inmuebles para el posible traslado de la sede Quibdó, actualmente dos opciones cuentan con un avance importante para el aval técnico de estas. *Se adjudico proceso para la elaboración, suministro e instalación de mobiliario para la sala de juntas de la sede Central del Departamento Administrativo Nacional de Estadística – DANE, ubicada en la Carrera 59A N° 26 – 70 Interior 1 – CAN, de la ciudad de Bogotá D.C., de acuerdo con las características técnicas determinadas por la Entidad, bajo el contrato CO1.PCCNTR.4957572 con fecha de inicio del 15 de mayo de 2023. *Se radican en compras públicas el 6 de junio los documentos para acompañamiento correspondientes al proceso de Mantenimiento para la red contra incendios en DANE Central, actualmente se encuentra en un tercer ajuste por parte del GIT Infraestructura. *A la fecha se han entregado la totalidad de los documentos técnicos correspondientes a los recursos iniciales a ejecutar en el primer semestre en las Direcciones Territoriales. *Se solicita el 21 de junio a las DT el diligenciamiento por cada una de las sedes adscritas de las fichas técnicas para realizar la actualización correspondiente de estas, actualmente se presentaron las fichas de DANE Central y Casa Esmeralda ante la UNGRD con la inclusión de niveles de riesgos naturales asociados a la ubicación geográfica de las sedes, información que será replicada a nivel nacional. *Se realizan seguimientos mensuales con los coordinadores administrativos de cada Territorial, con el fin de validar los avances, retroalimentación o inconvenientes con la publicación, adjudicación y ejecución de las actividades programadas a nivel nacional para el mantenimiento y mejoramiento de la infraestructura. *Se realizan informes de las visitas técnicas adelantadas por los integrantes del GIT Infraestructura a la sedes en las ciudades de Valledupar, Santa Marta y Barranquilla en abril, Montería y Medellín en mayo y Cúcuta en el mes de junio.</t>
  </si>
  <si>
    <t>El indicador sobrepasa la meta establevida superando  el rango del limite superior.
Recomendación: Anexar las fichas tecnicas para garantizar la medición del mismo.</t>
  </si>
  <si>
    <t>GBS-03-CUMPLIMIENTO PLAN DE MANTENIMIENTO Y SOSTENIBILIDAD - PMAS</t>
  </si>
  <si>
    <t>(GBS-03-A-Mantenimientos efectuados en el mes/GBS-03-B-Mantenimientos programados para el mes.)*100</t>
  </si>
  <si>
    <t>Para el mes de junio del 2023 / Se programaron veinte y uno (21) Mantenimientos en el PLAN DE MANTENIMIENTO Y SOSTENIBILIDAD – PMAS, los cuales fueron: 02_Mantenimiento_General_Limpieza_de_cubiertas_y_canales: Se realizaron las siguientes actividades programadas en el PMAS “Limpieza_de_Canales - Casa Esmeralda, Limpieza_de_Canales - Semana 1, Limpieza_de_Canales - Semana 2, Limpieza_de_Canales - Semana 3, Limpieza_de_Canales - Semana 4, Limpieza_de_cubiertas - Casa Esmeralda, Limpieza_de_cubiertas - Semana 1, Limpieza_de_cubiertas - Semana 2, Limpieza_de_cubiertas - Semana 3 y Limpieza_de_cubiertas - Semana 4” Las cuales corresponden a las sedes DANE CAN y Casa Esmeralda. 03_Pintura_Interna_Oficinas: Pintura oficinas DIRPEN, Techo Cuentas Nacionales. 04_Pintura_Interna_Zonas_Comunes: Pintura Puerta Norte 05_Mantenimiento_General_Mantenimiento_silleteria_ZONAS_COMUNES: Mantenimiento escaleras, mantenimiento sillas Atención al Ciudadano, mantenimiento sillas Auditorio y mantenimiento sillas Cafetería. 07_Mantenimiento_e_instalacion_de_luminarias: Áreas Comunes Dane Central, Cuartos Técnicos y Subestación eléctrica. 11_Contrato_Suministro_de_Ferreteria: Ejecución contrato de ferretería. Actividades adicionales Mantenimiento de conductos de aire de los baños de auditorio hombres y mujeres e instalación de extractores de olores Mantenimiento de sanitario en secretaria general por malos olores Arreglo de reflectores de parqueadero norte Arreglo de grecas de dirección Arreglo de pirlanes de subdirección Cambio de ubicación de los muebles de la oficina de subdirección Arreglo de puerta de vidrio de entrada a secretaria general Instalación de sonido en las salas de capacitación 1, 1a sala de computadores Arreglo de poceta de territorial y arreglo de interruptores de luz y mantenimiento general</t>
  </si>
  <si>
    <t>El indicador cumplió con la meta establecida por el proceso.</t>
  </si>
  <si>
    <t>GBS-04-Solicitudes Almacén e Inventarios</t>
  </si>
  <si>
    <t>(GBS-04-A-Puntaje obtenido en la respuesta de las solicitudes a almacén/GBS-04-B-Puntaje máximo esperado en la atención de las solicitudes a almacén)*100</t>
  </si>
  <si>
    <t>Fabio Buitrago Hoyos</t>
  </si>
  <si>
    <t>Coordinadora</t>
  </si>
  <si>
    <t xml:space="preserve"> NO</t>
  </si>
  <si>
    <t>INDICADOR GBS-(04)-SOLICITUDES ALMACÉN E INVENTARIOS En el mes de MAYO 2023, se recibieron un total de 375 solicitudes en el almacén a nivel nacional, de las cuales se atendieron oportunamente 365, extemporaneas 4, rechazadas 4 y vencidas 2, dando como resultado una calificación del 99,19% de cumplimiento en la medición.</t>
  </si>
  <si>
    <t>El indicador cumple con la meta y la sobrepasa.Recomendación: Anexar las fichas tecnicas para garantizar la medición del mismo</t>
  </si>
  <si>
    <t>GESTION DE CAPACIDADES E INNOVACION</t>
  </si>
  <si>
    <t>Desarrollar las capacidades de la entidad (organizacionales, tecnológicas, del talento humano y de los procesos) e innovar de manera estructurada, oportuna y participativa con el fin de que la información estadística sea pertinente, rigurosa, y tenga enfoque territorial y diferencial.</t>
  </si>
  <si>
    <t>GCI-02- Proyectos de Desarrollo de Capacidades Formulados</t>
  </si>
  <si>
    <t>(GCI-02-A-Número de proyectos de desarrollo de capacidades en curso/GCI-02-B-Número de proyectos de desarrollo de capacidades formulados)*100</t>
  </si>
  <si>
    <t>Sara Florez Hincapie</t>
  </si>
  <si>
    <t>Para el seguimiento de este semestre no se tuvieron en cuenta los indicadores GCI-02 y GCI-04, dado que no se encuentra dentro del alcance.</t>
  </si>
  <si>
    <t>GCI-03-Seguimiento Global de los Proyectos de Desarrollo de Capacidades</t>
  </si>
  <si>
    <t>GCI-03-A-% de avance de cada proyecto de desarrollo de capacidades/GCI-03-B-Número de proyectos</t>
  </si>
  <si>
    <t>El promedio de avance de los ocho proyectos GCI en ejecución y finalizados con corte al período de medición es del 97%, logrando asi el cumplimiento de la meta.</t>
  </si>
  <si>
    <t>El indicador cumple y sobreasa la meta establecida, sin embargo no supera el limite superior.</t>
  </si>
  <si>
    <t>GCI-04-Finalización de Proyectos de Desarrollo de Capacidades</t>
  </si>
  <si>
    <t>GCI-04-A-Número de Proyectos de desarrollo de capacidades finalizados en la vigencia/GCI-04-B-Número de proyectos de desarrollo de capacidades programados para el cierre de la vigencia*100</t>
  </si>
  <si>
    <t>GTH - GESTIÓN DEL TALENTO HUMANO</t>
  </si>
  <si>
    <t>Administrar las etapas laborales de ingreso, desarrollo y retiro de los servidores públicos de forma oportuna y eficiente, que contribuya a su desarrollo integral y permita el fortalecimiento institucional.</t>
  </si>
  <si>
    <t>GTH-01-Satisfacción de Capacitación</t>
  </si>
  <si>
    <t>(GTH-01-A-Sumatoria de todos los resultado de las evaluaciones de satisfacción de la capacitación contestadas/GTH-01-B-Número de evaluaciones de satisfacción de la capacitación contestadas.)</t>
  </si>
  <si>
    <t>Liliana Sanchez Ruiz,Maria Camila Gafaro Molinares</t>
  </si>
  <si>
    <t xml:space="preserve">SI </t>
  </si>
  <si>
    <t xml:space="preserve"> Para el primer semestre de 2023 se cumple el indicador GTH 01 - Satisfacción de la Capacitación superando la meta propuesta.</t>
  </si>
  <si>
    <t>De acuerdo con lo reportado por el proceso, se observa que el indicador cumple y sobrepasa la meta propuesta.</t>
  </si>
  <si>
    <t>De acuerdo con el reporte por el proceso se evidencia que en su mayoría los  indicadores alcanzaron el cumplimiento, además de sobrepasarla con respecto a la metas formuladas.</t>
  </si>
  <si>
    <t>GTH-02-Puntualidad en la causación de la nomina</t>
  </si>
  <si>
    <t>GTH-02-B-Día programado para la entrega de nomina a la oficina financiera-GTH-02-A-Día de la entrega de la nomina por parte de Gestion Humana</t>
  </si>
  <si>
    <t>Nayibe Mendez Valero</t>
  </si>
  <si>
    <t>Segundo Trimestre 2023. Abril: día según cronograma 18, día de entrega al Área Financiera 18. Mayo: día según cronograma 16, día de entrega al Área Financiera 16. Junio: día según cronograma 15 día de entrega al Área Financiera 15.</t>
  </si>
  <si>
    <t>El indicador cumple con la meta establecida, no obstante es importante que el anexo que se adjunte garantice la medición.</t>
  </si>
  <si>
    <t>GTH-03-Vinculación Planta en el Aplicativo SIGEP</t>
  </si>
  <si>
    <t>(GTH-03-A-Cantidad de funcionarios vinculados a la Planta en el aplicativo SIGEP/GTH-03-B-No. Cargos provistos)*100</t>
  </si>
  <si>
    <t>Trimestre II 2023. Abril de 2023 la cantidad de funcionarios que registran vinculados en el aplicativo SIGEP es de 1119 y los funcionarios de planta DANE activos 1111. Observación**: Debido a la inconsistencia que continúa presentando el reporte DAFP-SIGEP, se referencia un total de 1119 filas del SIGEP, sin embargo, se deben restar 9 registros de funcionarios que ya no están en DANE y que deben ser eliminados por el DAFP en el reporte. Esto daría 1110 filas, más 1 registros que no aparecen en archivo enviado por DAFP, reflejando de esta forma 1111 registros en el reporte SIGEP como en planta DANE. De esta forma, el indicador de Abril 2023 es del 100%. Nota: Queda pendiente solucionar por parte del DAFP casos de desvinculación automática de vacancias temporales Durante mayo de 2023 los funcionarios vinculados en SIGEP fueron 1129 y los funcionarios de planta DANE activos 1116. Observación ** El reporte DAFP-SIGEP continúa presentando inconsistencias reflejando 1129 filas y se deben descontar 14 registros de funcionarios que ya no están en DANE y que deben ser eliminados del reporte por el DAFP, esto daría 1115 filas, más 1 registro que están en planta DANE y que no aparecen en archivo enviado por DAFP, dando un total de 1116 registros en el reporte SIGEP y en planta DANE son 1116 registros. De esta forma, el indicador de mayo de 2023, es del 100%. Nota: Queda pendiente solucionar por parte del DAFP casos de desvinculación automática de vacancias temporales. Junio 2023: Los funcionarios vinculados en SIGEP fueron 1132 y los funcionarios de planta DANE activos 1122. Observación *** Debido a la inconsistencia que continúa presentando el reporte DAFP-SIGEP, se referencia un total de 1132 filas del SIGEP, sin embargo, se deben restar 10 registros de funcionarios que ya no están en DANE reflejando de esta forma 1122 filas. Total de 1122 registros en el reporte SIGEP y en planta DANE son 1122 registros. De esta forma, el indicador de Junio 2023, es del 100%. Nota: Queda pendiente solucionar por parte del DAFP casos de desvinculación automática de vacancias temporales</t>
  </si>
  <si>
    <t xml:space="preserve">El indicador cumple y supera la meta establecida por el proceso </t>
  </si>
  <si>
    <t>GTH-04-Cobertura del Plan de Bienestar Social e Incentivos.</t>
  </si>
  <si>
    <t>(GTH-04-A-Cantidad de servidores con registro de participación en al menos una actividad del PBSI durante el año/(GTH-04-B-Cantidad de personas vinculadas a la planta de personal del DANE con corte al 31 de diciembre+GTH-04-C-Cantidad de personas desvinculadas de la planta de personal del DANE durante el año))*100</t>
  </si>
  <si>
    <t>15/01/2023</t>
  </si>
  <si>
    <t xml:space="preserve"> La cobertura es del 75,4% superando la meta propuesta para el indicador.Para el reporte de la vigencia 2022 se ajusta la meta del indicador teniendo en cuenta los resultados previos y las acciones de mejora implementadas.</t>
  </si>
  <si>
    <t>De acuerdo con el reporte del proceso la medición del indicador cumple y sobre pasa la meta establecida.</t>
  </si>
  <si>
    <t>GTH-06-Cobertura del Plan de Capacitación.</t>
  </si>
  <si>
    <t>(GTH-06-A-Cantidad de servidores del DANE con registro de participación en al menos una actividad del PIC durante el año/(GTH-06-B-Cantidad de personas vinculadas a la planta de personal del DANE con corte al 31 de diciembre+GTH-06-C-Cantidad de personas desvinculadas de la planta de personal del DANE durante el año))*100</t>
  </si>
  <si>
    <t>La cobertura es del 89,5% superando la meta propuesta para el indicador.Para el reporte de la vigencia 2022 se ajusta la meta del indicador teniendo en cuenta los resultados previos y las acciones de mejora implementadas.</t>
  </si>
  <si>
    <t>GTH-07-Satisfacción de las actividades del Plan de Bienestar Social e Incentivos</t>
  </si>
  <si>
    <t>GTH-07-A-Sumatoria de todos los resultados de las evaluaciones de la Percepción actividades del GIT Desarrollo de Personal contestadas./GTH-07-B-Número de las evaluaciones de la Percepción actividades del GIT Desarrollo de Personal contestadas.</t>
  </si>
  <si>
    <t>UNIDADES</t>
  </si>
  <si>
    <t xml:space="preserve"> Para el primer semestre de 2023 se cumple el indicador GTH 07 - Satisfacción de las actividades del Plan de Bienestar Social e Incentivos superando la meta propuesta.</t>
  </si>
  <si>
    <t>GTH-08-Satisfacción de la información difundida en materia disciplinaria.</t>
  </si>
  <si>
    <t>(GTH-08-A-Número de evaluaciones con resultados satisfactorios/GTH-08-B-Número de evaluaciones de satisfacción programadas)*100</t>
  </si>
  <si>
    <t>Gloria Estefanía Rincón Silva,Lina Jiseth Garcia Pinzon</t>
  </si>
  <si>
    <t>Con el objetivo de generar un espacio pedagógico frente a la problemática de la participación en política de los servidores públicos en Colombia, el propósito de brindar claridad a las situaciones que generan un indebido ejercicio del derecho a la participación en política y de prevenir la indebida participación en política. Se realizó en el segundo trimestre, el día 29 de junio de 2023, una sensibilización denominada “Limitaciones de la participación política de los servidores públicos”, teniendo una asistencia de doscientos once (211) funcionarios con una percepción de satisfacción del 97%, según el cuestionario aplicado a los participantes registrados en la evaluación de satisfacción, enviada por el área de Gestión Humana GIT – Desarrollo de Personal. En la encuesta se realizaron tres (3) preguntas acerca de la percepción de satisfacción de la capacitación, calificada con una escala de valoración de 1 a 5, siendo 1 muy insatisfecho y 5 muy satisfecho. De estas respuestas numéricas se realizó un promedio y se clasificaron para obtener dos resultados específicos, la satisfacción o insatisfacción del tema expuesto, de la siguiente manera: Satisfecho - puntuación de 4 a 5 - Insatisfecho - puntuación de 1 a 3. De los doscientos once (211) funcionarios que diligenciaron la encuesta, doscientos cuatro (204) calificaron la actividad con un puntaje entre 4 y 5, y siete (7) calificaron la actividad con un puntaje de 3, dejando como observaciones adicionales las siguientes sugerencias: &lt;&lt; “Se puede planear con más tiempo la dinámica de las acciones para no tener pérdidas de tiempo (verificación de periféricos de hardware instalados como cámaras y micrófonos... tiempos y espacios para participación de los asistentes... Definición de tiempo de duración de la capacitación... Entre otros)”, “Mas comunicaciones entre los organizadores, programaron una hora y se dijo que el tema era de dos horas”&gt;&gt;. Adicional a esto, el día 30 de junio de 2023, en colaboración con el Área de Gestión Humana se realiza una sensibilización denominada “Las relaciones Interpersonales en el Conflicto de Intereses”, donde se contó con una participación de cincuenta y seis (56) funcionarios que calificaron con un puntaje entre 4 y 5 la actividad con un 100% de satisfacción de la información recibida. Por lo anterior se realiza la medición del indicador de gestión así: Variable A: 260 Evaluaciones con resultados satisfactorios / Variable B: 267 Número de evaluaciones de satisfacción programadas = Resultado: 97%</t>
  </si>
  <si>
    <t>De acuerdo con el reporte encontrado en ISOLUCION, el indicador cumple y sobrepasa la meta establecida.</t>
  </si>
  <si>
    <t>GESTIÓN DE INFORMACIÓN Y DOCUMENTAL - GID</t>
  </si>
  <si>
    <t>GID-01-Nivel de atención de solicitudes de gestión de información</t>
  </si>
  <si>
    <t>(GID-01-A-Número de incidentes y requerimientos de gestión de información atendidos/GID-01-B-Número de incidentes y requerimientos de gestión de información solicitados)*100</t>
  </si>
  <si>
    <t>Lady Gilari Torres Becerra</t>
  </si>
  <si>
    <t xml:space="preserve">NO </t>
  </si>
  <si>
    <t xml:space="preserve"> Se atendieron las solicitudes correspondientes a la categoríaAutomatización SAS-GEIH Marco 2005: 0 Requerimientos, Automatización SAS-GEIH Marco 2018: 56 Requerimientos,AutomatizaciónSAS-OtrasEncuestas:29 Requerimientos, Trasmisión de Información Bajo Estándar SDMX: 09 Requerimientos, Bases y Bodegas de Datos de OOEE: 04 requerimientos, Datos Maestros: 01 Requerimiento Intercambio de Información e Interoperabilidad: 34 requerimientos, Gestión de almacenamiento, procesamiento y custodia de datos: 05 Requerimientos. y disposición de información para procesos de producción: 18 requerimientos. Número de incidentes y requerimientos solicitados: 156 solicitudes Número de incidentes y requerimientos atendidos: 156 solicitudes La trazabilidad se evidencia en el aplicativo GLPI relacionado en el reporte a continuación, dicho reporte permitió generar el cálculo del indicador por subcategoría. Nota. Para la categoría de Automatización SAS-GEIH 2018 – 2005 se encuentran compiladas en el GLPI N.o 62755 y Automatización SAS - Otras Encuestas se encuentran compiladas en el GLPI N.o y Bases y Bodegas de Datos de OOEE se encuentran compiladas en el GLPI N.o 62758 Para un total de 156 solicitudes registradas en 70 Casos en GLPI, relacionados en el reporte.</t>
  </si>
  <si>
    <t>De acuerdo con el reporte se evidencia que el indicador cumple y sobrepasa la meta.</t>
  </si>
  <si>
    <t>De acuerdo con el reporte por el proceso se evidencia que cumple con la meta propuesta en atención de solicitudes de gestión de información.</t>
  </si>
  <si>
    <t>GFI - GESTIÓN FINANCIERA</t>
  </si>
  <si>
    <t>GFI-01-Oportunidad en la entrega de la información contable de las fuentes DANE-FONDANE</t>
  </si>
  <si>
    <t>(((GFI-01-B Cantidad de productos o información contable recibida/GFI-01-A Cantidad total de productos o información contable solicitada)*100)+(GFI-01-C Reconocimiento a la oportunidad de entrega de la informacion contable (porcentaje)*))/2</t>
  </si>
  <si>
    <t>Lina Maria Vence Martinez</t>
  </si>
  <si>
    <t xml:space="preserve"> Para el mes de junio de 2023 de 19 informes y/o información esperada según cronograma establecido por el GIT de contabilidad 2023, 17 fueron recepcionados dentro de los plazos de entrega. Así mismo se obtuvo una ponderación en la oportunidad de entrega del 76% de los mismos. Dentro del análisis del resultado es importante mencionar que varias de estas actividades no pudieron ser entregadas con la oportunidad requerida lo que no quiere decir que las mismas no hayan sido ejecutadas o entregadas para garantizar la consistencia e integridad de la información contable y financiera. Nota: Es importante que el coordinador del GIT Contabilidad valide el comportamiento de entregas inoportunas y las justificaciones de las mismas con el fin de tomar las decisiones o acciones a lugar.</t>
  </si>
  <si>
    <t>De acuerdo con la información reportada se encontró que el indicador no cumple con la meta, sin embargo, está dentro de los rangos de líimites establecidos por el proceso.</t>
  </si>
  <si>
    <t>Se recomienda adelantar acciones que permitan mejorar la medición del indicador GFI-01-Oportunidad en la entrega de la información contable de las fuentes DANE-FONDANE.</t>
  </si>
  <si>
    <t>GFI-02-Calidad de la información en las cuentas recibidas y procesadas para pagos DANE-FONDANE</t>
  </si>
  <si>
    <t>(((GFI-02-A-CANTIDAD DE CUENTAS RECIBIDAS PARA LIQUIDACIÓN-GFI-02-B-CANTIDAD DE CUENTAS CON INCONSISTENCIAS PROCESO DE LIQUIDACIÓN)/GFI-02-A-CANTIDAD DE CUENTAS RECIBIDAS PARA LIQUIDACIÓN+(GFI-02-C-CANTIDAD DE CUENTAS OBLIGADAS-GFI-02-D-CANTIDAD DE CUENTAS CON INCONSISTENCIAS PROCESO DE OBLIGACIÓN)/GFI-02-C-CANTIDAD DE CUENTAS OBLIGADAS)+(GFI-02-E-CANTIDAD DE RECIBIDAS PARA PAGO-GFI-02-F-CANTIDAD DE CUENTAS CON INCONSISTENCIAS PROCESO PAGO)/GFI-02-E-CANTIDAD DE RECIBIDAS PARA PAGO)/3*100</t>
  </si>
  <si>
    <t>CALIDAD</t>
  </si>
  <si>
    <t>Para el mes de junio de 2023, se evidencia un nivel satisfactorio en la entrega y seguimiento oportuno del proceso de liquidación, causación (obligación) y pago de cuentas de DANE-FONDANE; es importante señalar para el análisis que las Direcciones Territoriales este periodo tuvieron porcentajes significativos de cuentas con inconsistencias: D.C Dane Central presentó 104 cuentas con inconsistencias en proceso de liquidación que representan un 11,12% en relación con las cuentas recibidas 89%, la Territorial Centro Occidente presentó 31 cuentas con inconsistencias en proceso de liquidación que representan un 7,00% en relación con las cuentas recibidas 93%, la Territorial Centro presentó 80 cuentas con inconsistencias en proceso de liquidación que representan un 9,86% en relacion con las cuentas recibidas 90%.y en lo que respecta a las demás Territoriales, según el reporte no presentaron cuentas con inconsistencias.</t>
  </si>
  <si>
    <t>Se evidencia que el indicador tiene un nivel de satisfacción superior a la meta propuesta en el cumplimiento de la meta establecida.</t>
  </si>
  <si>
    <t>GFI-03-Seguimiento a la administración y disponibilidad de recursos financieros DANE - FONDANE</t>
  </si>
  <si>
    <t>(GFI-03-C-TOTAL RPS MENSUAL/(GFI-03-B-TOTAL CDPS MENSUAL+GFI-03-A-SALDO CDP)*100)/GFI-03-D-META (Valores históricos y/o vigencia anterior)*100</t>
  </si>
  <si>
    <t> </t>
  </si>
  <si>
    <t>El indicador cumple y sobrepasa exponencialmente la meta propuesta</t>
  </si>
  <si>
    <t>GESTIÓN JURÍDICA - GJU</t>
  </si>
  <si>
    <t>GJU-01-Porcentaje de tutelas tramitadas oportunamente</t>
  </si>
  <si>
    <t>(GJU-01-A-Número de acciones de tutela contestadas en término/GJU-01-B- Número de acciones de tutela notificadas con vencimiento en el periodo)*100</t>
  </si>
  <si>
    <t>Sandra Yaneth Salgado Bernal</t>
  </si>
  <si>
    <t>a totalidad de las acciones de tutela recibidas durante el primer semestre de 2023, en las cuales la entidad ha sido accionada o vinculada, fueron tramitadas de manera oportuna de conformidad con los términos establecidos en el auto admisorio que nos fue notificado en cada una de ellas.</t>
  </si>
  <si>
    <t xml:space="preserve">El indicador cumple con la metA, además de estar entre los limites establecidos por el proceso </t>
  </si>
  <si>
    <t>De acuerdo con la información reportada los indicadores "GJU-02-Variación del número de demandas de la causa con PPDA" y " GJU-04-Tasa de éxito procesal", no entran en el alcance del seguimiento para el primer semestre 2023.
No obstante se recomienda al proceso adjuntar a los anexos las fichas tecnicas para facilitar el seguimiento y cumplimiento de las metas de los indicadores.</t>
  </si>
  <si>
    <t>GJU-02-Variación del número de demandas de la causa con PPDA</t>
  </si>
  <si>
    <t>((GJU-02-A-Número de demandas contestadas en término/GJU-02-B-Número de demandas notificadas con vencimiento en el período)-1)*100</t>
  </si>
  <si>
    <t>GJU-03-Variación del número de acciones de tutela</t>
  </si>
  <si>
    <t>((GJU-03-A-Número de acciones de tutela que invocan derecho de petición del trimestre en curso/GJU-03-B-Número de acciones de tutela que invocan derecho de petición del trimestre anterior)-1)*100</t>
  </si>
  <si>
    <t xml:space="preserve"> Trimestre II 2023. Abril de 2023 la cantidad de funcionarios que registran vinculados en el aplicativo SIGEP es de 1119 y los funcionarios de planta DANE activos 1111. Observación**: Debido a la inconsistencia que continúa presentando el reporte DAFP-SIGEP, se referencia un total de 1119 filas del SIGEP, sin embargo, se deben restar 9 registros de funcionarios que ya no están en DANE y que deben ser eliminados por el DAFP en el reporte. Esto daría 1110 filas, más 1 registros que no aparecen en archivo enviado por DAFP, reflejando de esta forma 1111 registros en el reporte SIGEP como en planta DANE. De esta forma, el indicador de Abril 2023 es del 100%. Nota: Queda pendiente solucionar por parte del DAFP casos de desvinculación automática de vacancias temporales Durante mayo de 2023 los funcionarios vinculados en SIGEP fueron 1129 y los funcionarios de planta DANE activos 1116. Observación ** El reporte DAFP-SIGEP continúa presentando inconsistencias reflejando 1129 filas y se deben descontar 14 registros de funcionarios que ya no están en DANE y que deben ser eliminados del reporte por el DAFP, esto daría 1115 filas, más 1 registro que están en planta DANE y que no aparecen en archivo enviado por DAFP, dando un total de 1116 registros en el reporte SIGEP y en planta DANE son 1116 registros. De esta forma, el indicador de mayo de 2023, es del 100%. Nota: Queda pendiente solucionar por parte del DAFP casos de desvinculación automática de vacancias temporales. Junio 2023: Los funcionarios vinculados en SIGEP fueron 1132 y los funcionarios de planta DANE activos 1122. Observación *** Debido a la inconsistencia que continúa presentando el reporte DAFP-SIGEP, se referencia un total de 1132 filas del SIGEP, sin embargo, se deben restar 10 registros de funcionarios que ya no están en DANE reflejando de esta forma 1122 filas. Total de 1122 registros en el reporte SIGEP y en planta DANE son 1122 registros. De esta forma, el indicador de Junio 2023, es del 100%. Nota: Queda pendiente solucionar por parte del DAFP casos de desvinculación automática de vacancias temporales</t>
  </si>
  <si>
    <t>De acuerdo a la medicion el indicador se encuentra entre los limites establecidos por el proceso.</t>
  </si>
  <si>
    <t>GJU-04-Tasa de éxito procesal</t>
  </si>
  <si>
    <t>(GJU-04-A-Número de procesos en contra de la entidad terminados con fallo favorable/GJU-04-B-Total número de procesos en contra de la entidad terminados)*100</t>
  </si>
  <si>
    <t>GTE - GESTIÓN TECNOLÓGICA</t>
  </si>
  <si>
    <t>Liderar las Tecnologías de la Información y las Comunicaciones de la Entidad, prestando servicios acordes a las necesidades de la institución, de manera sostenible e innovadora, contribuyendo al desarrollo de los procesos estratégicos, misionales y de apoyo con el uso de soluciones tecnológicas.</t>
  </si>
  <si>
    <t>GTE-01 Nivel de servicio de mantenimiento a sistemas de información</t>
  </si>
  <si>
    <t>(GTE-01-A-Requerimentos atendidos a sistemas de información/GTE-01-B-Requerimientos vigentes)*100</t>
  </si>
  <si>
    <t>Alfadir Castro Isaza,Diana Maria Jara Rivera</t>
  </si>
  <si>
    <t>Se cumplió con los requerimientos solicitados de manera eficaz. 2 cerrados (60167-60755), 2 en curso (asignadas) (63485-63785-63765), 1 en espera (62013)</t>
  </si>
  <si>
    <t>Para los meses de enero, febrero y marzo se observa que el indicador se encuentra con un resultados criticos, para lo cual se recomienda tomar acciones que permitan al proceso mejorar su estado de medición y cumplir con la meta propuesta.</t>
  </si>
  <si>
    <t>Se recomienda que el proceso revise el nombre del indicador, ya que éste debe ser claro, preciso y auto explicativo; permitir identificar si su evolución será ascendente o descendente y que cualquier persona entienda qué se mide con este indicador, tal como lo indica la Guía Para la Construcción y Análisis de Indicadores de Gestión del DAFP, Versión 4 del 2018. Además de hacer uso de las fichas tecnicas, con el fin de facilitar el seguimiento y garantizar el cumplimiento del mismo.</t>
  </si>
  <si>
    <t>GTE-02-Eficacia en la planeación y puesta en producción de nuevos sistemas de información</t>
  </si>
  <si>
    <t>(GTE-02-A-Número de sistemas de información desplegados en producción/GTE-02-B-Número de sistemas de información programados para despliegue en producción)*100</t>
  </si>
  <si>
    <t>15/06/2023</t>
  </si>
  <si>
    <t>Se cumplió con la construcción y puesta en producción de los nuevos sistemas de información solicitados de manera eficaz. 4 servicios solicitados por medio de la MDS (ICET - Índice de Capacidad Estadística Territorial / ID 38965, Formulario elección de los representantes de los empleados ante las Comisiones de Personal 2022-2024 / ID 44997, Aplicativo prueba piloto Necesidades jurídicas y acceso a la justicia / ID 46606, Aplicativo Web Gestión OAJ (DANE) / ID 54091 - en curso)</t>
  </si>
  <si>
    <t>El indicador se encuentra entre los limites, además de sobrepasar la meta propuesta por el proceso.</t>
  </si>
  <si>
    <t>GTE-03 Nivel de servicio de soporte a sistemas de información</t>
  </si>
  <si>
    <t>(GTE-03-A-Servicios de soporte prestados/GTE-03-B-Servicios de soporte solicitados)*100</t>
  </si>
  <si>
    <t>Se cumplió con los requerimientos solicitados de manera eficaz. 302 incidencias cerradas, 1 nuevas (64482), 2 resueltas (64455-64327), 17 en curso (asignadas) (64413-64383-64353-64352-64354-64351-64340-64316-64302-64234-64068-63875-63894-63878-63855-63724-63166), 21 en espera (64483-64475-64474-64457-64447-64472-64415-64310-64401-64317-63873-64312-64311-64019-64072-64073-64075-63974-63941-63788-62817)</t>
  </si>
  <si>
    <t>GTE-04-Nivel de servicio de soporte a servicios tecnológicos</t>
  </si>
  <si>
    <t>(GTE-04-A-Servicios técnicos prestados./GTE-04-B-Servicios técnicos solicitados.)*100</t>
  </si>
  <si>
    <t>Angel Yesid Ducuara Cruz,Julie Adriana Plazas Tobar</t>
  </si>
  <si>
    <t>Se solicita la prestación del servicio por la herramienta GLPi, estando 98 casos pendientes así: En curso (asignada) (71), en espera (27)</t>
  </si>
  <si>
    <t xml:space="preserve">El indicador cumple y sobrepasa la meta propuesta, superando la medicion del limite superior </t>
  </si>
  <si>
    <t>GTE-05-Monitoreo a la disponibilidad y uso de los servicios tecnológicos</t>
  </si>
  <si>
    <t>(GTE-05-A-No. de servicios disponibles en la plataforma./GTE-05-B-No. de servicios monitoreados en la plataforma.)*100</t>
  </si>
  <si>
    <t xml:space="preserve"> Se dispone del 99.98% de los servicios de la plataforma, para el mes de junio de 2023</t>
  </si>
  <si>
    <t>El indicador cumple con la meta propuesta,  ademas de que supera el limite superior establecido por el proceso.</t>
  </si>
  <si>
    <t>GTE-06-Tiempo promedio en horas sin disponibilidad de internet y de la red WAN a nivel nacional</t>
  </si>
  <si>
    <t>GTE-06-A-Total de Horas Disponibles en el Mes-((GTE-06-B-Total horas promedio con Disponibilidad en DT Bogota+GTE-06-C-Total horas promedio con Disponibilidad en Barranquilla+GTE-06-D-Total horas promedio con Disponibilidad en Bucaramanga+GTE-06-E-Total horas promedio con Disponibilidad en Cali+GTE-06-F-Total horas promedio con Disponibilidad en Medellín+GTE-06-G-Total horas promedio con Disponibilidad en Manizales+GTE-06-H-Total horas promedio con Disponibilidad en DANE Central)/7)</t>
  </si>
  <si>
    <t>7,2</t>
  </si>
  <si>
    <t>Se lleva a cabo la prestación de servicios con incidentes presentados en las Territoriales de Bogotá, Barranquilla y Medellín para el mes de Junio de 2023</t>
  </si>
  <si>
    <t xml:space="preserve">El indicador cumple con la meta ademas de superar el limite superior </t>
  </si>
  <si>
    <t>GTE-07-Control copias de respaldo</t>
  </si>
  <si>
    <t>(GTE-07-A-Backups realizados a los servidores/GTE-07-B-Backups programados a los servidores)*100</t>
  </si>
  <si>
    <t xml:space="preserve"> Se cumplió con el 100% de los Backup programados para el mes de junio de 2023</t>
  </si>
  <si>
    <t>De acuerdo con lo reportado por el proceso el indicador cumple con la meta propuesta, además de encontrarse entre los limites.
Se recomienda adjuntar la ficha tecnica para facilitar el seguimiento del indicador.</t>
  </si>
  <si>
    <t>GTE-08-Sensibilización en cultura ofimática y seguridad informática.</t>
  </si>
  <si>
    <t>(GTE-08-A-No. Tips publicados/GTE-08-B-No. Tips programados)*100</t>
  </si>
  <si>
    <t xml:space="preserve"> Se realizaron 5 tips informáticos para el mes de JUNIO 2023 a través de DaneNet.</t>
  </si>
  <si>
    <t>Cumple y supera el limite superior establecido por el proceso; se recomienda adjuntar la ficha tecnica para facilitar el seguimiento del indicador.</t>
  </si>
  <si>
    <t>PES - PRODUCCIÓN ESTADÍSTICA</t>
  </si>
  <si>
    <t>Generar y comunicar información estadística con los atributos de calidad estadística y los principios fundamentales de las estadísticas oficiales para satisfacer necesidades de información del Gobierno, la economía y el público.</t>
  </si>
  <si>
    <t>ICOCIV-2 - Indicador de no imputación</t>
  </si>
  <si>
    <t>(ICOCIV-2-A- Registros recolectados que ingresan al cálculo del índice-ICOCIV-2-B- Registros a imputar)/ICOCIV-2-A- Registros recolectados que ingresan al cálculo del índice*100</t>
  </si>
  <si>
    <t>Juan Libardo Avendano Suarez,Juan David Perdomo Perdomo,Luz Adriana Hernandez Vargas</t>
  </si>
  <si>
    <t>Por medio del INI se puede establecer el porcentaje de imputación al que está sometido el ICOCIV, frente a la cantidad de registros recolectados, que efectivamente entran al cálculo del índice en el mes y sirve como criterio disponible para efectuar el seguimiento y control. Los registros efectivos son aquellos que fueron recolectados durante el mes y permiten calcular variaciones de precios para variedades comparables. El ICOCIV para este periodo presenta un índice de no imputación de 97,47%</t>
  </si>
  <si>
    <t>Diana Cristina Prieto Peña</t>
  </si>
  <si>
    <t>El indicador alcanzó la meta, pero no superó el límite superior</t>
  </si>
  <si>
    <t>IMA-2- Indicador de calidad mensual (ICCM)</t>
  </si>
  <si>
    <t>ICC=100 - (A-cantidad de formularios (plantas productoras de mezcla asfáltica) devueltos no resueltos que reportaron información en el mes de referencia con algún error o inconsistencia /B-total de formularios de plantas productoras de mezcla asfáltica que hacen parte de la cobertura de la operación)*100</t>
  </si>
  <si>
    <t>Maria Fernanda Rangel Santos</t>
  </si>
  <si>
    <t>Coordinador GIT temática Infraestructura</t>
  </si>
  <si>
    <t xml:space="preserve"> Corresponde a la información del mes de abril publicado en junio</t>
  </si>
  <si>
    <t xml:space="preserve">El indicador cumple con la meta además de superar el limite superior establecido </t>
  </si>
  <si>
    <t>CEED-1-Censo de Edificaciones</t>
  </si>
  <si>
    <t>(CEED-1-A-Indicador de cobertura+CEED-1-B-Indicador de no imputaciónen territoriales+CEED-1-C-Indicador de calidad regional+CEED-1-D-Indicador de no imputación DANE Central+CEED-1-E-Indicador de calidad en DANE Central)/5</t>
  </si>
  <si>
    <t>Viviana Marcela Baron Barrera</t>
  </si>
  <si>
    <t>Director Técnico</t>
  </si>
  <si>
    <t>22/05/2023</t>
  </si>
  <si>
    <t>El total nacional desmejora ligeramente en 0.07 puntos pero se mantiene en nivel satisfactorio. Pereira y Yopal mejoran al pasar de aceptable a satisfactorio. Medellín desmejora al pasar de satisfactorio a aceptable, principalente por el componente de no imputación que bajó a 95.05. Por componente, la caída viene principalmente del indicador de calidad regional que pierde 0.16 puntos y el de calidad en DANE Central que pierde 0.15 puntos</t>
  </si>
  <si>
    <t>El indicador cumple con la meta superando el limite superior establecido por el proceso</t>
  </si>
  <si>
    <t>CHV-1-Indicador de confiabilidad - CHV</t>
  </si>
  <si>
    <t>(CHV-1-A-Indicador de Cobertura+CHV-1-B-Indicador transitorio de calidad de la información de las fuentes+CHV-1-C-Indicador de calidad para el proceso de crítica)/3</t>
  </si>
  <si>
    <t>Lina Maria Manios Gonzalez</t>
  </si>
  <si>
    <t>30/05/2023</t>
  </si>
  <si>
    <t>El indicador se encuentra dentro del rango satisfactorio</t>
  </si>
  <si>
    <t>DIG-01-Eficacia en la respuesta a incidencias reportadas sobre el Geoportal</t>
  </si>
  <si>
    <t>(DIG-01-A-Cantidad de incidencias atendidas/DIG-01-B-Cantidad de incidencias reportadas)*100</t>
  </si>
  <si>
    <t>Zulma Ximena Rojas Martinez</t>
  </si>
  <si>
    <t>Director Territorial</t>
  </si>
  <si>
    <t>30/04/2023</t>
  </si>
  <si>
    <t>Se atendieron en su totalidad las incidencias reportadas para 17 geovisores, de acuerdo con la matriz de seguimientos de incidencias al Geoportal</t>
  </si>
  <si>
    <t>El indicador cumple con la meta superando el limite superior establecido por el proceso, se recomienda adjuntar un anexo que permite ver como se realizó el cálculo y no un word</t>
  </si>
  <si>
    <t>DIG-02-Eficacia en la respuesta a requerimientos sobre productos cartográficos, cartografía temática y actualización de la DIVIPOLA</t>
  </si>
  <si>
    <t>DIG-02-A-Requerimientos atendidos: A1 = Generación de Productos Cartográficos, A2 = Cartografía temática, A3 = Actualización de la DIVIPOLA/DIG-02-B-Requerimientos recibidos: B1 = Generación de Productos Cartográficos, B2 = Cartografía temática, B3 = Actualización de la DIVIPOLA*100</t>
  </si>
  <si>
    <t>Para este trimestre se generaron el 100% de los productos cartográficos solicitados por Diseños Muestrales que corresponde a una cantidad de 19.837. Estos productos incluyen planos de segmento, contexto y sector, mapas de distribución, generales y rurales, además de cartografía digital en formato MBTiles para las operaciones estadísticas de GEIH, CEED, EGIT, CAM y EMICRON. Cartografía temática (242), actualización Divipola (85).</t>
  </si>
  <si>
    <t>DIG-03-Porcentaje de registros de empresas actualizados</t>
  </si>
  <si>
    <t>(DIG-03-A-Número de registros empresas actualizados/DIG-03-B-Total de registros de empresas)*100</t>
  </si>
  <si>
    <t>Cabe resaltar que el análisis de este dato es que corresponde a la cantidad de registros actualizados (unidades activas) en el Registro Estadístico Base de Empresas (REBE) 2022C2, con la información suministrada por los proveedores RUES y RELAB con fecha de referencia a diciembre de 2022, los cuales aportar el mayor volumen de datos para la actualización del universo de empresas del REBE. Dicho proceso se efectúa entre enero y junio de 2023. Para final se realiza el proceso de inclusión del proveedor total confecamaras, calculo de estado legal anualizado para proceso de calidad.</t>
  </si>
  <si>
    <t>A diferencia del semestre anterior que no cumplió, el primer semestre de 2023, superó la meta y el límite superior</t>
  </si>
  <si>
    <t>DIG-04-Gestión de resultados de los proyectos de investigación Geoestadística.</t>
  </si>
  <si>
    <t>(DIG-04-A-Número de documentos de resultados de los proyectos de investigación geoestadística elaborados en el periodo/DIG-04-B-Número de proyectos de investigación geoestadística desarrollados en el periodo)*100</t>
  </si>
  <si>
    <t>301/12/2022</t>
  </si>
  <si>
    <t>Este indicador presenta periodicidad anual, por lo tanto no se toma dentro del seguimiento para este informe</t>
  </si>
  <si>
    <t>DIG-05-Socialización de resultados de los proyectos de investigación geoestadística.</t>
  </si>
  <si>
    <t>(DIG-05-A-Número de socializaciones de resultados de los proyectos de investigación geoestadística realizadas en el periodo/DIG-05-B-Número de proyectos de investigación geoestadística desarrollados en el periodo)*100</t>
  </si>
  <si>
    <t> Diana Cristina Prieto Peña</t>
  </si>
  <si>
    <t>DIG-06-Porcentaje de usuarios nuevos del Geoportal</t>
  </si>
  <si>
    <t>(DIG-06-A-Cantidad de usuarios nuevos que ingresaron al Geoportal en el trimestre/DIG-06-B-Cantidad de usuarios que ingresaron al Geoportal en el trimestre)*100</t>
  </si>
  <si>
    <t>Directora Técnica</t>
  </si>
  <si>
    <t>El Indicador muestra que la participación de usuarios nuevos (54037) en el trimestre se mantiene alto con respecto al total de usuarios (59223), dejando en evidencia el crecimiento de nuevos ingresos a la página web del Geoportal. (91.24%) Se percibe un porcentaje importante de usuarios nuevos frente al total de usuarios del Geoportal. Lo que precede un interés de herramientas de consulta como el Geoportal y el conocimiento de usuarios de su disponibilidad.</t>
  </si>
  <si>
    <t>El indicador superó la meta en un 228%, por lo que se sugiere ampliar el campo de meta, límitie superior e inferior. El anexo adjunto no permite identificar como se realiza el cálculo</t>
  </si>
  <si>
    <t>EAC-1-INDICADOR DE CALIDAD - ICFA</t>
  </si>
  <si>
    <t>(EAC-1-A-TRF = Tasa de Respuesta o Cobertura+EAC-1-B-INIC = Índice de No Imputación Central+EAC-1-C-IDCL = Índice de Calidad Local (índice de calidad de critica+EAC-1-D-IDCC = Índice de Calidad Central)/4</t>
  </si>
  <si>
    <t>Fabian Enrique Rodriguez Guerra</t>
  </si>
  <si>
    <t>Corresponde a los resultados del 2021, para este año el operativo debió iniciar en el segundo semestre de 2022, conllevando a realizar la publicación en 2023. Gracias a las medidas adoptadas por el equipo de la DRA, en cuanto a la gestión con las fuentes y las direcciones territoriales, fue posible mejorar la tasa de respuesta y el índice de no imputación, sin embargo, se presenta una leve caída en lo correspondiente a calidad, explicado principalmente por la inestabilidad en el personal contratado para el operativo, donde hubo desestimiento de personas qeu habían sido seleccionados, e incluso contratados, implicando nuevas curvas de aprendizaje por rotación del personal</t>
  </si>
  <si>
    <t>los datos del indicador corresponden a 2021 y se supero la meta</t>
  </si>
  <si>
    <t>EAI-1-Indicador de Cobertura</t>
  </si>
  <si>
    <t>(EAI-1-A-Número de establecimientos encuestados/EAI-1-B-Número de establecimientos seleccionados)*100</t>
  </si>
  <si>
    <t>Natalia Marcela Fresneda Granados</t>
  </si>
  <si>
    <t>Director Técnico Dirección de Metodologia y Produccion Estadistica</t>
  </si>
  <si>
    <t>20/02/2023</t>
  </si>
  <si>
    <t>En el año 2022 se realizó la recolección del periodo de referencia 2021. Para este operativo se presentaron 186 deudas.</t>
  </si>
  <si>
    <t>El indicador superó la meta y corresponden a datos de 2021, no existe histórico de este.</t>
  </si>
  <si>
    <t>EAM-1-Indicador de Calidad de la Encuesta Anual Manufacturera</t>
  </si>
  <si>
    <t>(EAM-1-A-Tasa de Respuesta o Cobertura por Fuentes, calculado en cada Dirección Territorial. A = [ ( E + F ) / G ] * 100 %+EAM-1-B-Indice de No Imputación Central; esto es, porcentaje de la información parcial o total que fue generada en el diligenciamiento de los formular+EAM-1-C-Indice de Calidad Local. Usado para obtener una medición aproximada de la calidad de los procesos de crítica y captura en la investigación, en+EAM-1-D-Indice de Calidad Central. Porcentaje de aciertos efectivos identificados en la información enviada por las Direcciones Territoriales. D = [()/</t>
  </si>
  <si>
    <t>Solangel Escobar Riaño</t>
  </si>
  <si>
    <t>El indicador es anual y se realizó medición en julio de 2023, por lo tanto no se toma dentro de este informe</t>
  </si>
  <si>
    <t>EAS-1-Nivel de Calidad</t>
  </si>
  <si>
    <t>(EAS-1-A-Suma de indicadores de calidad territoriales/EAS-1-B-Número de territoriales)</t>
  </si>
  <si>
    <t>Carlos Augusto Villalba Villalba,Martha Helena Sanchez Fernandez</t>
  </si>
  <si>
    <t>25/12/2023</t>
  </si>
  <si>
    <t>El indicador es anual y se realizó medición en diciembre  2022, por lo tanto no se toma dentro de este informe</t>
  </si>
  <si>
    <t>EC-1-Indicador de Cobertura Estadísticas de Concreto Premezclado -IC</t>
  </si>
  <si>
    <t>(EC-1-A-Cantidad de formularios recolectados en el mes de referencia./EC-1-B-Compañías productoras de concreto premezclado en el país que reciben anualmente más de 5.000 toneladas de cemento en el canal concreteras.)*100</t>
  </si>
  <si>
    <t>Andrea Lorena Parra Sanchez</t>
  </si>
  <si>
    <t>20/06/2023</t>
  </si>
  <si>
    <t>Todas las fuentes rindieron la información para este período.</t>
  </si>
  <si>
    <t>El indicador superó la meta y cumplió con el límite superior, el anexo adjunto no permite ver cómo se realiza el cálculo del indicador</t>
  </si>
  <si>
    <t>EC-2-Indicador de oportunidad mensual - IOM</t>
  </si>
  <si>
    <t>100 - ((EC-2-A-Cantidad de empresas concreteras que reportaron información después del cierre del operativo/EC-2-B-Total de empresas concreteras que hacen parte del marco de lista) * 100)</t>
  </si>
  <si>
    <t>Tener en cuenta que la información se publica mes vencido, tiene un rezago de 40 días</t>
  </si>
  <si>
    <t>El indicador se creó el 11 de julio de 2023, por lo tanto es nuevo y no tiene medición para el periodo de seguimiento de este informe</t>
  </si>
  <si>
    <t>ECC-1-Indicador de Calidad</t>
  </si>
  <si>
    <t>(ECC-1-A-Pertinencia (Porcentaje &lt;= 20 puntos)+ECC-1-B-Aporte (Porcentaje &lt;=20puntos)+ECC-1-C-Precisión (Porcentaje &lt;=20puntos)+ECC-1-D-Consistencia (Porcentaje &lt;=20puntos)+ECC-1-E-Claridad (Porcentaje &lt;=20puntos))</t>
  </si>
  <si>
    <t>Maria Elena Jurado Pabon</t>
  </si>
  <si>
    <t>Director</t>
  </si>
  <si>
    <t>Este registro se hará cada dos años al final de cada proceso de producción estadistica, aproximadamente entre enero y febrero siguiente a la publicación</t>
  </si>
  <si>
    <t>El indicador no tiene medición actualmente, se realiza cada dos años, no es clara la fecha de creación. Este indicadro no hace parte del alcance de este informe</t>
  </si>
  <si>
    <t>ECC-2-Calidad de la crítica en las investigaciones</t>
  </si>
  <si>
    <t>((ECC-2-B-Cantidad de encuestas recolectadas (una encuesta equivale a una persona).-ECC-2-A-Cantidad de encuestas incompletas.)/ECC-2-B-Cantidad de encuestas recolectadas (una encuesta equivale a una persona).)*100</t>
  </si>
  <si>
    <t>Este registro se hará cada dos años al final de cada proceso de producción estadistica, aproximadamente entre enero y febrero siguiente a la publicación.</t>
  </si>
  <si>
    <t>El indicador no tiene medición actualmente, se realiza cada dos años, no es clara la fecha de creación. No hace parte del alcance de este seguimiento</t>
  </si>
  <si>
    <t>ECG-1-Indicador de Cobertura Estadísticas de Cemento Gris (IC)</t>
  </si>
  <si>
    <t>(ECG-1-A-Cantidad de formularios recolectados en el mes de referencia./ECG-1-B-Compañías productoras de cemento gris en el país.)*100</t>
  </si>
  <si>
    <t>Todas las fuentes rinden la información del período de referencia.</t>
  </si>
  <si>
    <t>El indicador cumplió con la meta y límite superior, el anexo adjunto no permite revisar el cálculo del indicador</t>
  </si>
  <si>
    <t>ECG-2-Indicador de oportunidad mensual - IOM</t>
  </si>
  <si>
    <t>100 - ((ECG-2-A-Cantidad de empresas cementeras que reportaron información después del cierre del operativo/ECG-2-B-Total de empresas productoras de cemento gris en el país) * 100)</t>
  </si>
  <si>
    <t>La base de datos cumple con todos los requisitos de calidad.</t>
  </si>
  <si>
    <t>El  indicador se creó  el 28 de julio de 2023, por lo tanto no hay medición y no se toma para el periodo de seguimiento de este informe</t>
  </si>
  <si>
    <t>ECG-3-Indicador de análisis Estadísticas de Cemento Gris (IA)</t>
  </si>
  <si>
    <t>ECG-3-A-Ponderaciones de la variable a evaluar por fuente./ECG-3-B-Empresas que se encuentran en la base de datos.*100</t>
  </si>
  <si>
    <t>El indicador cumplió con la meta y límite superior</t>
  </si>
  <si>
    <t>ECP-1-Indicador de calidad</t>
  </si>
  <si>
    <t>(ECP-1-A-Oportuno (Porcentaje &lt;= 20 puntos)+ECP-1-B-Aporte (Porcentaje &lt;=20puntos)+ECP-1-C-Precisión (Porcentaje &lt;=20puntos)+ECP-1-D-Consistencia (Porcentaje &lt;=20puntos)+ECP-1-E-Claridad (Porcentaje &lt;=20puntos))</t>
  </si>
  <si>
    <t>El indicador es Bienal, no se tiene clara la fecha de construcción, no existen registros históricos. No hace parte del alcance de este seguimiento</t>
  </si>
  <si>
    <t>ECP-2-Calidad de la crítica en las investigaciones</t>
  </si>
  <si>
    <t>((ECP-2-B-Cantidad de encuestas recolectadas (una encuesta equivale a una persona).-ECP-2-A-Cantidad de encuestas incompletas.)/ECP-2-B-Cantidad de encuestas recolectadas (una encuesta equivale a una persona).)*100</t>
  </si>
  <si>
    <t>ECSC-1-Calidad</t>
  </si>
  <si>
    <t>(ECSC-1-A-INDICADOR DE COBERTURA POR CIUDAD = (E/F) * 100%+ECSC-1-B-TASA DE RESPUESTA =( E/H) * 100%+ECSC-1-C-INDICE DE CALIDAD LOCAL = I)/3</t>
  </si>
  <si>
    <t>Maria Rosa Reyes Sanchez</t>
  </si>
  <si>
    <t>El indicador tiene periodiciada anual, el último dato corresponde a diciembre de 2022, por lo tanto no se toma en cuenta para este informe</t>
  </si>
  <si>
    <t>ECV-1-INDICADOR DE CALIDAD</t>
  </si>
  <si>
    <t>(ECV-1-A-INDICADOR DE COBERTURA POR HOGARES+ECV-1-B-TASA DE RESPUESTA POR HOGARES+ECV-1-C-INDICE DE CALIDAD DE LA RECOLECCIÓN)/3</t>
  </si>
  <si>
    <t>Ivan Rolando Castillo Prieto,Alba Liliana Roncancio Diaz</t>
  </si>
  <si>
    <t>El indicador tiene periodiciada anual, el último dato corresponde a octubre de 2022, por lo tanto no se toma en cuenta para este informe ( se sugiere revisar el nombre del dueño del indicador, puesto que el funcionario que aparece ya no hace parte de la dirección téncia de DIMPE</t>
  </si>
  <si>
    <t>EDI-1-Indicador de Calidad</t>
  </si>
  <si>
    <t>(EDI-1-A-Pertinencia (Porcentaje &lt;= 20 puntos)+EDI-1-B-Aporte (Porcentaje &lt;=20puntos)+EDI-1-C-Precisión (Porcentaje &lt;=20puntos)+EDI-1-D-Consistencia (Porcentaje &lt;=20puntos)+EDI-1-E-Claridad (Porcentaje &lt;=20puntos))</t>
  </si>
  <si>
    <t>Alejandro Ramos Hernandez,Adriana Jaidy Murillo Piz</t>
  </si>
  <si>
    <t>27/02/2023</t>
  </si>
  <si>
    <t>La valoración de las variables para este indicador fue realizada por el equipo técnico de la encuesta el día 26 de septiembre de 2022 de 2022 como parte del proceso de evaluación de la operación estadística. Se evidencia el cumplimiento de las diferentes etapas planeadas para la ejecución de la encuesta de acuerdo con los recursos asignados.</t>
  </si>
  <si>
    <t>El indicador cumplió con la meta y límite superior, sin embargo, no existen históricos para comprobar cumplimiento de reporte y el anexo no permite evidenciar el cálculo, se anexó un acta</t>
  </si>
  <si>
    <t>EDI-2-Indicador de oportunidad</t>
  </si>
  <si>
    <t>(EDI-2-A-Número de meses en que se socializan los resultados después de terminada la recolección-EDI-2-B-Dos meses como tiempo esperado de entrega)</t>
  </si>
  <si>
    <t>La publicación general de resultados se realizó el día 15 de diciembre de 2022 y el cierre de la encuesta se realizó 1 de octubre de 2022 se estaría cumpliendo con el tiempo satisfactorio para el indicador de oportunidad (2 meses</t>
  </si>
  <si>
    <t>El indicador tiene tendencia negativa, por lo tanto cumplió con el meta y límites, sin embargo, el anexo no permite revisar el cálculo y comprensión de la medición</t>
  </si>
  <si>
    <t>EDI-3-Indicador de Cobertura</t>
  </si>
  <si>
    <t>(EDI-3-A-Muestra efectiva/EDI-3-B-Muestra seleccionada)*100</t>
  </si>
  <si>
    <t>Se realizó la encuesta en 200 entidades. El porcentaje de cobertura fue de 94,9%. 1,4 puntos porcentuales menos que en la ronda anterior. Sin embargo, la muestra seleccionada se aumentó en aproximadamente mil servidores, al igual que la muestra efectiva con aproximadamente 500 servidores más</t>
  </si>
  <si>
    <t>El indicador superó la meta y límite superior, sin embargo no hay históricos para confirmar el cumplimiento del reporte,  el anexo no permite revisar el cálculo y comprensión de la medición, tiene como anexo un acta</t>
  </si>
  <si>
    <t>EDIT-1-Indicador de Confiabilidad</t>
  </si>
  <si>
    <t>(EDIT-1-A-Tasa de Cobertura por Fuentes. A = [ ( E+ F ) / G ] * 100 %+EDIT-1-C-Indice de Calidad Local. Usado para obtener una medición aproximada de la calidad de los procesos de crítica y captura en la investigación, e+EDIT-1-D-Indice de Calidad Central. Porcentaje de aciertos efectivos identificados en la información enviada por las Direcciones Territoriales. . D =)/3</t>
  </si>
  <si>
    <t>Edgar Arlex Garzon Alarcon</t>
  </si>
  <si>
    <t>vacío</t>
  </si>
  <si>
    <t>El indicador debe reportarse cada dos años, no hay información disponible: No hace parte de este informe</t>
  </si>
  <si>
    <t>EDITS-1-Indicador de Confiabilidad</t>
  </si>
  <si>
    <t>(EDITS-1-A-Tasa de Cobertura por Fuentes A = [ ( E+ F ) / G ] * 100 %+EDITS-1-C-Indice de Calidad Local. Usado para obtener una medición aproximada de la calidad de los procesos de crítica y captura en la investigación,+EDITS-1-D-Indice de Calidad Central. Porcentaje de aciertos efectivos identificados en la información enviada por las Direcciones Territoriales. . D)/3</t>
  </si>
  <si>
    <t>Edgar Arlex Garzon Alarcon,Jimmy Alexander Higuera Sacristan</t>
  </si>
  <si>
    <t>El indicador tiene periodicidad bienual, su última públicación fue en diciembre de 2022, por lo tanto no se tomará para este informe</t>
  </si>
  <si>
    <t>EDUC-1-Indicador de cobertura</t>
  </si>
  <si>
    <t>(EDUC-1-A-Cantidad de formularios recolectados (Digitados en análisis de verificación, espera cambio de sector, verificados y novedades)/EDUC-1-B-Total de sedes educativas que se encuentran en el directorio de recolección de la investigación)*100</t>
  </si>
  <si>
    <t>Betty Andrea Cubillos Calderon</t>
  </si>
  <si>
    <t>13/02/2023</t>
  </si>
  <si>
    <t>Para el 2022 se logró una cobertura de 99,97%, mejorando resultados respecto al año anterior.</t>
  </si>
  <si>
    <t>El indicador cumplió con la metar y límite superior, no hay históricos de medición y no existe anexo, se presentan resultados para el año 2022</t>
  </si>
  <si>
    <t>EEVV-1-Calidad</t>
  </si>
  <si>
    <t>(EEVV-1-A-Número de causas de muerte mal definidas/EEVV-1-B-Total causas de muerte)*100</t>
  </si>
  <si>
    <t>Luz Clarivel Moica Peña</t>
  </si>
  <si>
    <t>2,6</t>
  </si>
  <si>
    <t>Del 2016 al 2021 se mantiene la tendencia del año anterior con una disminución de un punto porcentual cada año, llegando en el año 2021 a 1,0 % de causas mal definidas respecto al total de causas de defunción registradas en el año.</t>
  </si>
  <si>
    <t>El indicador cumplió con los límites establecidos</t>
  </si>
  <si>
    <t>EEVV-2-Oportunidad</t>
  </si>
  <si>
    <t>EEVV-2-A-Dia real de entrega-EEVV-2-B-Dia programado de entrega</t>
  </si>
  <si>
    <t>La operación de Estadística Vitales publico según lo establecido en el cronograma la información de nacimientos y defunciones en la página WEB,</t>
  </si>
  <si>
    <t xml:space="preserve">El indicador se encuentra en los rangos permitido de  meta y limite superior, se sugiere cambiar la unidad de medida por días, el anexo adjunto no permite  revisar el cálculo y comprensión de la medición </t>
  </si>
  <si>
    <t>EGIT-1-Indicador de oportunidad trimestral</t>
  </si>
  <si>
    <t>(EGIT-1-A-Día planeado por cronograma para la entrega de resultados-EGIT-1-B-Día real de entrega de resultados.)</t>
  </si>
  <si>
    <t>DÍAS</t>
  </si>
  <si>
    <t>Yuly Alexandra Mazo Suarez</t>
  </si>
  <si>
    <t>Publicación IV trimestre: Día planeado por cronograma 14 marzo 22 . Día real de publicación: 14 marzo 22</t>
  </si>
  <si>
    <t>las observaciones que se relacionan no son claras, los anexos hacen referencia a los correos enviados informando publicación y cronograma del mismo.</t>
  </si>
  <si>
    <t>EGIT-2-Indicador de calidad de la información recolectada</t>
  </si>
  <si>
    <t>100-(A-Número total de inconsistencias efectivas/B-Número total de personas encuestadas*100)</t>
  </si>
  <si>
    <t>Yuly Alexandra Mazo Suare</t>
  </si>
  <si>
    <t>IV Trimestre 2022 con resultado 99,49 que se encuentra entre los límites inferior y superior</t>
  </si>
  <si>
    <t>El indicador se encuentra en los rangos permitidos de  meta y limite superior, los anexos adjuntados corresponden a presentaciones en power point</t>
  </si>
  <si>
    <t>EGIT-3-Indicador de cobertura</t>
  </si>
  <si>
    <t>(A-Número de hogares con encuesta completa/B-Número de hogares encontrados en el proceso de sensibilización)*100</t>
  </si>
  <si>
    <t>Resultado para el IV Trimestre del 2022: 96,34% que esta entre los límites inferior y superior. A partir del año 2022 se realiza el cálculo de una manera más precisa tomando como base el valor reportado por sensibilización, es decir, ya no se calcula sobre un valor esperado. Número de hogares con encuesta completa/cantidad de hogares reportados por sensibilización</t>
  </si>
  <si>
    <t xml:space="preserve">El indicador se encuentra en los rangos permitido de  meta y limite superior, se sugiere cambiar la unidad de medida por porcentaje . el anexo adjunto no permite  revisar el cálculo y comprensión de la medición </t>
  </si>
  <si>
    <t>ELCO-1-Indicador de cobertura - recolección</t>
  </si>
  <si>
    <t>(ELCO-1-A-( HC/HIM+HN+HS) * 100%+ELCO-1-B-(ICR) = I)/2</t>
  </si>
  <si>
    <t>TRIENAL</t>
  </si>
  <si>
    <t>La muestra de ELCO tiene un grande factor de atrición, por esta razón con el equipo técnico se decidió incluir una sobremuestra. Revisando los límites establecidos en el rango inferior se puede evidenciar que incluir sobre muestra fue una decisión acertada, de esta manera se encuentra un cobertura adecuada para un ejercicio longitudinal</t>
  </si>
  <si>
    <t>El indicador superó la meta, no existen históricos de resultados, no se identificó quién mide el indicador</t>
  </si>
  <si>
    <t>ELCO-2-Indicador de cobertura - evaluación</t>
  </si>
  <si>
    <t>(ELCO-2-A-(PC/PR) * 100% (NNA PC/ NNAI + NNAN + NNAS) * 100%+ELCO-2-B-(ICE) = I)/2</t>
  </si>
  <si>
    <t>Para compensar la atrición se generó una sobremuestra, esto permitió incrementar un poco la cobertura, disminuyendo la posibilidad de una perdida que afectara el limite inferior establecido.</t>
  </si>
  <si>
    <t>El indicador cumplió y superó la meta y limite superior, no se generó anexo y al ser trienal no existen históricos hasta el momento, no se identificó quién mide el indicador</t>
  </si>
  <si>
    <t>ELIC-1-Indicador de Calidad</t>
  </si>
  <si>
    <t>(ELIC-1-A-IDCL: Indice de calidad Local. Es el índice de calidad de las direcciones territoriales (IDCT)+ELIC-1-B-IDCC: Indice de calidad central. Es el Índice de calidad de la territorial (IDCT), establecido a nivel central)/2</t>
  </si>
  <si>
    <t>Camilo Enrique Achury Rodriguez</t>
  </si>
  <si>
    <t>Los procesos de recolección y procesamiento del mes estadístico de abril de 2023 se vieron afectados por la desactivación del aplicativo web ELIC. Aún así, el indicador local y central muestran un adecuado proceso de recolección y procesamiento. Respecto al mes anterior, la calificación de los indicadores local y central presentó un aumento</t>
  </si>
  <si>
    <t>Confirmar si la unidad de medida es porcentaje o promedio,El indicador cumplió y superó la meta y limite superio</t>
  </si>
  <si>
    <t>EMA-01 Indicador de calidad</t>
  </si>
  <si>
    <t>((EMA-01-A-Formularios calificados*EMA-01-B-Calificación)/EMA-01-A-Formularios calificados/EMA-01-C-Número de sedes/subsedes</t>
  </si>
  <si>
    <t>Elia Lorena Coy Rey</t>
  </si>
  <si>
    <t>Se realiza calificación del indicador de calidad con información correspondiente al mes de referencia de mayo de 2023.</t>
  </si>
  <si>
    <t>Confirmar si la unidad de medida es porcentaje o promedio, de acurdo con el anexo la formula es un promedio, el indicador cumplió y superó la meta y limite superior</t>
  </si>
  <si>
    <t>EMC-1-INDICADOR DE CALIDAD (IC)</t>
  </si>
  <si>
    <t>(EMC-1-A-TRF = Tasa de Respuesta o Cobertura por Fuentes+EMC-1-B-INIC = índice de No Imputación Central+EMC-1-C-IDCL = índice de Calidad Local+EMC-1-D-IDCC = índice de Calidad Central)/4</t>
  </si>
  <si>
    <t>Fabian Enrique Rodriguez Guerra,Daniel Eduardo Casallas Castellano</t>
  </si>
  <si>
    <t>18/06/2023</t>
  </si>
  <si>
    <t>Corresponde a las cifras de abril se reduce la tasa de cobertura por renuencia de algunas empresas que expresan que por otras obligaciones no han podido llevar a cabo la tarea. Acompañado de un aumento de la calidad central al tener menos reproceso</t>
  </si>
  <si>
    <t>El indicador cumplió y superó la meta y limite superior</t>
  </si>
  <si>
    <t>EMMET-1- INDICADOR DE CONFIABILIDAD EMMET</t>
  </si>
  <si>
    <t>(EMMET-1-A-Tasa de Respuesta o Cobertura por Fuentes, calculado en cada Dirección Territorial. A = [ ( E + F ) / G ] * 100 %+EMMET-1-B-Indice de No Imputación Central; esto es, porcentaje de la información parcial o total que fue generada en el diligenciamiento de los fo+EMMET-1-C-Indice de Calidad Local. Usado para obtener una medición aproximada de la calidad de los procesos de crítica y captura en la investigación+EMMET-1-D-Indice de Calidad Central. Porcentaje de aciertos efectivos identificados en la información enviada por las Direcciones Territoriales.)/4</t>
  </si>
  <si>
    <t>Jose Alonso Rincon Gordillo</t>
  </si>
  <si>
    <t>13/06/2023</t>
  </si>
  <si>
    <t>Para el periodo el indicador se mentiene igual al mes anterior, aunque disminuyen los reprocesos mantiene el número de deudas, Periodo de estudio Abril 2023.</t>
  </si>
  <si>
    <t>El indicador cumplió y superó la meta y limite superior, revisar la unidad de medida, de acuerdo con el anexo la fórmula para calcularlo es un promedio</t>
  </si>
  <si>
    <t>EMSB-1-Indicador de Calidad EMSB</t>
  </si>
  <si>
    <t>EMSB-1-A-Calificación de la crítica de cada formulario en la territorial. (se toma un 10% del total de formularios)/EMSB-1-B-Número de formularios calificados en la territorial</t>
  </si>
  <si>
    <t>Diana Karolina Mora Lamus,Yesica Tatiana Carrillo Fuentes</t>
  </si>
  <si>
    <t>27/06/2023</t>
  </si>
  <si>
    <t>EMSB Abril de 2023, el indicador de calidad para este mes, evidencia que la calidad de la información cumple con los estándares establecidos</t>
  </si>
  <si>
    <t>El indicador cumplió y superó la meta y limite superior, revisar la unidad de medida.</t>
  </si>
  <si>
    <t>ENAM-1-Indicador de cobertura</t>
  </si>
  <si>
    <t>(ENAM-1-A-Cantidad de fincas arroceras realizadas en campo de la muestra seleccionada/ENAM-1-B-Cantidad de fincas arroceras seleccionadas en la muestra)*100</t>
  </si>
  <si>
    <t>Juan David Calderon Vargas</t>
  </si>
  <si>
    <t>28/02/2023</t>
  </si>
  <si>
    <t>Se logró cumplir la meta de cobertura de manera exitosa para los resultados del periodo de medición. Obteniendo en el presente periodo el 100% de fuentes recolectadas.</t>
  </si>
  <si>
    <t>El indicador cumplió y superó la meta y limite superior, no se adjunta anexo</t>
  </si>
  <si>
    <t>ENPH-1-Calidad en la cobertura y consistencia de la información de la ENPH</t>
  </si>
  <si>
    <t>sin fórmula</t>
  </si>
  <si>
    <t>DECENAL</t>
  </si>
  <si>
    <t>Camilo Andres Avila Carreño</t>
  </si>
  <si>
    <t>El indicador tiene periodicidad decenal, no contiene información de fórmula ni historial. no hace parte del seguimiento de este informe</t>
  </si>
  <si>
    <t>ENUT-1-INDICADOR DE CALIDAD</t>
  </si>
  <si>
    <t>(ENUT-1-A-INDICADOR DE RESPUESTA POR HOGAR+ENUT-1-B-INDICADOR DE CALIDAD DE LA INFORMACIÓN+ENUT-1-C-INDICADOR DE OPORTUNIDAD)/3</t>
  </si>
  <si>
    <t>Monica Patricia Pinzon Torres,Lina Adelaida Barrios Bohorquez</t>
  </si>
  <si>
    <t>El indicador tiene periodicidad trienal, no existe historial, no hace parte del seguimiento de este informe</t>
  </si>
  <si>
    <t>ESAG-1-Indicador de Calidad, Encuesta de Sacrificio de Ganado. IC</t>
  </si>
  <si>
    <t>(ESAG-1-A-Cantidad de formularios con inconsistencias./ESAG-1-B-Cantidad total de formularios.)*100</t>
  </si>
  <si>
    <t>Unidad</t>
  </si>
  <si>
    <t>Elizabeth Parra Diaz,Diana Patricia Forero Rojas</t>
  </si>
  <si>
    <t>30/jun./2023</t>
  </si>
  <si>
    <t>JAVIER ALBERTO RUBIANO QUIROGA</t>
  </si>
  <si>
    <t xml:space="preserve">Durante el primer semestre de 2023, los resultados estan dentro de los límites de tolerancia establecidos, lo que sugiere que el proceso está funcionando en general de acuerdo con las metas establecidas. Sin embargo, es importante seguir monitoreando y tomar medidas si los resultados se desvían más significativamente de los límites de tolerancia en el futuro.
</t>
  </si>
  <si>
    <t>ESAG-2-Indicador de Cobertura Encuesta de Sacrificio de Ganado. ICO</t>
  </si>
  <si>
    <t>(ESAG-2-A-Cantidad de formularios diligenciados recolectados en el mes de referencia./ESAG-2-B-Cantidad total de fuentes de información.)*100</t>
  </si>
  <si>
    <t>los resultados muestran una tendencia positiva y están en línea con los objetivos de eficacia que busca este indicador. Es importante continuar monitoreando este indicador para asegurarse de que la cobertura se mantenga alta y que se sigan alcanzando o superando los objetivos de eficacia</t>
  </si>
  <si>
    <t>ESAG-3-Indicador de puntualidad Mensual IPM</t>
  </si>
  <si>
    <t>ESAG-3-A-Día planeado por cronograma para la entrega de resultados.-ESAG-3-B-Día real de entrega de resultados.</t>
  </si>
  <si>
    <t xml:space="preserve"> los resultados de 0 indican que se está cumpliendo puntualmente con las fechas de entrega según lo planeado, y esto está en línea con los límites de tolerancia establecidos. Sin embargo es importante Incluir los valores de las variables A y B en el análisis y en el registro de los resultados, ayudará a tener una visión completa y transparente del cumplimiento de las fechas de entrega.</t>
  </si>
  <si>
    <t>ESAG-4-ESAG-4-Indicador de puntualidad trimestral. IPT</t>
  </si>
  <si>
    <t>ESAG-4-A-Día real de entrega de entrega de Boletín Técnico-ESAG-4-B-Día planeado para la entrega del Boletín Técnico.</t>
  </si>
  <si>
    <t>Elizabeth Parra Diaz</t>
  </si>
  <si>
    <t>28/abr./2023</t>
  </si>
  <si>
    <t>Se recomienda Incluir  los valores de las variables A y B en el análisis y en el anexo de los resultados, lo que  permitirá constatar con certeza que efectivamente se está cumpliendo con el cronograma de entrega puntualmente.</t>
  </si>
  <si>
    <t>ETUP-1-Indicador de Calidad ETUP</t>
  </si>
  <si>
    <t>(ETUP-1-A-Indicador de Calidad de la Información, resultado de la suma de forma ponderada del Indicador de Calidad para el Proceso de Captura calculado*ETUP-1-B-Ponderación del Indicador de Calidad de la Información (60%))+(ETUP-1-C-Indicador de Cobertura*ETUP-1-D-Ponderación del Indicador de Cobertura (40%))</t>
  </si>
  <si>
    <t>Porcentual</t>
  </si>
  <si>
    <t>Freddy Morales Gomez</t>
  </si>
  <si>
    <t>Se recomienda incluir el anexo del indicador el cual  explique las fórmulas específicas y el origen de los datos utilizados en las variables A, B, C y D. Esto facilitará la validación de los cálculos, asegurará la integridad de los resultados y permitirá que las partes interesadas comprendan plenamente el proceso y la metodología detrás de este indicador.
Se observa que en junio de 2023 no se registró el resultado del indicador. Se recomienda asegurar un registro completo y preciso de los resultados en cada período de medición programado, para tener una evaluación integral y confiable de la eficiencia de la cobertura a lo largo del tiempo.</t>
  </si>
  <si>
    <t>EXPO-1-Calidad</t>
  </si>
  <si>
    <t>((((EXPO-1-A-Total de registros electrónicos - DIAN-EXPO-1-D-Total registros electrónicos inconsistentes - DIAN)/EXPO-1-A-Total de registros electrónicos - DIAN)*EXPO-1-G-Ponderacion 0,509)+(((EXPO-1-B-EXPO-1-E-Total registros petróleo inconsistentes - DANE)/EXPO-1-B)*EXPO-1-H-Ponderacion 0,488)+(((EXPO-1-C-Total registros litográficos - DIAN-EXPO-1-F-Total registros litográficos inconsistentes - DIAN)/EXPO-1-C-Total registros litográficos - DIAN)*EXPO-1-I-Ponderacion 0,003))*100</t>
  </si>
  <si>
    <t>Leidy Katherine Cifuentes Martinez</t>
  </si>
  <si>
    <t>Los resultados del semestre son todos 100, lo que sugiere que se ha cumplido consistentemente con los límites de calidad superiores establecidos durante ese período.</t>
  </si>
  <si>
    <t>FIVI-1-Indicador Compuesto de Oportunidad, Calidad y Cobertura</t>
  </si>
  <si>
    <t>(FIVI-1-A-INDICADOR DE COBERTURA TOTAL+FIVI-1-B-INDICADOR DE COBERTURA TOTAL+FIVI-1-C-INDICADOR DE OPORTUNIDAD)/3</t>
  </si>
  <si>
    <t>16/may./2023</t>
  </si>
  <si>
    <t>Se recomienda incluir soporte de calificación del indicador en Isolución, mediante un archivo anexo que explique el calculo y el origen de los datos utilizados en las variables. . Esta medida tiene como objetivo facilitar la validación de los cálculos, asegurar la integridad de los resultados y permitir que todas las partes interesadas comprendan plenamente la metodología que respaldan este indicador. 
Se sugiere describir en el campo de 'Observación  Medición' un análisis detallado de los resultados obtenidos (99.87%)</t>
  </si>
  <si>
    <t>GEIH-1-Calidad</t>
  </si>
  <si>
    <t>(GEIH-1-A-INDICADOR DE COBERTURA POR FUENTES+GEIH-1-B-TASA DE RESPUESTA POR FUENTES+GEIH-1-C-INDICE DE CALIDAD LOCAL)/3</t>
  </si>
  <si>
    <t>Andres Francisco Mejia Bocanegra</t>
  </si>
  <si>
    <t>Los resultados obtenidos durante el semestre indican un cumplimiento con las metas de calidad y una tendencia positiva. Se observa el soporte de calificación adjunto en Isolución, además del reporte del indicador conforme a la frecuencia definida."</t>
  </si>
  <si>
    <t>ICCE-1-INDICADOR DE CONFIABILIDAD (ICFA)</t>
  </si>
  <si>
    <t>(ICCE-1-A-Indicador de confiabilidad del Índice de Costos de Construcción Pesada (ICCP)+ICCE-1-B-Indicador de confiabilidad del Indice de Costos de la Construcción de Vivienda (ICCV)+ICCE-1-C-Indicador de confiabilidad del Índice de Costos de la Educación Superior (ICES)+ICCE-1-D-Indicador de confiabilidad del Índice de Costos del Transporte de Carga por Carretera (ICTC)+ICCE-1-E-Indicador de confiabilidad del Índice de Precios al Consumidor (IPC))/5</t>
  </si>
  <si>
    <t>Harold Leandro Abril Triana,Luz Adriana Hernandez Vargas</t>
  </si>
  <si>
    <t>CONTRATISTA</t>
  </si>
  <si>
    <t>27/feb./2023</t>
  </si>
  <si>
    <t>Importante incluir el soporte de calificación del indicador en Isolución, mediante un archivo anexo que explique el calculo y el origen de los datos utilizados en las variables. . Esta medida tiene como objetivo facilitar la validación de los cálculos, asegurar la integridad de los resultados y permitir que todas las partes interesadas comprendan plenamente la metodología que respaldan este indicador. 
Se sugiere describir en el campo de 'Observación  Medición' un análisis detallado de los resultados obtenidos (99.94)
Se sugiere realizar una actualización en la ficha técnica del indicador para especificar claramente quién es responsable de llevar a cabo la medición. Actualmente, se indica que el 'contratista' es quien realiza la medición, sin embargo, es importante detallar de manera precisa quién debe efectivamente llevar a cabo dicha medición.</t>
  </si>
  <si>
    <t>ICES-1-INDICE DE CONFIABILIDAD (ICFA)</t>
  </si>
  <si>
    <t xml:space="preserve">(ICES-1-A-INDICADOR DE COBERTURA FUENTES+ICES-1-B-INDICADOR DE COBERTURA REGISTROS+ICES-1-C-INDICADOR DE NI IMPUTACIÓN LOCAL+ICES-1-D-INDICADOR DE NO IMPUTACION CENTRAL)/4
</t>
  </si>
  <si>
    <t xml:space="preserve">Se recomienda incorporar el soporte de calificación del indicador en Isolución  (archivo adjunto). Este anexo debería explicar el cálculo detallado y el origen de los datos utilizados en las variables. Esta acción contribuirá a la validación precisa y a la transparencia del proceso de medición del indicador,
Se observa que las anotaciones realizadas por el proceso en ISOLUCION no brindan claridad sobre la procedencia ni los datos fuente del indicador. Se recomienda mejorar la descripcion en ISOLUCION para incluir detalles precisos sobre la fuente de los datos utilizados en el indicador. Esto permitirá una mejor comprensión y verificación de la procedencia de los datos, contribuyendo así a la transparencia y validez del proceso de medición,
</t>
  </si>
  <si>
    <t>ICOCED-1-Indicador de Cobertura</t>
  </si>
  <si>
    <t>(ICOCED-1-B-Total de cotizaciones empleadas en el calculo final del índice/ICOCED-1-A-Total de cotizaciones recolectadas en el mes de referencia)*100</t>
  </si>
  <si>
    <t>30/may./2023</t>
  </si>
  <si>
    <t>Se cumple con la meta del indicador ubicándose en 99,60%</t>
  </si>
  <si>
    <t xml:space="preserve">Se recomienda incorporar el soporte de calificación del indicador en Isolución  (archivo adjunto). Este anexo debería explicar el cálculo detallado y el origen de los datos utilizados en las variables. Esta acción contribuirá a la validación precisa y a la transparencia del proceso de medición del indicador,
Se observa que las anotaciones realizadas por el proceso en ISOLUCION no brindan claridad sobre la procedencia ni los datos fuente del indicador. Se recomienda mejorar la descripcion en ISOLUCION para incluir detalles precisos sobre la fuente de los datos utilizados en el indicador. Esto permitirá una mejor comprensión y verificación de la procedencia de los datos, contribuyendo así a la transparencia y validez del proceso de medición,
Se recomienda realizar ajustes en ISOLUCION para corregir los valores de los límites (superior e inferior) y la meta, ya que a partir de abril de 2023 se encuentran en 0. Estos valores discrepan de los datos registrados en la ficha técnica. </t>
  </si>
  <si>
    <t>ICOCIV- 1-Indicador de cobertura</t>
  </si>
  <si>
    <t>(ICOCIV-1-A-Registros sin novedad+ICOCIV-1-B-Registros novedad incluidos en el calculo (Sustitución inmediata))/ICOCIV-1-C-Recolección mínima (parámetro móvil)*ICOCIV-1-D-Peso artículo en el índice según caracterización</t>
  </si>
  <si>
    <t xml:space="preserve">
Juan Libardo Avendano Suarez,Juan David Perdomo Perdomo,Luz Adriana Hernandez Vargas</t>
  </si>
  <si>
    <t>15/jun./2023</t>
  </si>
  <si>
    <t xml:space="preserve">Se observa que durante el semestre se han obtenido resultados variables del indicador ICOCIV-1-Indicador de Cobertura. se sugiere analizar en detalle estas variaciones (en el campo observaciones) para identificar las causas y tomar medidas específicas con el objetivo de  mejorar estos valores. 
Se recomienda incorporar el soporte de calificación del indicador en Isolución  (archivo adjunto) para las mediciones realizadas en enero, febrero, marzo, abril y mayo de 2023. Este anexo debería explicar el cálculo detallado y el origen de los datos utilizados en las variables. Esta acción contribuirá a la validación precisa y a la transparencia del proceso de medición del indicador,
Se observa que las anotaciones realizadas por el proceso en ISOLUCION no brindan claridad sobre la procedencia ni los datos fuente del indicador. Se recomienda mejorar la descripcion en ISOLUCION para incluir detalles precisos sobre la fuente de los datos utilizados en el indicador. Esto permitirá una mejor comprensión y verificación de la procedencia de los datos, contribuyendo así a la transparencia y validez del proceso de medición,
</t>
  </si>
  <si>
    <t>ICTC_1-INDICADOR DE CALIDAD</t>
  </si>
  <si>
    <t>(ICTC_1-A-INDICADOR DE COBERTURA POR FUENTES+ICTC_1-B-INDICADOR DE COBERTURA POR REGISTROS+ICTC_1-C-INDICADOR DE NO IMPUTACIÓN LOCAL.+ICTC_1-D-INDICADOR DE NO IMPUTACIÓN CENTRAL)/4</t>
  </si>
  <si>
    <t>Claudia Fabiola Jara Peñaloza,Luz Adriana Hernandez Vargas,Raul Giovanny Urrego Hoyos</t>
  </si>
  <si>
    <t>los resultados indican un cumplimiento  una tendencia positiva en la eficacia de la calidad, lo que refleja un desempeño sólido en la medición
Se recomienda incorporar el soporte de calificación del indicador en Isolución  (archivo adjunto) para las mediciones realizadas en enero, febrero, marzo, abril y mayo de 2023. Este anexo debería explicar el cálculo detallado y el origen de los datos utilizados en las variables. Esta acción contribuirá a la validación precisa y a la transparencia del proceso de medición del indicador,</t>
  </si>
  <si>
    <t>ICTIP-1-INDICE DE CALIDAD</t>
  </si>
  <si>
    <t>(ICTIP-A-INDICADOR DE COBERTURA FUENTES+ICTIP-B-INDICADOR DE COBERTURA REGISTROS+ICTIP-C-INDICADOR DE NI IMPUTACIÓN LOCAL+ICTIP-D-INDICADOR DE NO IMPUTACION CENTRAL)/4</t>
  </si>
  <si>
    <t>Claudia Fabiola Jara Peñaloza,Luz Adriana Hernandez Vargas,Juan David Perdomo Perdomo</t>
  </si>
  <si>
    <t>Los resultados indican que se ha cumplido  con las metas de eficacia, mostrando una tendencia positiva constante en la mejora de la calidad.
Se recomienda incorporar el soporte de calificación del indicador en Isolución  (archivo adjunto) para las mediciones realizadas en enero, febrero, marzo, abril y mayo de 2023. Este anexo debería explicar el cálculo detallado y el origen de los datos utilizados en las variables. Esta acción contribuirá a la validación precisa y a la transparencia del proceso de medición del indicador,</t>
  </si>
  <si>
    <t>IMA-1-Indicador de cobertura mensual (ICM)</t>
  </si>
  <si>
    <t>IC= (A- cantidad de plantas productoras de mezcla que reportaron información en el mes de referencia/B-total de plantas productoras de mezcla asfáltica que hacen parte de la cobertura de la operación) * 100</t>
  </si>
  <si>
    <t>Porcentaje</t>
  </si>
  <si>
    <t xml:space="preserve">Se recomienda incorporar el soporte de calificación del indicador en Isolución  (archivo adjunto). Este anexo debería explicar el cálculo detallado y el origen de los datos utilizados en las variables. Esta acción contribuirá a la validación precisa y a la transparencia del proceso de medición del indicador,
Se observa que las anotaciones realizadas por el proceso en ISOLUCION no brindan claridad sobre la procedencia ni los datos fuente del indicador. Se recomienda mejorar la descripcion en ISOLUCION para incluir detalles precisos sobre la fuente de los datos utilizados en el indicador. Esto permitirá una mejor comprensión y verificación de la procedencia de los datos, contribuyendo así a la transparencia y validez del proceso de medición.
Se observa que durante el semestre se han obtenido resultados variables del indicador. Se sugiere analizar en detalle estas variaciones (en el campo observaciones) para identificar las causas y tomar medidas específicas con el objetivo de  mejorar estos valores. 
</t>
  </si>
  <si>
    <t>IMA-3-Indicador de oportunidad mensual (IOM)</t>
  </si>
  <si>
    <t>IMA-3-A-cantidad de plantas productoras de mezcla que reportaron información en el mes de referencia dentro del tiempo establecido según cronograma/IMA-3-B-total de plantas productoras de mezcla asfáltica que hacen parte de la cobertura de la operación*100</t>
  </si>
  <si>
    <t>Dado que los resultados varían, se recomienda realizar un análisis detallado de las mediciones en el período en que los valores estuvieron por debajo de la tolerancia inferior (como febrero) o muy cerca de ese limite (como abril). Identificar las posibles causas de estas variaciones ayudará a implementar medidas correctivas específicas para mejorar la oportunidad.
Se recomienda incorporar el soporte de calificación del indicador en Isolución  (archivo adjunto). Este anexo debería explicar el cálculo detallado y el origen de los datos utilizados en las variables. Esta acción contribuirá a la validación precisa y a la transparencia del proceso de medición del indicador,
Se observa que las anotaciones realizadas por el proceso en ISOLUCION no brindan claridad sobre la procedencia ni los datos fuente del indicador. Se recomienda mejorar la descripcion en ISOLUCION para incluir detalles precisos sobre la fuente de los datos utilizados en el indicador. Esto permitirá una mejor comprensión y verificación de la procedencia de los datos, contribuyendo así a la transparencia y validez del proceso de medición.</t>
  </si>
  <si>
    <t>IMPO-1-Calidad</t>
  </si>
  <si>
    <t>100-((IMPO-1-A-Total registros inconsistentes DIAN/IMPO-1-B-Total registros DIAN)*100)</t>
  </si>
  <si>
    <t>Se observa que las anotaciones realizadas por el proceso en ISOLUCION no brindan claridad sobre la procedencia ni los datos fuente del indicador. Se recomienda mejorar la descripcion en ISOLUCION para incluir detalles precisos sobre la fuente de los datos utilizados en el indicador. Esto permitirá una mejor comprensión y verificación de la procedencia de los datos, contribuyendo así a la transparencia y validez del proceso de medición.</t>
  </si>
  <si>
    <t>IPC-1-INDICE DE CONFIABILIDAD (ICFA)</t>
  </si>
  <si>
    <t>(IPC-1-A-INDICADOR DE COBERTURA FUENTES+IPC-1-B-INDICADOR DE COBERTURA REGISTROS+IPC-1-C-INDICADOR DE NO IMPUTACIÓN LOCAL+IPC-1-D-INDICADOR DE NO IMPUTACIÓN CENTRAL)/4</t>
  </si>
  <si>
    <t>unidad</t>
  </si>
  <si>
    <t>Jersson Felipe Palacios Zea,Johanna Carolina Tavera Ruiz,Luz Adriana Hernandez Vargas</t>
  </si>
  <si>
    <t>los resultados indican una mejora constante en la calidad, con mediciones por encima de la meta establecida. se recomienda realizar un análisis detallado de las mediciones, especialmente en los casos donde hubo una diferencia significativa (como en febrero).
Se recomienda incorporar el soporte de calificación del indicador en Isolución  (archivo adjunto) para las mediciones realizadas en enero, febrero, marzo, abril y mayo de 2023. Este anexo debería explicar el cálculo detallado y el origen de los datos utilizados en las variables. Esta acción contribuirá a la validación precisa y a la transparencia del proceso de medición del indicador,</t>
  </si>
  <si>
    <t>IPI-1-Indicador Compuesto de Oportunidad y Cobertura</t>
  </si>
  <si>
    <t>(IPI-1-A-INDICADOR DE COBERTURA TOTAL+IPI-1-B-INDICADOR DE OPORTUNIDAD)/2</t>
  </si>
  <si>
    <t>Lillineth Ocampo Castañeda</t>
  </si>
  <si>
    <t xml:space="preserve">
Se recomienda proporcionar una descripción detallada en el cuadro de observaciones sobre cómo se obtienen y calculan los dos componentes del indicador compuesto (Indicador de Cobertura Total e Indicador de Oportunidad) que se utilizan en la fórmula de cálculo. Esto ayudará a comprender mejor la metodología y los datos subyacentes que contribuyen a la generación del indicador. Además, brindará transparencia y claridad sobre la forma en que se derivan los valores de los componentes y cómo estos a su vez influyen en el resultado final del indicador compuesto.</t>
  </si>
  <si>
    <t>IPOC-1-Indicador de Cobertura Trimestral (ICT)</t>
  </si>
  <si>
    <t>(IPOC-1-A-cantidad de contratos de la muestra que reportaron en el trimestre de referencia/IPOC-1-B-Total de contratos que hacen parte de la muestra de la operación en el trimestre de referencia)*100</t>
  </si>
  <si>
    <t>Eduardo Luis Diaz Buelvas,Javier Mauricio Ortega Mantilla</t>
  </si>
  <si>
    <t>15/may./2023</t>
  </si>
  <si>
    <t xml:space="preserve">Se observa que durante el semestre se han obtenido resultados variables del indicador. Se sugiere analizar en detalle estas variaciones (en el campo observaciones de febrero) para identificar las causas y tomar medidas específicas con el objetivo de  mejorar estos valores a futuro. Asimismo incorporar el soporte de calificación del indicador en Isolución  (archivo adjunto) para las medicion realizada en  febrero de 2023. </t>
  </si>
  <si>
    <t>IPOC-2 Indicador de Calidad Trimestral (IQT)</t>
  </si>
  <si>
    <t>100-((IPOC-2-A-Número sub obras con inconsistencias detectas no resueltas/IPOC-2-B-Número de sub obras reportadas en el trimestre)*100)</t>
  </si>
  <si>
    <t>IPOC-3 Indicador de Oportunidad Trimestral (IPT)</t>
  </si>
  <si>
    <t>100-((IPOC-3-A-Cantidad de contratos de la muestra que reportaron después del cierre operativo del trimestre de referencia/IPOC-3-B-Total de contratos que hacen parte de la muestra de la operación en el trimestre de referencia)*100)</t>
  </si>
  <si>
    <t>IPP-1-Indicador de Confiabilidad -IPP</t>
  </si>
  <si>
    <t>(IPP-1-A-ITRF INDICADOR DE TASA DE RESPUESTA O COBERTURA POR FUENTES+IPP-1-B-ITRR INDICADOR DE TASA DE RESPUESTA O COBERTURA POR REGISTROS+IPP-1-C-INI INDICADOR DE NO IMPUTACIÓN O ESTIMACIÓN+IPP-1-D-IDC1 INDICADOR DE CALIDAD 1+IPP-1-E-IDC2 INDICADOR DE CALIDAD 2)/5</t>
  </si>
  <si>
    <t>Harold Leandro Abril Triana,Karen Lorena Castellanos Bonilla,Luz Adriana Hernandez Vargas</t>
  </si>
  <si>
    <t>Durante el primer semestre de 2023, los resultados estan dentro de los límites de tolerancia establecidos, lo que sugiere que el proceso está funcionando en general de acuerdo con las metas establecidas. Por otra parte es importante  incorporar el soporte de calificación del indicador en Isolución  (archivo adjunto) para las mediciones realizadas en enero, febrero, marzo y abril de 2023, esta acción contribuirá a la validación precisa y a la transparencia del proceso de medición del indicador.</t>
  </si>
  <si>
    <t>IPVN-1-Indicador de Confiabilidad IPVN</t>
  </si>
  <si>
    <t>(IPVN-1-A-Indicador de calidad central 1(ICCI1).+IPVN-1-B-Indicador de calidad central 1(ICCI2).+IPVN-1-C-Tasa de respuesta o cobertura por registro.+IPVN-1-D-Tasa de respuesta o cobertura por registro.)/4</t>
  </si>
  <si>
    <t>Se recomienda incorporar el soporte de calificación del indicador en Isolución  (archivo adjunto). Este anexo debería explicar el cálculo detallado y el origen de los datos utilizados en las variables. Esta acción contribuirá a la validación precisa y a la transparencia del proceso de medición del indicador,
Se observa que las anotaciones realizadas por el proceso en ISOLUCION no brindan claridad sobre la procedencia ni los datos fuente del indicador. Se recomienda mejorar la descripcion en ISOLUCION para incluir detalles precisos sobre la fuente de los datos utilizados en el indicador. Esto permitirá una mejor comprensión y verificación de la procedencia de los datos, contribuyendo así a la transparencia y validez del proceso de medición.</t>
  </si>
  <si>
    <t>IVP-1-Índice de calidad</t>
  </si>
  <si>
    <t>(IVP-1-A-INDICADOR DE COBERTURA FUENTES+IVP-1-B-INDICADOR DE COBERTURA REGISTROS+IVP-1-C-INDICADOR DE EFECTIVIDAD DE LOS PREDIOS+IVP-1-D-INDICADOR DE CALIDAD CENTRAL)/4</t>
  </si>
  <si>
    <t>PPED-1-Oportunidad</t>
  </si>
  <si>
    <t>PPAD-1-A-Fecha real de entrega-PPAD-1-B-Fecha programada de entrega</t>
  </si>
  <si>
    <t>SIPSA_A-1- Índice de Imputación</t>
  </si>
  <si>
    <t>SIPSA-A-1-A- Número de registros imputados/SIPSA-A-1-B-Número de registros totales*100</t>
  </si>
  <si>
    <t>Angela Maria Bernal Contreras,German Andres Fonseca Mayorga</t>
  </si>
  <si>
    <r>
      <t xml:space="preserve">Se observa que durante el semestre se han obtenido resultados variables del indicador. Se sugiere analizar en detalle estas variaciones para </t>
    </r>
    <r>
      <rPr>
        <u/>
        <sz val="11"/>
        <rFont val="Calibri"/>
        <family val="2"/>
      </rPr>
      <t>identificar las causas</t>
    </r>
    <r>
      <rPr>
        <sz val="11"/>
        <rFont val="Calibri"/>
        <family val="2"/>
      </rPr>
      <t xml:space="preserve"> y tomar medidas específicas con el objetivo de  mejorar estos valores a futuro. 
Se recomienda incorporar el soporte de calificación del indicador en Isolución  (archivo adjunto). Este anexo debería explicar el cálculo detallado y el origen de los datos utilizados en las variables. Esta acción contribuirá a la validación precisa y a la transparencia del proceso de medición del indicador,
Se observa que las anotaciones realizadas por el proceso en ISOLUCION no brindan claridad sobre la procedencia ni los datos fuente del indicador. Se recomienda mejorar la descripcion en ISOLUCION para incluir detalles precisos sobre la fuente de los datos utilizados en el indicador. Esto permitirá una mejor comprensión y verificación de la procedencia de los datos, contribuyendo así a la transparencia y validez del proceso de medición.</t>
    </r>
  </si>
  <si>
    <t>SIPSA_A-2- Porcentaje de Cobertura</t>
  </si>
  <si>
    <t>SIPSA-A-2-A-Mercados Mayoristas Reportados/SIPSA-A-2-B-Mercados Mayoristas Programados*100</t>
  </si>
  <si>
    <t>ZF-1-Calidad</t>
  </si>
  <si>
    <t>100-((ZF-1-A-Total registros inconsistentes Zonas Francas/ZF-1-B-Total registros Zonas Francas)*100)</t>
  </si>
  <si>
    <t>Maria Fernanda Albarracin Arizmendy</t>
  </si>
  <si>
    <t>30/abr./2023</t>
  </si>
  <si>
    <t xml:space="preserve">Se observa que en los meses de mayo y junio de 2023 no se registró el resultado del indicador. Se recomienda asegurar un registro completo y preciso de los resultados en cada período de medición programado, para tener una evaluación integral y confiable de la eficiencia de la cobertura a lo largo del tiempo.
Se sugiere mejorar la descripcion en ISOLUCION para incluir detalles precisos sobre la fuente de los datos utilizados en el indicador. Esto permitirá una mejor comprensión y verificación de la procedencia de los datos, contribuyendo así a la transparencia y validez del proceso de medición.
</t>
  </si>
  <si>
    <t>REG  - REGULACIÓN</t>
  </si>
  <si>
    <t>Establecer y orientar la implementación de las normas, estándares estadísticos y metodologías de estratificación, de manera coherente, comparable y articulada para orientar la producción estadística y responder a la normativa vigente</t>
  </si>
  <si>
    <t>REG-02-Nivel de satisfacción de usuarios que reciben capacitaciones</t>
  </si>
  <si>
    <t>(REG-02-A-Calificacion promedio del Contenido+REG-02-B-Calificacion promedio de los expositores+REG-02-C-Calificacion promedio de la pertinencia y aplicabilidad+REG-02-D-Calificacion promedio de la logistica)/4</t>
  </si>
  <si>
    <t>REG-03-Eficacia en la respuesta a requerimientos en materia de Estratificación Socioeconómica</t>
  </si>
  <si>
    <t>(REG-3-A-Requerimientos atendidos por el DANE hasta la fecha de corte del total de los presentados por las administraciones territoriales en el periodo/REG-3-B-Total de requerimientos presentados por las administraciones territoriales en el periodo anterior (Meses 3 y 4 anteriores a la medición))*100</t>
  </si>
  <si>
    <t>Basado en la información proporcionada por el Proceso  Regulación, se observa un cumplimiento total en los últimos tres periodos evaluados, donde el valor estimado del indicador es del 100%, lo que significa que todos los requerimientos presentados por las administraciones territoriales fueron atendidos por el DANE. Los límites superior e inferior establecidos son 100 y 96 respectivamente, indicando un rango aceptable de cumplimiento.</t>
  </si>
  <si>
    <t>(REG-04-A-Número de normas, estándares, documentación técnica y tablas correlativas adoptadas, adaptadas o elaboradas/REG-04-B-Número de normas, estándares, documentación técnica y tablas correlativas programadas para adopción, adaptación o elaboración)*100</t>
  </si>
  <si>
    <t>Claudia Milena Sanchez Cruz</t>
  </si>
  <si>
    <t>REG-05-Porcentaje de normas, estándares, documentación técnica y tablas correlativas actualizadas o mantenidas en un periodo de tiempo determinado</t>
  </si>
  <si>
    <t>(REG-05-A-Número de normas, estándares, documentación técnica y tablas correlativas actualizadas/REG-05-B-Número de normas, estándares, documentación técnica y tablas correlativas programadas para actualización)*100</t>
  </si>
  <si>
    <t>Directora Técnico</t>
  </si>
  <si>
    <t>REG-06-Porcentaje de operaciones estadísticas y registros administrativos verificados en la implementación de estándares estadísticos en un periodo de tiempo determinado</t>
  </si>
  <si>
    <t>(REG-06-A-Número total de operaciones estadísticas y registros administrativos verificados en su implementación de estándares estadísticos/REG-06-B-Número total de operaciones estadísticas y registros administrativos programados para verificación de implementación de estándares estadístic)*100</t>
  </si>
  <si>
    <t>SIO - SINERGIA ORGANIZACIONAL</t>
  </si>
  <si>
    <t xml:space="preserve">	
Establecer el direccionamiento del sistema integrado de gestión institucional -SIGI- al interior de todos los procesos de la entidad, para propender de forma armonizada por el mejoramiento continuo de la gestión y de la calidad de la información estadística, en condiciones de seguridad para las personas, la información y el entorno</t>
  </si>
  <si>
    <t>SIO-01- Materialización de riesgos</t>
  </si>
  <si>
    <t>(((SIO-01-A-Número de riesgos materializados en el periodo de nivel bajo*.25)+(SIO-01-B-Número de riesgos materializados en el periodo de nivel moderado*.5)+(SIO-01-C-Número de riesgos materializados en el periodo de nivel alto*.75)+(SIO-01-D-Número de riesgos materializados en el periodo de nivel extremo))/SIO-01-E-Número total de riesgos existentes en el periodo)</t>
  </si>
  <si>
    <t>Carolina Osorio Gomez</t>
  </si>
  <si>
    <t>Jefe de Oficina Asesora de Planeación</t>
  </si>
  <si>
    <t>01/may./2023</t>
  </si>
  <si>
    <t>De acuerdo con los resultados reportados en el semestre, se observa que el indicador SIO-01 de Materialización de Riesgos refleja una materialización de un riesgo con nivel bajo en la medición realizada en enero (tercer cuatrimestre de 2022). Es importante señalar que estos resultados están dentro de los límites establecidos para el indicador.
El indicador cuenta con los anexos que respaldan la calificación obtenida. Asimismo, se ha cumplido con la frecuencia establecida para su reporte,</t>
  </si>
  <si>
    <t>SIO-02-Prevalencia de la enfermedad laboral</t>
  </si>
  <si>
    <t>(SIO-02-A-Número de casos nuevos y antiguos de enfermedad laboral en el periodo “Z”/SIO-02-B-Promedio de trabajadores en el periodo “Z”)*SIO-03-C-100.000</t>
  </si>
  <si>
    <t>Sandra Magdalena Velandia Martinez</t>
  </si>
  <si>
    <t>SIO-03-Incidencia de la enfermedad laboral</t>
  </si>
  <si>
    <t>SIO-03-A-Número de casos nuevos de enfermedad laboral en el periodo “Z”/SIO-03-B-Promedio de trabajadores en el periodo “Z”*100.000</t>
  </si>
  <si>
    <t>Unidades</t>
  </si>
  <si>
    <t>30/jun./2022</t>
  </si>
  <si>
    <t>Considerando que este indicador tiene una frecuencia anual y que su última medición se realizó el 30 de junio de 2022, no se evidenció reporte alguno en la plataforma ISOLUCION durante junio de 2023. Se esperan las aclaraciones correspondientes por parte del proceso SIO.</t>
  </si>
  <si>
    <t>SIO-04-Ausentismo por causa médica</t>
  </si>
  <si>
    <t>SIO-04-A-Número de días de ausencia por incapacidad laboral o común en el mes/SIO-04-B-Número de días de trabajo programados en el mes*SIO-04-C-100</t>
  </si>
  <si>
    <t>Durante el primer semestre de 2023, el indicador SIO-04 de Ausentismo por Causa Médica presenta una clara tendencia a la minimización. Además, es importante destacar que el indicador cuenta con los anexos que respaldan el calculo y la calificación obtenida. Asimismo, se ha cumplido con la frecuencia establecida para su reporte.</t>
  </si>
  <si>
    <t>SIO-05-Frecuencia de accidentalidad</t>
  </si>
  <si>
    <t>SIO-05-A-Número de accidentes de trabajo que se presentaron en el mes/SIO-05-B-Número de trabajadores en el mes*SIO-05-C-10n</t>
  </si>
  <si>
    <t>Durante el primer semestre de 2023, se observa que los resultados han estado por debajo de la meta establecida, indicando un cumplimiento satisfactorio en términos de eficacia. En particular, en los meses de enero, febrero, marzo, mayo y junio, los valores estimados del indicador se encuentran en el rango de 0.08 a 0.17. 
El indicador cuenta con los anexos que respaldan el calculo y la calificación obtenida. Asimismo, se ha cumplido con la frecuencia establecida para su reporte.</t>
  </si>
  <si>
    <t>SIO-06-Severidad de accidentalidad</t>
  </si>
  <si>
    <t>((SIO-06-A-Número de días de incapacidad por accidente de trabajo en el mes+SIO-06-B-Número de días cargados en el mes)/SIO-06-C-Número de trabajadores en el mes)*SIO-06-D-10n</t>
  </si>
  <si>
    <t>Días</t>
  </si>
  <si>
    <t xml:space="preserve">Es importante notar que los valores medidos se mantienen por debajo de los límites superior e inferior establecidos, lo que sugiere un cumplimiento favorable en términos de la gravedad de los accidentes. Sin embargo, la variabilidad observada puede indicar áreas en las que se pueden tomar medidas preventivas adicionales.
Se recomienda registrar en el cuadro de observaciones en ISOLUCION un análisis exhaustivo de estas fluctuaciones. Identificar las posibles causas detrás de las diferencias en los valores, este análisis detallado permitirá tomar medidas específicas y efectivas para mejorar la prevención y reducir la severidad de los accidentes. </t>
  </si>
  <si>
    <t>SIO-07-Proporción de accidentes de trabajo mortales</t>
  </si>
  <si>
    <t>(SIO-07-A-Número de accidentes de trabajo mortales que se presentaron en el año/SIO-07-B-Total de accidentes de trabajo que se presentaron en el año)*SIO-07-C-100</t>
  </si>
  <si>
    <t>SIO-08-Cumplimiento Plan de Gestión Ambiental</t>
  </si>
  <si>
    <t>(SIO-08-A-Promedio Obtenido de Acciones Cumplidas/SIO-08-B-Promedio esperado de Cumplimiento de las acciones)*100</t>
  </si>
  <si>
    <t>Se sugiere incluir en los anexos y en las observaciones del indicador una explicación clara y sencilla sobre cómo se calculó el valor del 100% en las mediciones realizadas(cuantitativa). Esto permitirá que las partes interesadas comprendan de manera transparente y directa cómo se obtuvo el resultado máximo en el indicador SIO-08 de Cumplimiento del Plan de Gestión Ambiental. Estol facilitará la interpretación y evaluación del rendimiento ambiental de la entidad.</t>
  </si>
  <si>
    <t>SIO-09- Indicadores de Proceso de SG SST</t>
  </si>
  <si>
    <t>(SIO-09-A-Total de requisitos de proceso cumplidos con base en el Decreto 1072 de 2015 Artículo 2,2,4,6,21/SIO-09-B-Total de requisitos de proceso establecidos en el Decreto 1072 de 2015 Artículo 2,2,4,6,21)*100</t>
  </si>
  <si>
    <t>Considerando que este indicador tiene una frecuencia anual y que su última medición se realizó a finales de 2022, no se ha incluido en el seguimiento de indicadores correspondiente al primer semestre de 2023. No obstante, está previsto que la Oficina de Control Interno (OCI) lo incluya en su próximo informe de seguimiento.</t>
  </si>
  <si>
    <t>SIO-10-Indicadores Estructura del SG SST</t>
  </si>
  <si>
    <t>(SIO-10-A-Total de requisitos de estructura cumplidos con base en el Decreto 1072 de 2015 Artículo 2,2,4,6,20/SIO-10-B-Total de requisitos de estructura establecidos en el Decreto 1072 de 2015 Artículo 2,2,4,6,20)*100</t>
  </si>
  <si>
    <t>SIO-11-Indicadores de Resultado de SG SST</t>
  </si>
  <si>
    <t>(SIO-11-A-Total de requisitos de resultado cumplidos con base en el Decreto 1072 de 2015 Artículo 2,2,4,6,22/SIO-11-B-Total de requisitos de resultado establecidos en el Decreto 1072 de 2015 Artículo 2,2,4,6,22)*100</t>
  </si>
  <si>
    <t>GESTION DE PROVEEDORES DE DATOS</t>
  </si>
  <si>
    <t>Planeación y Direccionamiento Estratégico</t>
  </si>
  <si>
    <t>Competencia del Personal</t>
  </si>
  <si>
    <t>Consumo de agua</t>
  </si>
  <si>
    <t>Consumo de energía</t>
  </si>
  <si>
    <t>Cumplimiento de programa de auditorias del sistema de gestión ambiental</t>
  </si>
  <si>
    <t>Ejecución del plan de capacitaciones del SGA</t>
  </si>
  <si>
    <t>Ejecución del Plan de Trabajo Ambiental</t>
  </si>
  <si>
    <t>Generación de residuos sólidos</t>
  </si>
  <si>
    <t>Gestión Aspectos e Impactos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</si>
</sst>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0"/>
      <color theme="0"/>
      <name val="Calibri"/>
      <family val="2"/>
      <scheme val="minor"/>
    </font>
    <font>
      <sz val="11"/>
      <name val="Calibri"/>
      <family val="2"/>
    </font>
    <font>
      <sz val="10"/>
      <name val="Calibri"/>
      <family val="2"/>
    </font>
    <font>
      <sz val="10"/>
      <name val="Calibri"/>
      <family val="2"/>
      <scheme val="minor"/>
    </font>
    <font>
      <u/>
      <sz val="11"/>
      <name val="Calibri"/>
      <family val="2"/>
    </font>
    <font>
      <sz val="11"/>
      <name val="Calibri"/>
      <family val="2"/>
      <scheme val="minor"/>
    </font>
    <font>
      <b/>
      <sz val="16"/>
      <name val="Calibri"/>
      <family val="2"/>
      <scheme val="minor"/>
    </font>
    <font>
      <b/>
      <sz val="11"/>
      <name val="Calibri"/>
      <family val="2"/>
      <scheme val="minor"/>
    </font>
  </fonts>
  <fills count="13">
    <fill>
      <patternFill patternType="none"/>
    </fill>
    <fill>
      <patternFill patternType="gray125"/>
    </fill>
    <fill>
      <patternFill patternType="solid">
        <fgColor rgb="FFC60A32"/>
        <bgColor indexed="64"/>
      </patternFill>
    </fill>
    <fill>
      <patternFill patternType="solid">
        <fgColor rgb="FF003399"/>
        <bgColor indexed="64"/>
      </patternFill>
    </fill>
    <fill>
      <patternFill patternType="solid">
        <fgColor rgb="FF008000"/>
        <bgColor indexed="64"/>
      </patternFill>
    </fill>
    <fill>
      <patternFill patternType="solid">
        <fgColor rgb="FF990033"/>
        <bgColor indexed="64"/>
      </patternFill>
    </fill>
    <fill>
      <patternFill patternType="solid">
        <fgColor theme="0" tint="-4.9989318521683403E-2"/>
        <bgColor indexed="64"/>
      </patternFill>
    </fill>
    <fill>
      <patternFill patternType="solid">
        <fgColor rgb="FFFFFFFF"/>
        <bgColor rgb="FF000000"/>
      </patternFill>
    </fill>
    <fill>
      <patternFill patternType="solid">
        <fgColor rgb="FFFFFF00"/>
        <bgColor rgb="FF000000"/>
      </patternFill>
    </fill>
    <fill>
      <patternFill patternType="solid">
        <fgColor rgb="FFF2F2F2"/>
        <bgColor rgb="FF000000"/>
      </patternFill>
    </fill>
    <fill>
      <patternFill patternType="solid">
        <fgColor rgb="FFFFFF00"/>
        <bgColor indexed="64"/>
      </patternFill>
    </fill>
    <fill>
      <patternFill patternType="solid">
        <fgColor theme="0"/>
        <bgColor indexed="64"/>
      </patternFill>
    </fill>
    <fill>
      <patternFill patternType="solid">
        <fgColor theme="4" tint="-0.249977111117893"/>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right/>
      <top/>
      <bottom style="medium">
        <color indexed="64"/>
      </bottom>
      <diagonal/>
    </border>
    <border>
      <left style="thin">
        <color indexed="64"/>
      </left>
      <right style="medium">
        <color indexed="64"/>
      </right>
      <top/>
      <bottom style="thin">
        <color rgb="FF000000"/>
      </bottom>
      <diagonal/>
    </border>
    <border>
      <left/>
      <right style="medium">
        <color indexed="64"/>
      </right>
      <top/>
      <bottom style="thin">
        <color indexed="64"/>
      </bottom>
      <diagonal/>
    </border>
  </borders>
  <cellStyleXfs count="1">
    <xf numFmtId="0" fontId="0" fillId="0" borderId="0"/>
  </cellStyleXfs>
  <cellXfs count="63">
    <xf numFmtId="0" fontId="0" fillId="0" borderId="0" xfId="0"/>
    <xf numFmtId="0" fontId="1" fillId="2" borderId="2"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5"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2" fillId="0" borderId="10" xfId="0" applyFont="1" applyBorder="1" applyAlignment="1">
      <alignment horizontal="center" vertical="center" wrapText="1"/>
    </xf>
    <xf numFmtId="0" fontId="2" fillId="7" borderId="10" xfId="0" applyFont="1" applyFill="1" applyBorder="1" applyAlignment="1">
      <alignment horizontal="center" vertical="center" wrapText="1"/>
    </xf>
    <xf numFmtId="0" fontId="3" fillId="0" borderId="10" xfId="0" applyFont="1" applyBorder="1" applyAlignment="1">
      <alignment horizontal="center" vertical="center" wrapText="1"/>
    </xf>
    <xf numFmtId="0" fontId="2" fillId="11" borderId="10" xfId="0" applyFont="1" applyFill="1" applyBorder="1" applyAlignment="1">
      <alignment horizontal="center" vertical="center" wrapText="1"/>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4" xfId="0" applyFont="1" applyBorder="1" applyAlignment="1">
      <alignment horizontal="center" vertical="center" wrapText="1"/>
    </xf>
    <xf numFmtId="0" fontId="2" fillId="9" borderId="10" xfId="0" applyFont="1" applyFill="1" applyBorder="1" applyAlignment="1">
      <alignment horizontal="center" vertical="center" wrapText="1"/>
    </xf>
    <xf numFmtId="14" fontId="2" fillId="0" borderId="10" xfId="0" applyNumberFormat="1" applyFont="1" applyBorder="1" applyAlignment="1">
      <alignment horizontal="center" vertical="center" wrapText="1"/>
    </xf>
    <xf numFmtId="0" fontId="6" fillId="0" borderId="0" xfId="0" applyFont="1" applyAlignment="1">
      <alignment horizontal="center" vertical="center"/>
    </xf>
    <xf numFmtId="0" fontId="8" fillId="0" borderId="0" xfId="0" applyFont="1" applyAlignment="1">
      <alignment horizontal="center" vertical="center"/>
    </xf>
    <xf numFmtId="10" fontId="6" fillId="0" borderId="0" xfId="0" applyNumberFormat="1" applyFont="1" applyAlignment="1">
      <alignment horizontal="center" vertical="center"/>
    </xf>
    <xf numFmtId="0" fontId="7" fillId="6" borderId="7" xfId="0" applyFont="1" applyFill="1" applyBorder="1" applyAlignment="1">
      <alignment horizontal="center" vertical="center" textRotation="90" wrapText="1"/>
    </xf>
    <xf numFmtId="0" fontId="6" fillId="6" borderId="1" xfId="0" applyFont="1" applyFill="1" applyBorder="1" applyAlignment="1">
      <alignment horizontal="center" vertical="center" textRotation="90" wrapText="1"/>
    </xf>
    <xf numFmtId="0" fontId="3" fillId="0" borderId="22" xfId="0" applyFont="1" applyBorder="1" applyAlignment="1">
      <alignment horizontal="center" vertical="center" wrapText="1"/>
    </xf>
    <xf numFmtId="0" fontId="2" fillId="8" borderId="10" xfId="0" applyFont="1" applyFill="1" applyBorder="1" applyAlignment="1">
      <alignment horizontal="center" vertical="center" wrapText="1"/>
    </xf>
    <xf numFmtId="0" fontId="2" fillId="6" borderId="10" xfId="0" applyFont="1" applyFill="1" applyBorder="1" applyAlignment="1">
      <alignment horizontal="center" vertical="center" wrapText="1"/>
    </xf>
    <xf numFmtId="3" fontId="2" fillId="7" borderId="10" xfId="0" applyNumberFormat="1" applyFont="1" applyFill="1" applyBorder="1" applyAlignment="1">
      <alignment horizontal="center" vertical="center" wrapText="1"/>
    </xf>
    <xf numFmtId="3" fontId="2" fillId="0" borderId="10" xfId="0" applyNumberFormat="1" applyFont="1" applyBorder="1" applyAlignment="1">
      <alignment horizontal="center" vertical="center" wrapText="1"/>
    </xf>
    <xf numFmtId="0" fontId="6" fillId="10" borderId="0" xfId="0" applyFont="1" applyFill="1" applyAlignment="1">
      <alignment horizontal="center" vertical="center"/>
    </xf>
    <xf numFmtId="0" fontId="2" fillId="0" borderId="9" xfId="0" applyFont="1" applyBorder="1" applyAlignment="1">
      <alignment horizontal="center" vertical="center" wrapText="1"/>
    </xf>
    <xf numFmtId="0" fontId="7" fillId="6" borderId="8" xfId="0" applyFont="1" applyFill="1" applyBorder="1" applyAlignment="1">
      <alignment horizontal="center" vertical="center" textRotation="90" wrapText="1"/>
    </xf>
    <xf numFmtId="0" fontId="6" fillId="6" borderId="4" xfId="0" applyFont="1" applyFill="1" applyBorder="1" applyAlignment="1">
      <alignment horizontal="center" vertical="center" textRotation="90" wrapText="1"/>
    </xf>
    <xf numFmtId="0" fontId="4" fillId="6" borderId="4" xfId="0" applyFont="1" applyFill="1" applyBorder="1" applyAlignment="1">
      <alignment horizontal="center"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wrapText="1"/>
    </xf>
    <xf numFmtId="0" fontId="4" fillId="0" borderId="0" xfId="0" applyFont="1" applyAlignment="1">
      <alignment horizontal="center" vertical="center"/>
    </xf>
    <xf numFmtId="0" fontId="1" fillId="0" borderId="0" xfId="0" applyFont="1" applyAlignment="1">
      <alignment horizontal="center" vertical="center"/>
    </xf>
    <xf numFmtId="10" fontId="1" fillId="0" borderId="0" xfId="0" applyNumberFormat="1" applyFont="1" applyAlignment="1">
      <alignment horizontal="center" vertical="center"/>
    </xf>
    <xf numFmtId="0" fontId="2" fillId="10" borderId="10" xfId="0" applyFont="1" applyFill="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21" xfId="0" applyFont="1" applyBorder="1" applyAlignment="1">
      <alignment horizontal="center" vertical="center" wrapText="1"/>
    </xf>
    <xf numFmtId="0" fontId="4" fillId="12" borderId="12" xfId="0" applyFont="1" applyFill="1" applyBorder="1" applyAlignment="1">
      <alignment horizontal="center" vertical="center" wrapText="1"/>
    </xf>
    <xf numFmtId="0" fontId="8" fillId="0" borderId="19" xfId="0" applyFont="1" applyBorder="1" applyAlignment="1">
      <alignment horizontal="center" vertical="center" wrapText="1"/>
    </xf>
    <xf numFmtId="0" fontId="8" fillId="0" borderId="0" xfId="0" applyFont="1" applyAlignment="1">
      <alignment horizontal="center" vertical="center" wrapText="1"/>
    </xf>
    <xf numFmtId="0" fontId="7" fillId="0" borderId="20" xfId="0" applyFont="1" applyBorder="1" applyAlignment="1">
      <alignment horizontal="center" vertical="center" wrapText="1"/>
    </xf>
    <xf numFmtId="0" fontId="7" fillId="0" borderId="20" xfId="0" applyFont="1" applyBorder="1" applyAlignment="1">
      <alignment horizontal="center" vertical="center"/>
    </xf>
    <xf numFmtId="0" fontId="6" fillId="6" borderId="14" xfId="0" applyFont="1" applyFill="1" applyBorder="1" applyAlignment="1">
      <alignment horizontal="center" vertical="center" textRotation="90" wrapText="1"/>
    </xf>
    <xf numFmtId="0" fontId="6" fillId="6" borderId="15" xfId="0" applyFont="1" applyFill="1" applyBorder="1" applyAlignment="1">
      <alignment horizontal="center" vertical="center" textRotation="90"/>
    </xf>
    <xf numFmtId="0" fontId="6" fillId="6" borderId="9" xfId="0" applyFont="1" applyFill="1" applyBorder="1" applyAlignment="1">
      <alignment horizontal="center" vertical="center" textRotation="90"/>
    </xf>
    <xf numFmtId="0" fontId="7" fillId="6" borderId="16" xfId="0" applyFont="1" applyFill="1" applyBorder="1" applyAlignment="1">
      <alignment horizontal="center" vertical="center" textRotation="90" wrapText="1"/>
    </xf>
    <xf numFmtId="0" fontId="7" fillId="12" borderId="17" xfId="0" applyFont="1" applyFill="1" applyBorder="1" applyAlignment="1">
      <alignment horizontal="center" vertical="center" textRotation="90" wrapText="1"/>
    </xf>
    <xf numFmtId="0" fontId="7" fillId="6" borderId="17" xfId="0" applyFont="1" applyFill="1" applyBorder="1" applyAlignment="1">
      <alignment horizontal="center" vertical="center" textRotation="90" wrapText="1"/>
    </xf>
    <xf numFmtId="0" fontId="7" fillId="6" borderId="18" xfId="0" applyFont="1" applyFill="1" applyBorder="1" applyAlignment="1">
      <alignment horizontal="center" vertical="center" textRotation="90" wrapText="1"/>
    </xf>
    <xf numFmtId="0" fontId="7" fillId="6" borderId="16" xfId="0" applyFont="1" applyFill="1" applyBorder="1" applyAlignment="1">
      <alignment horizontal="center" vertical="center" textRotation="90"/>
    </xf>
    <xf numFmtId="0" fontId="7" fillId="6" borderId="17" xfId="0" applyFont="1" applyFill="1" applyBorder="1" applyAlignment="1">
      <alignment horizontal="center" vertical="center" textRotation="90"/>
    </xf>
    <xf numFmtId="0" fontId="7" fillId="6" borderId="18" xfId="0" applyFont="1" applyFill="1" applyBorder="1" applyAlignment="1">
      <alignment horizontal="center" vertical="center" textRotation="90"/>
    </xf>
    <xf numFmtId="0" fontId="6" fillId="6" borderId="15" xfId="0" applyFont="1" applyFill="1" applyBorder="1" applyAlignment="1">
      <alignment horizontal="center" vertical="center" textRotation="90" wrapText="1"/>
    </xf>
    <xf numFmtId="0" fontId="6" fillId="6" borderId="9" xfId="0" applyFont="1" applyFill="1" applyBorder="1" applyAlignment="1">
      <alignment horizontal="center" vertical="center" textRotation="90" wrapText="1"/>
    </xf>
    <xf numFmtId="0" fontId="6" fillId="12" borderId="15" xfId="0" applyFont="1" applyFill="1" applyBorder="1" applyAlignment="1">
      <alignment horizontal="center" vertical="center" textRotation="90" wrapText="1"/>
    </xf>
  </cellXfs>
  <cellStyles count="1">
    <cellStyle name="Normal" xfId="0" builtinId="0"/>
  </cellStyles>
  <dxfs count="15">
    <dxf>
      <fill>
        <patternFill>
          <bgColor theme="9" tint="0.79998168889431442"/>
        </patternFill>
      </fill>
    </dxf>
    <dxf>
      <fill>
        <patternFill>
          <bgColor rgb="FFFEB8C2"/>
        </patternFill>
      </fill>
    </dxf>
    <dxf>
      <fill>
        <patternFill>
          <bgColor rgb="FF92D050"/>
        </patternFill>
      </fill>
    </dxf>
    <dxf>
      <fill>
        <patternFill>
          <bgColor rgb="FFFFFF00"/>
        </patternFill>
      </fill>
    </dxf>
    <dxf>
      <fill>
        <patternFill>
          <fgColor rgb="FFFF7C80"/>
          <bgColor rgb="FFFF0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fgColor rgb="FFFF7C80"/>
          <bgColor rgb="FFFF0000"/>
        </patternFill>
      </fill>
    </dxf>
    <dxf>
      <fill>
        <patternFill>
          <bgColor rgb="FFFF0000"/>
        </patternFill>
      </fill>
    </dxf>
    <dxf>
      <fill>
        <patternFill>
          <bgColor rgb="FF92D050"/>
        </patternFill>
      </fill>
    </dxf>
    <dxf>
      <fill>
        <patternFill>
          <bgColor theme="9" tint="0.79998168889431442"/>
        </patternFill>
      </fill>
    </dxf>
    <dxf>
      <fill>
        <patternFill>
          <bgColor rgb="FFFED4D7"/>
        </patternFill>
      </fill>
    </dxf>
    <dxf>
      <fill>
        <patternFill>
          <bgColor theme="0"/>
        </patternFill>
      </fill>
    </dxf>
  </dxfs>
  <tableStyles count="0" defaultTableStyle="TableStyleMedium2" defaultPivotStyle="PivotStyleLight16"/>
  <colors>
    <mruColors>
      <color rgb="FF00FFFF"/>
      <color rgb="FFC60A32"/>
      <color rgb="FF990033"/>
      <color rgb="FF003399"/>
      <color rgb="FF008000"/>
      <color rgb="FF6600FF"/>
      <color rgb="FFFF3399"/>
      <color rgb="FFFFABAB"/>
      <color rgb="FFFF7C80"/>
      <color rgb="FFFA6A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microsoft.com/office/2017/10/relationships/person" Target="persons/person.xml"/><Relationship Id="rId4" Type="http://schemas.openxmlformats.org/officeDocument/2006/relationships/styles" Target="style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Javier Alberto Rubiano Quiroga" id="{62118537-EBF3-42A7-950F-8A98FBA79A7F}" userId="S::JARubianoQ@DANE.GOV.CO::527eeb1a-85eb-4041-b1fa-c877e7f1911f"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A53" dT="2023-05-03T03:10:10.60" personId="{62118537-EBF3-42A7-950F-8A98FBA79A7F}" id="{951D5FD6-CE87-4036-AB36-45F1800716A9}">
    <text>Ajustar de acuerdo con la respuesta de Subdireccion</text>
  </threadedComment>
</ThreadedComment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8250B-1913-4002-8AF5-D405A709D492}">
  <dimension ref="A1"/>
  <sheetViews>
    <sheetView topLeftCell="A7" workbookViewId="0"/>
  </sheetViews>
  <sheetFormatPr baseColWidth="10" defaultColWidth="11.44140625" defaultRowHeight="14.4"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filterMode="1"/>
  <dimension ref="A1:BN147"/>
  <sheetViews>
    <sheetView tabSelected="1" zoomScale="50" zoomScaleNormal="50" workbookViewId="0">
      <pane xSplit="4" ySplit="2" topLeftCell="F17" activePane="bottomRight" state="frozen"/>
      <selection pane="topRight" activeCell="E1" sqref="E1"/>
      <selection pane="bottomLeft" activeCell="A2" sqref="A2"/>
      <selection pane="bottomRight" activeCell="T17" sqref="T17"/>
    </sheetView>
  </sheetViews>
  <sheetFormatPr baseColWidth="10" defaultColWidth="11.44140625" defaultRowHeight="14.4" x14ac:dyDescent="0.3"/>
  <cols>
    <col min="1" max="1" width="5.33203125" style="17" customWidth="1"/>
    <col min="2" max="2" width="14.5546875" style="17" customWidth="1"/>
    <col min="3" max="3" width="30.5546875" style="17" customWidth="1"/>
    <col min="4" max="4" width="50.6640625" style="34" customWidth="1"/>
    <col min="5" max="5" width="65.5546875" style="34" customWidth="1"/>
    <col min="6" max="6" width="24.6640625" style="34" customWidth="1"/>
    <col min="7" max="7" width="16.33203125" style="34" customWidth="1"/>
    <col min="8" max="8" width="17.109375" style="34" customWidth="1"/>
    <col min="9" max="9" width="17" style="34" customWidth="1"/>
    <col min="10" max="10" width="19" style="34" customWidth="1"/>
    <col min="11" max="11" width="20.5546875" style="11" customWidth="1"/>
    <col min="12" max="12" width="23.5546875" style="11" customWidth="1"/>
    <col min="13" max="13" width="14.6640625" style="34" customWidth="1"/>
    <col min="14" max="14" width="11.6640625" style="34" customWidth="1"/>
    <col min="15" max="15" width="14.6640625" style="34" customWidth="1"/>
    <col min="16" max="16" width="12.5546875" style="34" customWidth="1"/>
    <col min="17" max="17" width="13" style="34" customWidth="1"/>
    <col min="18" max="18" width="17.33203125" style="34" customWidth="1"/>
    <col min="19" max="19" width="15.6640625" style="34" customWidth="1"/>
    <col min="20" max="20" width="15.5546875" style="34" customWidth="1"/>
    <col min="21" max="21" width="29.88671875" style="34" customWidth="1"/>
    <col min="22" max="22" width="17.109375" style="34" customWidth="1"/>
    <col min="23" max="23" width="15" style="34" customWidth="1"/>
    <col min="24" max="24" width="26.44140625" style="34" customWidth="1"/>
    <col min="25" max="25" width="56.6640625" style="11" customWidth="1"/>
    <col min="26" max="26" width="31.33203125" style="34" customWidth="1"/>
    <col min="27" max="27" width="73" style="11" customWidth="1"/>
    <col min="28" max="28" width="65.44140625" style="34" customWidth="1"/>
    <col min="29" max="29" width="24.33203125" style="17" customWidth="1"/>
    <col min="30" max="30" width="29.44140625" style="17" customWidth="1"/>
    <col min="31" max="31" width="50.88671875" style="17" customWidth="1"/>
    <col min="32" max="56" width="11.44140625" style="17"/>
    <col min="57" max="57" width="0" style="17" hidden="1" customWidth="1"/>
    <col min="58" max="58" width="37" style="17" hidden="1" customWidth="1"/>
    <col min="59" max="62" width="0" style="17" hidden="1" customWidth="1"/>
    <col min="63" max="63" width="45" style="17" hidden="1" customWidth="1"/>
    <col min="64" max="70" width="0" style="17" hidden="1" customWidth="1"/>
    <col min="71" max="16384" width="11.44140625" style="17"/>
  </cols>
  <sheetData>
    <row r="1" spans="1:66" ht="40.5" customHeight="1" x14ac:dyDescent="0.3">
      <c r="B1" s="48" t="s">
        <v>0</v>
      </c>
      <c r="C1" s="49"/>
      <c r="D1" s="49"/>
      <c r="E1" s="49"/>
      <c r="F1" s="49"/>
      <c r="G1" s="49"/>
      <c r="H1" s="49"/>
      <c r="I1" s="49"/>
      <c r="J1" s="49"/>
      <c r="K1" s="49"/>
      <c r="L1" s="49"/>
      <c r="M1" s="49"/>
      <c r="N1" s="49"/>
      <c r="O1" s="49"/>
      <c r="P1" s="49"/>
      <c r="Q1" s="49"/>
      <c r="R1" s="49"/>
      <c r="S1" s="49"/>
      <c r="T1" s="49"/>
      <c r="U1" s="49"/>
      <c r="V1" s="49"/>
      <c r="W1" s="49"/>
      <c r="X1" s="49"/>
      <c r="Y1" s="49"/>
      <c r="Z1" s="49"/>
      <c r="AA1" s="49"/>
      <c r="AB1" s="49"/>
    </row>
    <row r="2" spans="1:66" s="35" customFormat="1" ht="81" customHeight="1" x14ac:dyDescent="0.3">
      <c r="B2" s="4" t="s">
        <v>1</v>
      </c>
      <c r="C2" s="3" t="s">
        <v>2</v>
      </c>
      <c r="D2" s="3" t="s">
        <v>3</v>
      </c>
      <c r="E2" s="3" t="s">
        <v>4</v>
      </c>
      <c r="F2" s="3" t="s">
        <v>5</v>
      </c>
      <c r="G2" s="3" t="s">
        <v>6</v>
      </c>
      <c r="H2" s="3" t="s">
        <v>7</v>
      </c>
      <c r="I2" s="3" t="s">
        <v>8</v>
      </c>
      <c r="J2" s="3" t="s">
        <v>9</v>
      </c>
      <c r="K2" s="3" t="s">
        <v>10</v>
      </c>
      <c r="L2" s="3" t="s">
        <v>11</v>
      </c>
      <c r="M2" s="2" t="s">
        <v>12</v>
      </c>
      <c r="N2" s="2" t="s">
        <v>13</v>
      </c>
      <c r="O2" s="2" t="s">
        <v>14</v>
      </c>
      <c r="P2" s="2" t="s">
        <v>15</v>
      </c>
      <c r="Q2" s="2" t="s">
        <v>16</v>
      </c>
      <c r="R2" s="2" t="s">
        <v>17</v>
      </c>
      <c r="S2" s="5" t="s">
        <v>18</v>
      </c>
      <c r="T2" s="5" t="s">
        <v>19</v>
      </c>
      <c r="U2" s="5" t="s">
        <v>20</v>
      </c>
      <c r="V2" s="5" t="s">
        <v>21</v>
      </c>
      <c r="W2" s="5" t="s">
        <v>22</v>
      </c>
      <c r="X2" s="5" t="s">
        <v>23</v>
      </c>
      <c r="Y2" s="5" t="s">
        <v>24</v>
      </c>
      <c r="Z2" s="1" t="s">
        <v>25</v>
      </c>
      <c r="AA2" s="1" t="s">
        <v>26</v>
      </c>
      <c r="AB2" s="6" t="s">
        <v>27</v>
      </c>
      <c r="BF2" s="35" t="s">
        <v>28</v>
      </c>
      <c r="BG2" s="35" t="s">
        <v>29</v>
      </c>
      <c r="BH2" s="35" t="s">
        <v>30</v>
      </c>
      <c r="BI2" s="35" t="s">
        <v>30</v>
      </c>
      <c r="BJ2" s="35" t="s">
        <v>30</v>
      </c>
      <c r="BK2" s="35" t="s">
        <v>31</v>
      </c>
      <c r="BL2" s="35" t="s">
        <v>32</v>
      </c>
      <c r="BM2" s="36">
        <v>0.91890000000000005</v>
      </c>
    </row>
    <row r="3" spans="1:66" ht="91.5" hidden="1" customHeight="1" x14ac:dyDescent="0.3">
      <c r="A3" s="17">
        <v>1</v>
      </c>
      <c r="B3" s="53" t="s">
        <v>33</v>
      </c>
      <c r="C3" s="50" t="s">
        <v>34</v>
      </c>
      <c r="D3" s="15" t="s">
        <v>35</v>
      </c>
      <c r="E3" s="7" t="s">
        <v>36</v>
      </c>
      <c r="F3" s="7" t="s">
        <v>37</v>
      </c>
      <c r="G3" s="7" t="s">
        <v>28</v>
      </c>
      <c r="H3" s="7" t="s">
        <v>38</v>
      </c>
      <c r="I3" s="7" t="s">
        <v>39</v>
      </c>
      <c r="J3" s="7" t="s">
        <v>40</v>
      </c>
      <c r="K3" s="7" t="s">
        <v>41</v>
      </c>
      <c r="L3" s="7" t="s">
        <v>42</v>
      </c>
      <c r="M3" s="7" t="s">
        <v>43</v>
      </c>
      <c r="N3" s="7">
        <v>40</v>
      </c>
      <c r="O3" s="7">
        <v>30.93</v>
      </c>
      <c r="P3" s="7">
        <v>100</v>
      </c>
      <c r="Q3" s="7">
        <v>30</v>
      </c>
      <c r="R3" s="7" t="str">
        <f>IFERROR(IF(AND(ISNUMBER(O3), ISNUMBER(P3), ISNUMBER(Q3)), IF(O3&lt;Q3, "Medición menor que la Tol. Inferior", IF(O3&gt;=P3, "Medición mayor o igual que la Tol. Superior", "Medición entre la Tol. Superior e Inferior"))), "vacio")</f>
        <v>Medición entre la Tol. Superior e Inferior</v>
      </c>
      <c r="S3" s="7" t="s">
        <v>30</v>
      </c>
      <c r="T3" s="10" t="s">
        <v>44</v>
      </c>
      <c r="U3" s="7" t="s">
        <v>44</v>
      </c>
      <c r="V3" s="7" t="s">
        <v>30</v>
      </c>
      <c r="W3" s="7" t="s">
        <v>44</v>
      </c>
      <c r="X3" s="7" t="s">
        <v>44</v>
      </c>
      <c r="Y3" s="7" t="s">
        <v>45</v>
      </c>
      <c r="Z3" s="7" t="s">
        <v>46</v>
      </c>
      <c r="AA3" s="7" t="s">
        <v>47</v>
      </c>
      <c r="AB3" s="43" t="s">
        <v>48</v>
      </c>
      <c r="BF3" s="18" t="s">
        <v>49</v>
      </c>
      <c r="BG3" s="18" t="s">
        <v>50</v>
      </c>
      <c r="BH3" s="18" t="s">
        <v>44</v>
      </c>
      <c r="BI3" s="18" t="s">
        <v>44</v>
      </c>
      <c r="BJ3" s="18" t="s">
        <v>44</v>
      </c>
      <c r="BK3" s="18" t="s">
        <v>51</v>
      </c>
      <c r="BL3" s="18" t="s">
        <v>52</v>
      </c>
    </row>
    <row r="4" spans="1:66" ht="91.5" hidden="1" customHeight="1" x14ac:dyDescent="0.3">
      <c r="A4" s="17">
        <v>2</v>
      </c>
      <c r="B4" s="55"/>
      <c r="C4" s="60"/>
      <c r="D4" s="15" t="s">
        <v>53</v>
      </c>
      <c r="E4" s="7" t="s">
        <v>54</v>
      </c>
      <c r="F4" s="7" t="s">
        <v>55</v>
      </c>
      <c r="G4" s="7" t="s">
        <v>28</v>
      </c>
      <c r="H4" s="7" t="s">
        <v>38</v>
      </c>
      <c r="I4" s="7" t="s">
        <v>56</v>
      </c>
      <c r="J4" s="7" t="s">
        <v>40</v>
      </c>
      <c r="K4" s="7" t="s">
        <v>41</v>
      </c>
      <c r="L4" s="7" t="s">
        <v>42</v>
      </c>
      <c r="M4" s="7" t="s">
        <v>43</v>
      </c>
      <c r="N4" s="7">
        <v>50</v>
      </c>
      <c r="O4" s="7">
        <v>52</v>
      </c>
      <c r="P4" s="7">
        <v>81</v>
      </c>
      <c r="Q4" s="7">
        <v>50</v>
      </c>
      <c r="R4" s="7" t="str">
        <f t="shared" ref="R4:R5" si="0">IFERROR(IF(AND(ISNUMBER(O4), ISNUMBER(P4), ISNUMBER(Q4)), IF(O4&lt;Q4, "Medición menor que la Tol. Inferior", IF(O4&gt;=P4, "Medición mayor o igual que la Tol. Superior", "Medición entre la Tol. Superior e Inferior"))), "vacio")</f>
        <v>Medición entre la Tol. Superior e Inferior</v>
      </c>
      <c r="S4" s="7" t="s">
        <v>30</v>
      </c>
      <c r="T4" s="10" t="s">
        <v>44</v>
      </c>
      <c r="U4" s="7" t="s">
        <v>44</v>
      </c>
      <c r="V4" s="7" t="s">
        <v>30</v>
      </c>
      <c r="W4" s="7" t="s">
        <v>44</v>
      </c>
      <c r="X4" s="7" t="s">
        <v>44</v>
      </c>
      <c r="Y4" s="7" t="s">
        <v>57</v>
      </c>
      <c r="Z4" s="7" t="s">
        <v>46</v>
      </c>
      <c r="AA4" s="7" t="s">
        <v>58</v>
      </c>
      <c r="AB4" s="41"/>
      <c r="BF4" s="18" t="s">
        <v>59</v>
      </c>
      <c r="BG4" s="18" t="s">
        <v>38</v>
      </c>
      <c r="BI4" s="18" t="s">
        <v>59</v>
      </c>
      <c r="BJ4" s="18" t="s">
        <v>60</v>
      </c>
      <c r="BK4" s="18" t="s">
        <v>55</v>
      </c>
      <c r="BL4" s="18" t="s">
        <v>61</v>
      </c>
      <c r="BN4" s="19">
        <v>0.81520000000000004</v>
      </c>
    </row>
    <row r="5" spans="1:66" ht="91.5" hidden="1" customHeight="1" x14ac:dyDescent="0.3">
      <c r="A5" s="17">
        <v>3</v>
      </c>
      <c r="B5" s="56"/>
      <c r="C5" s="61"/>
      <c r="D5" s="15" t="s">
        <v>62</v>
      </c>
      <c r="E5" s="7" t="s">
        <v>63</v>
      </c>
      <c r="F5" s="7" t="s">
        <v>64</v>
      </c>
      <c r="G5" s="7" t="s">
        <v>28</v>
      </c>
      <c r="H5" s="7" t="s">
        <v>38</v>
      </c>
      <c r="I5" s="7" t="s">
        <v>39</v>
      </c>
      <c r="J5" s="7" t="s">
        <v>40</v>
      </c>
      <c r="K5" s="7" t="s">
        <v>65</v>
      </c>
      <c r="L5" s="7" t="s">
        <v>66</v>
      </c>
      <c r="M5" s="7" t="s">
        <v>67</v>
      </c>
      <c r="N5" s="7" t="s">
        <v>67</v>
      </c>
      <c r="O5" s="7" t="s">
        <v>67</v>
      </c>
      <c r="P5" s="7" t="s">
        <v>67</v>
      </c>
      <c r="Q5" s="7" t="s">
        <v>67</v>
      </c>
      <c r="R5" s="7" t="b">
        <f t="shared" si="0"/>
        <v>0</v>
      </c>
      <c r="S5" s="7" t="s">
        <v>67</v>
      </c>
      <c r="T5" s="7" t="s">
        <v>68</v>
      </c>
      <c r="U5" s="7" t="s">
        <v>67</v>
      </c>
      <c r="V5" s="7" t="s">
        <v>67</v>
      </c>
      <c r="W5" s="7" t="s">
        <v>67</v>
      </c>
      <c r="X5" s="7" t="s">
        <v>67</v>
      </c>
      <c r="Y5" s="7" t="s">
        <v>69</v>
      </c>
      <c r="Z5" s="7" t="s">
        <v>46</v>
      </c>
      <c r="AA5" s="7" t="s">
        <v>70</v>
      </c>
      <c r="AB5" s="44"/>
      <c r="BG5" s="18" t="s">
        <v>59</v>
      </c>
      <c r="BK5" s="18" t="s">
        <v>71</v>
      </c>
      <c r="BL5" s="18" t="s">
        <v>72</v>
      </c>
    </row>
    <row r="6" spans="1:66" ht="91.5" hidden="1" customHeight="1" x14ac:dyDescent="0.3">
      <c r="A6" s="17">
        <v>4</v>
      </c>
      <c r="B6" s="53" t="s">
        <v>73</v>
      </c>
      <c r="C6" s="50" t="s">
        <v>74</v>
      </c>
      <c r="D6" s="15" t="s">
        <v>75</v>
      </c>
      <c r="E6" s="7" t="s">
        <v>76</v>
      </c>
      <c r="F6" s="7" t="s">
        <v>31</v>
      </c>
      <c r="G6" s="7" t="s">
        <v>49</v>
      </c>
      <c r="H6" s="7" t="s">
        <v>38</v>
      </c>
      <c r="I6" s="7" t="s">
        <v>39</v>
      </c>
      <c r="J6" s="7" t="s">
        <v>77</v>
      </c>
      <c r="K6" s="7" t="s">
        <v>78</v>
      </c>
      <c r="L6" s="7" t="s">
        <v>79</v>
      </c>
      <c r="M6" s="7" t="s">
        <v>43</v>
      </c>
      <c r="N6" s="7">
        <v>0</v>
      </c>
      <c r="O6" s="7">
        <v>1</v>
      </c>
      <c r="P6" s="7">
        <v>5</v>
      </c>
      <c r="Q6" s="7">
        <v>1</v>
      </c>
      <c r="R6" s="7" t="str">
        <f t="shared" ref="R6:R8" si="1">IFERROR(IF(AND(ISNUMBER(O6), ISNUMBER(P6), ISNUMBER(Q6)), IF(O6&gt;Q6, "Medición mayor que la Tol. Inferior", IF(O6&gt;P6, "Medición entre la Tol. Superior e Inferior", "Medición menor o igual que la Tol. Superior"))), "vacio")</f>
        <v>Medición menor o igual que la Tol. Superior</v>
      </c>
      <c r="S6" s="7" t="s">
        <v>30</v>
      </c>
      <c r="T6" s="7" t="s">
        <v>44</v>
      </c>
      <c r="U6" s="7" t="s">
        <v>80</v>
      </c>
      <c r="V6" s="7" t="s">
        <v>30</v>
      </c>
      <c r="W6" s="7" t="s">
        <v>30</v>
      </c>
      <c r="X6" s="7" t="s">
        <v>44</v>
      </c>
      <c r="Y6" s="7" t="s">
        <v>81</v>
      </c>
      <c r="Z6" s="7" t="s">
        <v>46</v>
      </c>
      <c r="AA6" s="7" t="s">
        <v>82</v>
      </c>
      <c r="AB6" s="41" t="s">
        <v>83</v>
      </c>
      <c r="BK6" s="18" t="s">
        <v>37</v>
      </c>
      <c r="BL6" s="18" t="s">
        <v>84</v>
      </c>
      <c r="BN6" s="19">
        <v>0.85709999999999997</v>
      </c>
    </row>
    <row r="7" spans="1:66" ht="72" hidden="1" x14ac:dyDescent="0.3">
      <c r="A7" s="17">
        <v>5</v>
      </c>
      <c r="B7" s="55"/>
      <c r="C7" s="60"/>
      <c r="D7" s="15" t="s">
        <v>85</v>
      </c>
      <c r="E7" s="7" t="s">
        <v>86</v>
      </c>
      <c r="F7" s="7" t="s">
        <v>31</v>
      </c>
      <c r="G7" s="7" t="s">
        <v>49</v>
      </c>
      <c r="H7" s="7" t="s">
        <v>38</v>
      </c>
      <c r="I7" s="7" t="s">
        <v>39</v>
      </c>
      <c r="J7" s="7" t="s">
        <v>77</v>
      </c>
      <c r="K7" s="7" t="s">
        <v>78</v>
      </c>
      <c r="L7" s="7" t="s">
        <v>79</v>
      </c>
      <c r="M7" s="7" t="s">
        <v>43</v>
      </c>
      <c r="N7" s="7">
        <v>0</v>
      </c>
      <c r="O7" s="7">
        <v>0</v>
      </c>
      <c r="P7" s="7">
        <v>0</v>
      </c>
      <c r="Q7" s="7">
        <v>1</v>
      </c>
      <c r="R7" s="7" t="str">
        <f t="shared" si="1"/>
        <v>Medición menor o igual que la Tol. Superior</v>
      </c>
      <c r="S7" s="7" t="s">
        <v>30</v>
      </c>
      <c r="T7" s="7" t="s">
        <v>44</v>
      </c>
      <c r="U7" s="7" t="s">
        <v>44</v>
      </c>
      <c r="V7" s="7" t="s">
        <v>30</v>
      </c>
      <c r="W7" s="7" t="s">
        <v>30</v>
      </c>
      <c r="X7" s="7" t="s">
        <v>44</v>
      </c>
      <c r="Y7" s="7" t="s">
        <v>87</v>
      </c>
      <c r="Z7" s="7" t="s">
        <v>46</v>
      </c>
      <c r="AA7" s="7" t="s">
        <v>88</v>
      </c>
      <c r="AB7" s="41"/>
      <c r="BK7" s="18" t="s">
        <v>64</v>
      </c>
      <c r="BL7" s="18" t="s">
        <v>89</v>
      </c>
    </row>
    <row r="8" spans="1:66" ht="91.5" hidden="1" customHeight="1" x14ac:dyDescent="0.3">
      <c r="A8" s="17">
        <v>6</v>
      </c>
      <c r="B8" s="55"/>
      <c r="C8" s="60"/>
      <c r="D8" s="15" t="s">
        <v>90</v>
      </c>
      <c r="E8" s="7" t="s">
        <v>91</v>
      </c>
      <c r="F8" s="7" t="s">
        <v>31</v>
      </c>
      <c r="G8" s="7" t="s">
        <v>49</v>
      </c>
      <c r="H8" s="7" t="s">
        <v>38</v>
      </c>
      <c r="I8" s="7" t="s">
        <v>92</v>
      </c>
      <c r="J8" s="7" t="s">
        <v>77</v>
      </c>
      <c r="K8" s="7" t="s">
        <v>78</v>
      </c>
      <c r="L8" s="7" t="s">
        <v>79</v>
      </c>
      <c r="M8" s="7" t="s">
        <v>43</v>
      </c>
      <c r="N8" s="7">
        <v>0</v>
      </c>
      <c r="O8" s="7">
        <v>1</v>
      </c>
      <c r="P8" s="7">
        <v>0</v>
      </c>
      <c r="Q8" s="7">
        <v>1</v>
      </c>
      <c r="R8" s="7" t="str">
        <f t="shared" si="1"/>
        <v>Medición entre la Tol. Superior e Inferior</v>
      </c>
      <c r="S8" s="7" t="s">
        <v>30</v>
      </c>
      <c r="T8" s="7" t="s">
        <v>44</v>
      </c>
      <c r="U8" s="7" t="s">
        <v>44</v>
      </c>
      <c r="V8" s="7" t="s">
        <v>30</v>
      </c>
      <c r="W8" s="7" t="s">
        <v>30</v>
      </c>
      <c r="X8" s="7" t="s">
        <v>44</v>
      </c>
      <c r="Y8" s="7" t="s">
        <v>93</v>
      </c>
      <c r="Z8" s="7" t="s">
        <v>46</v>
      </c>
      <c r="AA8" s="7" t="s">
        <v>94</v>
      </c>
      <c r="AB8" s="41"/>
      <c r="BK8" s="18" t="s">
        <v>95</v>
      </c>
      <c r="BN8" s="19">
        <v>0.91369999999999996</v>
      </c>
    </row>
    <row r="9" spans="1:66" ht="91.5" hidden="1" customHeight="1" x14ac:dyDescent="0.3">
      <c r="A9" s="17">
        <v>7</v>
      </c>
      <c r="B9" s="55"/>
      <c r="C9" s="60"/>
      <c r="D9" s="15" t="s">
        <v>96</v>
      </c>
      <c r="E9" s="7" t="s">
        <v>97</v>
      </c>
      <c r="F9" s="7" t="s">
        <v>31</v>
      </c>
      <c r="G9" s="7" t="s">
        <v>28</v>
      </c>
      <c r="H9" s="7" t="s">
        <v>38</v>
      </c>
      <c r="I9" s="7" t="s">
        <v>98</v>
      </c>
      <c r="J9" s="7" t="s">
        <v>40</v>
      </c>
      <c r="K9" s="7" t="s">
        <v>99</v>
      </c>
      <c r="L9" s="7" t="s">
        <v>100</v>
      </c>
      <c r="M9" s="7" t="s">
        <v>43</v>
      </c>
      <c r="N9" s="7">
        <v>85</v>
      </c>
      <c r="O9" s="7">
        <v>94.82</v>
      </c>
      <c r="P9" s="7">
        <v>85</v>
      </c>
      <c r="Q9" s="7">
        <v>75</v>
      </c>
      <c r="R9" s="7" t="str">
        <f t="shared" ref="R9:R11" si="2">IFERROR(IF(AND(ISNUMBER(O9), ISNUMBER(P9), ISNUMBER(Q9)), IF(O9&lt;Q9, "Medición menor que la Tol. Inferior", IF(O9&gt;=P9, "Medición mayor o igual que la Tol. Superior", "Medición entre la Tol. Superior e Inferior"))), "vacio")</f>
        <v>Medición mayor o igual que la Tol. Superior</v>
      </c>
      <c r="S9" s="7" t="s">
        <v>30</v>
      </c>
      <c r="T9" s="7" t="s">
        <v>30</v>
      </c>
      <c r="U9" s="7" t="s">
        <v>44</v>
      </c>
      <c r="V9" s="7" t="s">
        <v>30</v>
      </c>
      <c r="W9" s="7" t="s">
        <v>44</v>
      </c>
      <c r="X9" s="7" t="s">
        <v>44</v>
      </c>
      <c r="Y9" s="7" t="s">
        <v>101</v>
      </c>
      <c r="Z9" s="7" t="s">
        <v>46</v>
      </c>
      <c r="AA9" s="7" t="s">
        <v>102</v>
      </c>
      <c r="AB9" s="41"/>
    </row>
    <row r="10" spans="1:66" ht="91.5" hidden="1" customHeight="1" x14ac:dyDescent="0.3">
      <c r="A10" s="17">
        <v>8</v>
      </c>
      <c r="B10" s="55"/>
      <c r="C10" s="60"/>
      <c r="D10" s="15" t="s">
        <v>103</v>
      </c>
      <c r="E10" s="7" t="s">
        <v>104</v>
      </c>
      <c r="F10" s="7" t="s">
        <v>31</v>
      </c>
      <c r="G10" s="7" t="s">
        <v>28</v>
      </c>
      <c r="H10" s="7" t="s">
        <v>105</v>
      </c>
      <c r="I10" s="7" t="s">
        <v>56</v>
      </c>
      <c r="J10" s="7" t="s">
        <v>40</v>
      </c>
      <c r="K10" s="7" t="s">
        <v>106</v>
      </c>
      <c r="L10" s="7" t="s">
        <v>100</v>
      </c>
      <c r="M10" s="16">
        <v>45113</v>
      </c>
      <c r="N10" s="7" t="s">
        <v>107</v>
      </c>
      <c r="O10" s="7">
        <v>0.7</v>
      </c>
      <c r="P10" s="7">
        <v>0.6</v>
      </c>
      <c r="Q10" s="7">
        <v>0.1</v>
      </c>
      <c r="R10" s="7" t="str">
        <f t="shared" si="2"/>
        <v>Medición mayor o igual que la Tol. Superior</v>
      </c>
      <c r="S10" s="7" t="s">
        <v>30</v>
      </c>
      <c r="T10" s="7" t="s">
        <v>30</v>
      </c>
      <c r="U10" s="7" t="s">
        <v>44</v>
      </c>
      <c r="V10" s="7" t="s">
        <v>30</v>
      </c>
      <c r="W10" s="7" t="s">
        <v>44</v>
      </c>
      <c r="X10" s="7" t="s">
        <v>44</v>
      </c>
      <c r="Y10" s="7" t="s">
        <v>108</v>
      </c>
      <c r="Z10" s="7" t="s">
        <v>46</v>
      </c>
      <c r="AA10" s="7" t="s">
        <v>102</v>
      </c>
      <c r="AB10" s="41"/>
      <c r="BN10" s="19">
        <v>0.93389999999999995</v>
      </c>
    </row>
    <row r="11" spans="1:66" ht="43.2" hidden="1" x14ac:dyDescent="0.3">
      <c r="A11" s="17">
        <v>9</v>
      </c>
      <c r="B11" s="55"/>
      <c r="C11" s="60"/>
      <c r="D11" s="15" t="s">
        <v>109</v>
      </c>
      <c r="E11" s="7" t="s">
        <v>110</v>
      </c>
      <c r="F11" s="7" t="s">
        <v>55</v>
      </c>
      <c r="G11" s="7" t="s">
        <v>28</v>
      </c>
      <c r="H11" s="7" t="s">
        <v>105</v>
      </c>
      <c r="I11" s="7" t="s">
        <v>98</v>
      </c>
      <c r="J11" s="7" t="s">
        <v>40</v>
      </c>
      <c r="K11" s="7" t="s">
        <v>111</v>
      </c>
      <c r="L11" s="7" t="s">
        <v>66</v>
      </c>
      <c r="M11" s="7" t="s">
        <v>43</v>
      </c>
      <c r="N11" s="7">
        <v>80</v>
      </c>
      <c r="O11" s="7">
        <v>68.180000000000007</v>
      </c>
      <c r="P11" s="7">
        <v>80</v>
      </c>
      <c r="Q11" s="7">
        <v>60</v>
      </c>
      <c r="R11" s="7" t="str">
        <f t="shared" si="2"/>
        <v>Medición entre la Tol. Superior e Inferior</v>
      </c>
      <c r="S11" s="7" t="s">
        <v>30</v>
      </c>
      <c r="T11" s="7" t="s">
        <v>30</v>
      </c>
      <c r="U11" s="7" t="s">
        <v>44</v>
      </c>
      <c r="V11" s="7" t="s">
        <v>30</v>
      </c>
      <c r="W11" s="7" t="s">
        <v>44</v>
      </c>
      <c r="X11" s="7" t="s">
        <v>44</v>
      </c>
      <c r="Y11" s="7" t="s">
        <v>112</v>
      </c>
      <c r="Z11" s="7" t="s">
        <v>46</v>
      </c>
      <c r="AA11" s="7" t="s">
        <v>113</v>
      </c>
      <c r="AB11" s="41"/>
    </row>
    <row r="12" spans="1:66" ht="91.5" hidden="1" customHeight="1" x14ac:dyDescent="0.3">
      <c r="A12" s="17">
        <v>10</v>
      </c>
      <c r="B12" s="55"/>
      <c r="C12" s="60"/>
      <c r="D12" s="15" t="s">
        <v>114</v>
      </c>
      <c r="E12" s="7" t="s">
        <v>115</v>
      </c>
      <c r="F12" s="7" t="s">
        <v>31</v>
      </c>
      <c r="G12" s="7" t="s">
        <v>49</v>
      </c>
      <c r="H12" s="7" t="s">
        <v>38</v>
      </c>
      <c r="I12" s="7" t="s">
        <v>116</v>
      </c>
      <c r="J12" s="7" t="s">
        <v>40</v>
      </c>
      <c r="K12" s="7" t="s">
        <v>117</v>
      </c>
      <c r="L12" s="7" t="s">
        <v>66</v>
      </c>
      <c r="M12" s="7" t="s">
        <v>43</v>
      </c>
      <c r="N12" s="7">
        <v>0</v>
      </c>
      <c r="O12" s="7">
        <v>1.2</v>
      </c>
      <c r="P12" s="7">
        <v>5</v>
      </c>
      <c r="Q12" s="7">
        <v>7</v>
      </c>
      <c r="R12" s="7" t="str">
        <f>IFERROR(IF(AND(ISNUMBER(O12), ISNUMBER(P12), ISNUMBER(Q12)), IF(O12&gt;Q12, "Medición mayor que la Tol. Inferior", IF(O12&gt;P12, "Medición entre la Tol. Superior e Inferior", "Medición menor o igual que la Tol. Superior"))), "vacio")</f>
        <v>Medición menor o igual que la Tol. Superior</v>
      </c>
      <c r="S12" s="7" t="s">
        <v>30</v>
      </c>
      <c r="T12" s="7" t="s">
        <v>30</v>
      </c>
      <c r="U12" s="7" t="s">
        <v>44</v>
      </c>
      <c r="V12" s="7" t="s">
        <v>30</v>
      </c>
      <c r="W12" s="7" t="s">
        <v>44</v>
      </c>
      <c r="X12" s="7" t="s">
        <v>44</v>
      </c>
      <c r="Y12" s="7" t="s">
        <v>118</v>
      </c>
      <c r="Z12" s="7" t="s">
        <v>46</v>
      </c>
      <c r="AA12" s="7" t="s">
        <v>119</v>
      </c>
      <c r="AB12" s="41"/>
    </row>
    <row r="13" spans="1:66" ht="91.5" hidden="1" customHeight="1" x14ac:dyDescent="0.3">
      <c r="A13" s="17">
        <v>11</v>
      </c>
      <c r="B13" s="56"/>
      <c r="C13" s="61"/>
      <c r="D13" s="15" t="s">
        <v>120</v>
      </c>
      <c r="E13" s="7" t="s">
        <v>121</v>
      </c>
      <c r="F13" s="7" t="s">
        <v>31</v>
      </c>
      <c r="G13" s="7" t="s">
        <v>28</v>
      </c>
      <c r="H13" s="7" t="s">
        <v>38</v>
      </c>
      <c r="I13" s="7" t="s">
        <v>116</v>
      </c>
      <c r="J13" s="7" t="s">
        <v>40</v>
      </c>
      <c r="K13" s="7" t="s">
        <v>122</v>
      </c>
      <c r="L13" s="7" t="s">
        <v>123</v>
      </c>
      <c r="M13" s="7" t="s">
        <v>43</v>
      </c>
      <c r="N13" s="7">
        <v>100</v>
      </c>
      <c r="O13" s="7">
        <v>100</v>
      </c>
      <c r="P13" s="7">
        <v>100</v>
      </c>
      <c r="Q13" s="7">
        <v>90</v>
      </c>
      <c r="R13" s="7" t="str">
        <f t="shared" ref="R13:R24" si="3">IFERROR(IF(AND(ISNUMBER(O13), ISNUMBER(P13), ISNUMBER(Q13)), IF(O13&lt;Q13, "Medición menor que la Tol. Inferior", IF(O13&gt;=P13, "Medición mayor o igual que la Tol. Superior", "Medición entre la Tol. Superior e Inferior"))), "vacio")</f>
        <v>Medición mayor o igual que la Tol. Superior</v>
      </c>
      <c r="S13" s="7" t="s">
        <v>30</v>
      </c>
      <c r="T13" s="7" t="s">
        <v>30</v>
      </c>
      <c r="U13" s="7" t="s">
        <v>44</v>
      </c>
      <c r="V13" s="7" t="s">
        <v>30</v>
      </c>
      <c r="W13" s="7" t="s">
        <v>44</v>
      </c>
      <c r="X13" s="7" t="s">
        <v>44</v>
      </c>
      <c r="Y13" s="7" t="s">
        <v>124</v>
      </c>
      <c r="Z13" s="7" t="s">
        <v>46</v>
      </c>
      <c r="AA13" s="7" t="s">
        <v>125</v>
      </c>
      <c r="AB13" s="44"/>
    </row>
    <row r="14" spans="1:66" ht="91.5" hidden="1" customHeight="1" x14ac:dyDescent="0.3">
      <c r="A14" s="17">
        <v>12</v>
      </c>
      <c r="B14" s="53" t="s">
        <v>126</v>
      </c>
      <c r="C14" s="50" t="s">
        <v>127</v>
      </c>
      <c r="D14" s="15" t="s">
        <v>128</v>
      </c>
      <c r="E14" s="7" t="s">
        <v>129</v>
      </c>
      <c r="F14" s="7" t="s">
        <v>71</v>
      </c>
      <c r="G14" s="7" t="s">
        <v>28</v>
      </c>
      <c r="H14" s="7" t="s">
        <v>38</v>
      </c>
      <c r="I14" s="7" t="s">
        <v>39</v>
      </c>
      <c r="J14" s="7" t="s">
        <v>40</v>
      </c>
      <c r="K14" s="7" t="s">
        <v>130</v>
      </c>
      <c r="L14" s="7" t="s">
        <v>66</v>
      </c>
      <c r="M14" s="7" t="s">
        <v>131</v>
      </c>
      <c r="N14" s="7">
        <v>96</v>
      </c>
      <c r="O14" s="7">
        <v>100</v>
      </c>
      <c r="P14" s="7">
        <v>96</v>
      </c>
      <c r="Q14" s="7">
        <v>70</v>
      </c>
      <c r="R14" s="7" t="str">
        <f t="shared" si="3"/>
        <v>Medición mayor o igual que la Tol. Superior</v>
      </c>
      <c r="S14" s="7" t="s">
        <v>30</v>
      </c>
      <c r="T14" s="8" t="s">
        <v>30</v>
      </c>
      <c r="U14" s="7" t="s">
        <v>44</v>
      </c>
      <c r="V14" s="7" t="s">
        <v>30</v>
      </c>
      <c r="W14" s="7" t="s">
        <v>44</v>
      </c>
      <c r="X14" s="7" t="s">
        <v>44</v>
      </c>
      <c r="Y14" s="7" t="s">
        <v>132</v>
      </c>
      <c r="Z14" s="7" t="s">
        <v>46</v>
      </c>
      <c r="AA14" s="7" t="s">
        <v>133</v>
      </c>
      <c r="AB14" s="41" t="s">
        <v>134</v>
      </c>
    </row>
    <row r="15" spans="1:66" ht="91.5" hidden="1" customHeight="1" x14ac:dyDescent="0.3">
      <c r="A15" s="17">
        <v>13</v>
      </c>
      <c r="B15" s="56"/>
      <c r="C15" s="61"/>
      <c r="D15" s="15" t="s">
        <v>135</v>
      </c>
      <c r="E15" s="7" t="s">
        <v>136</v>
      </c>
      <c r="F15" s="7" t="s">
        <v>37</v>
      </c>
      <c r="G15" s="7" t="s">
        <v>28</v>
      </c>
      <c r="H15" s="7" t="s">
        <v>38</v>
      </c>
      <c r="I15" s="7" t="s">
        <v>39</v>
      </c>
      <c r="J15" s="7" t="s">
        <v>40</v>
      </c>
      <c r="K15" s="7" t="s">
        <v>137</v>
      </c>
      <c r="L15" s="7" t="s">
        <v>66</v>
      </c>
      <c r="M15" s="7" t="s">
        <v>43</v>
      </c>
      <c r="N15" s="7">
        <v>90</v>
      </c>
      <c r="O15" s="7">
        <v>100</v>
      </c>
      <c r="P15" s="7">
        <v>90</v>
      </c>
      <c r="Q15" s="7">
        <v>80</v>
      </c>
      <c r="R15" s="7" t="str">
        <f t="shared" si="3"/>
        <v>Medición mayor o igual que la Tol. Superior</v>
      </c>
      <c r="S15" s="7" t="s">
        <v>30</v>
      </c>
      <c r="T15" s="7" t="s">
        <v>30</v>
      </c>
      <c r="U15" s="7" t="s">
        <v>44</v>
      </c>
      <c r="V15" s="7" t="s">
        <v>30</v>
      </c>
      <c r="W15" s="7" t="s">
        <v>44</v>
      </c>
      <c r="X15" s="7" t="s">
        <v>44</v>
      </c>
      <c r="Y15" s="7" t="s">
        <v>138</v>
      </c>
      <c r="Z15" s="7" t="s">
        <v>46</v>
      </c>
      <c r="AA15" s="7" t="s">
        <v>139</v>
      </c>
      <c r="AB15" s="44"/>
    </row>
    <row r="16" spans="1:66" ht="177" hidden="1" customHeight="1" x14ac:dyDescent="0.3">
      <c r="A16" s="17">
        <v>14</v>
      </c>
      <c r="B16" s="20" t="s">
        <v>140</v>
      </c>
      <c r="C16" s="21" t="s">
        <v>141</v>
      </c>
      <c r="D16" s="15" t="s">
        <v>142</v>
      </c>
      <c r="E16" s="7" t="s">
        <v>143</v>
      </c>
      <c r="F16" s="7" t="s">
        <v>31</v>
      </c>
      <c r="G16" s="7" t="s">
        <v>28</v>
      </c>
      <c r="H16" s="7" t="s">
        <v>50</v>
      </c>
      <c r="I16" s="7" t="s">
        <v>116</v>
      </c>
      <c r="J16" s="7" t="s">
        <v>77</v>
      </c>
      <c r="K16" s="7" t="s">
        <v>144</v>
      </c>
      <c r="L16" s="7" t="s">
        <v>66</v>
      </c>
      <c r="M16" s="16">
        <v>44932</v>
      </c>
      <c r="N16" s="7">
        <v>90</v>
      </c>
      <c r="O16" s="7">
        <v>100</v>
      </c>
      <c r="P16" s="7">
        <v>90</v>
      </c>
      <c r="Q16" s="7">
        <v>70</v>
      </c>
      <c r="R16" s="7" t="str">
        <f t="shared" si="3"/>
        <v>Medición mayor o igual que la Tol. Superior</v>
      </c>
      <c r="S16" s="7" t="s">
        <v>30</v>
      </c>
      <c r="T16" s="7" t="s">
        <v>30</v>
      </c>
      <c r="U16" s="7" t="s">
        <v>44</v>
      </c>
      <c r="V16" s="7" t="s">
        <v>30</v>
      </c>
      <c r="W16" s="7" t="s">
        <v>44</v>
      </c>
      <c r="X16" s="7" t="s">
        <v>44</v>
      </c>
      <c r="Y16" s="7" t="s">
        <v>145</v>
      </c>
      <c r="Z16" s="7" t="s">
        <v>46</v>
      </c>
      <c r="AA16" s="7" t="s">
        <v>146</v>
      </c>
      <c r="AB16" s="22" t="s">
        <v>147</v>
      </c>
    </row>
    <row r="17" spans="1:28" ht="91.5" customHeight="1" x14ac:dyDescent="0.3">
      <c r="A17" s="17">
        <v>15</v>
      </c>
      <c r="B17" s="53" t="s">
        <v>148</v>
      </c>
      <c r="C17" s="50" t="s">
        <v>141</v>
      </c>
      <c r="D17" s="15" t="s">
        <v>149</v>
      </c>
      <c r="E17" s="7" t="s">
        <v>150</v>
      </c>
      <c r="F17" s="7" t="s">
        <v>31</v>
      </c>
      <c r="G17" s="7" t="s">
        <v>28</v>
      </c>
      <c r="H17" s="7" t="s">
        <v>50</v>
      </c>
      <c r="I17" s="7" t="s">
        <v>56</v>
      </c>
      <c r="J17" s="7" t="s">
        <v>40</v>
      </c>
      <c r="K17" s="7" t="s">
        <v>151</v>
      </c>
      <c r="L17" s="7" t="s">
        <v>66</v>
      </c>
      <c r="M17" s="7" t="s">
        <v>43</v>
      </c>
      <c r="N17" s="7">
        <v>90</v>
      </c>
      <c r="O17" s="7">
        <v>100</v>
      </c>
      <c r="P17" s="7">
        <v>100</v>
      </c>
      <c r="Q17" s="7">
        <v>80</v>
      </c>
      <c r="R17" s="7" t="str">
        <f t="shared" si="3"/>
        <v>Medición mayor o igual que la Tol. Superior</v>
      </c>
      <c r="S17" s="7" t="s">
        <v>30</v>
      </c>
      <c r="T17" s="7" t="s">
        <v>30</v>
      </c>
      <c r="U17" s="7" t="s">
        <v>44</v>
      </c>
      <c r="V17" s="7" t="s">
        <v>30</v>
      </c>
      <c r="W17" s="7" t="s">
        <v>44</v>
      </c>
      <c r="X17" s="7" t="s">
        <v>44</v>
      </c>
      <c r="Y17" s="7" t="s">
        <v>152</v>
      </c>
      <c r="Z17" s="7" t="s">
        <v>46</v>
      </c>
      <c r="AA17" s="7" t="s">
        <v>153</v>
      </c>
      <c r="AB17" s="41" t="s">
        <v>154</v>
      </c>
    </row>
    <row r="18" spans="1:28" ht="91.5" hidden="1" customHeight="1" x14ac:dyDescent="0.3">
      <c r="A18" s="17">
        <v>16</v>
      </c>
      <c r="B18" s="55"/>
      <c r="C18" s="60"/>
      <c r="D18" s="15" t="s">
        <v>155</v>
      </c>
      <c r="E18" s="7" t="s">
        <v>156</v>
      </c>
      <c r="F18" s="7" t="s">
        <v>55</v>
      </c>
      <c r="G18" s="7" t="s">
        <v>28</v>
      </c>
      <c r="H18" s="7" t="s">
        <v>38</v>
      </c>
      <c r="I18" s="7" t="s">
        <v>39</v>
      </c>
      <c r="J18" s="7" t="s">
        <v>40</v>
      </c>
      <c r="K18" s="7" t="s">
        <v>157</v>
      </c>
      <c r="L18" s="7" t="s">
        <v>66</v>
      </c>
      <c r="M18" s="7" t="s">
        <v>43</v>
      </c>
      <c r="N18" s="7">
        <v>80</v>
      </c>
      <c r="O18" s="7">
        <v>100</v>
      </c>
      <c r="P18" s="7">
        <v>80</v>
      </c>
      <c r="Q18" s="7">
        <v>60</v>
      </c>
      <c r="R18" s="7" t="str">
        <f t="shared" si="3"/>
        <v>Medición mayor o igual que la Tol. Superior</v>
      </c>
      <c r="S18" s="7" t="s">
        <v>30</v>
      </c>
      <c r="T18" s="7" t="s">
        <v>30</v>
      </c>
      <c r="U18" s="7" t="s">
        <v>44</v>
      </c>
      <c r="V18" s="7" t="s">
        <v>30</v>
      </c>
      <c r="W18" s="7" t="s">
        <v>44</v>
      </c>
      <c r="X18" s="7" t="s">
        <v>44</v>
      </c>
      <c r="Y18" s="7" t="s">
        <v>158</v>
      </c>
      <c r="Z18" s="7" t="s">
        <v>46</v>
      </c>
      <c r="AA18" s="7" t="s">
        <v>159</v>
      </c>
      <c r="AB18" s="41"/>
    </row>
    <row r="19" spans="1:28" ht="91.5" hidden="1" customHeight="1" x14ac:dyDescent="0.3">
      <c r="A19" s="17">
        <v>17</v>
      </c>
      <c r="B19" s="55"/>
      <c r="C19" s="60"/>
      <c r="D19" s="15" t="s">
        <v>160</v>
      </c>
      <c r="E19" s="7" t="s">
        <v>161</v>
      </c>
      <c r="F19" s="7" t="s">
        <v>31</v>
      </c>
      <c r="G19" s="7" t="s">
        <v>28</v>
      </c>
      <c r="H19" s="7" t="s">
        <v>38</v>
      </c>
      <c r="I19" s="7" t="s">
        <v>39</v>
      </c>
      <c r="J19" s="7" t="s">
        <v>40</v>
      </c>
      <c r="K19" s="7" t="s">
        <v>151</v>
      </c>
      <c r="L19" s="7" t="s">
        <v>66</v>
      </c>
      <c r="M19" s="7" t="s">
        <v>43</v>
      </c>
      <c r="N19" s="7">
        <v>100</v>
      </c>
      <c r="O19" s="7">
        <v>100</v>
      </c>
      <c r="P19" s="7">
        <v>100</v>
      </c>
      <c r="Q19" s="7">
        <v>80</v>
      </c>
      <c r="R19" s="7" t="str">
        <f t="shared" si="3"/>
        <v>Medición mayor o igual que la Tol. Superior</v>
      </c>
      <c r="S19" s="7" t="s">
        <v>30</v>
      </c>
      <c r="T19" s="7" t="s">
        <v>30</v>
      </c>
      <c r="U19" s="7" t="s">
        <v>44</v>
      </c>
      <c r="V19" s="7" t="s">
        <v>30</v>
      </c>
      <c r="W19" s="7" t="s">
        <v>44</v>
      </c>
      <c r="X19" s="7" t="s">
        <v>44</v>
      </c>
      <c r="Y19" s="7" t="s">
        <v>162</v>
      </c>
      <c r="Z19" s="7" t="s">
        <v>46</v>
      </c>
      <c r="AA19" s="7" t="s">
        <v>163</v>
      </c>
      <c r="AB19" s="41"/>
    </row>
    <row r="20" spans="1:28" ht="91.5" hidden="1" customHeight="1" x14ac:dyDescent="0.3">
      <c r="A20" s="17">
        <v>18</v>
      </c>
      <c r="B20" s="56"/>
      <c r="C20" s="61"/>
      <c r="D20" s="15" t="s">
        <v>164</v>
      </c>
      <c r="E20" s="7" t="s">
        <v>165</v>
      </c>
      <c r="F20" s="7" t="s">
        <v>31</v>
      </c>
      <c r="G20" s="7" t="s">
        <v>28</v>
      </c>
      <c r="H20" s="7" t="s">
        <v>50</v>
      </c>
      <c r="I20" s="7" t="s">
        <v>116</v>
      </c>
      <c r="J20" s="7" t="s">
        <v>40</v>
      </c>
      <c r="K20" s="7" t="s">
        <v>166</v>
      </c>
      <c r="L20" s="7" t="s">
        <v>167</v>
      </c>
      <c r="M20" s="16">
        <v>45205</v>
      </c>
      <c r="N20" s="7">
        <v>90</v>
      </c>
      <c r="O20" s="7">
        <v>99.19</v>
      </c>
      <c r="P20" s="7">
        <v>100</v>
      </c>
      <c r="Q20" s="7">
        <v>70</v>
      </c>
      <c r="R20" s="7" t="str">
        <f t="shared" si="3"/>
        <v>Medición entre la Tol. Superior e Inferior</v>
      </c>
      <c r="S20" s="7" t="s">
        <v>30</v>
      </c>
      <c r="T20" s="7" t="s">
        <v>30</v>
      </c>
      <c r="U20" s="7" t="s">
        <v>168</v>
      </c>
      <c r="V20" s="7" t="s">
        <v>30</v>
      </c>
      <c r="W20" s="7" t="s">
        <v>44</v>
      </c>
      <c r="X20" s="7" t="s">
        <v>44</v>
      </c>
      <c r="Y20" s="7" t="s">
        <v>169</v>
      </c>
      <c r="Z20" s="7" t="s">
        <v>46</v>
      </c>
      <c r="AA20" s="7" t="s">
        <v>170</v>
      </c>
      <c r="AB20" s="42"/>
    </row>
    <row r="21" spans="1:28" ht="57.6" hidden="1" x14ac:dyDescent="0.3">
      <c r="A21" s="17">
        <v>19</v>
      </c>
      <c r="B21" s="53" t="s">
        <v>171</v>
      </c>
      <c r="C21" s="50" t="s">
        <v>172</v>
      </c>
      <c r="D21" s="15" t="s">
        <v>173</v>
      </c>
      <c r="E21" s="7" t="s">
        <v>174</v>
      </c>
      <c r="F21" s="7" t="s">
        <v>64</v>
      </c>
      <c r="G21" s="7" t="s">
        <v>28</v>
      </c>
      <c r="H21" s="7" t="s">
        <v>50</v>
      </c>
      <c r="I21" s="7" t="s">
        <v>56</v>
      </c>
      <c r="J21" s="7" t="s">
        <v>40</v>
      </c>
      <c r="K21" s="7" t="s">
        <v>175</v>
      </c>
      <c r="L21" s="7" t="s">
        <v>66</v>
      </c>
      <c r="M21" s="7" t="s">
        <v>67</v>
      </c>
      <c r="N21" s="7" t="s">
        <v>67</v>
      </c>
      <c r="O21" s="7" t="s">
        <v>67</v>
      </c>
      <c r="P21" s="7" t="s">
        <v>67</v>
      </c>
      <c r="Q21" s="7" t="s">
        <v>67</v>
      </c>
      <c r="R21" s="7" t="b">
        <f t="shared" si="3"/>
        <v>0</v>
      </c>
      <c r="S21" s="7" t="s">
        <v>67</v>
      </c>
      <c r="T21" s="7" t="s">
        <v>68</v>
      </c>
      <c r="U21" s="7" t="s">
        <v>67</v>
      </c>
      <c r="V21" s="7" t="s">
        <v>67</v>
      </c>
      <c r="W21" s="7" t="s">
        <v>67</v>
      </c>
      <c r="X21" s="7" t="s">
        <v>67</v>
      </c>
      <c r="Y21" s="7" t="s">
        <v>67</v>
      </c>
      <c r="Z21" s="7" t="s">
        <v>46</v>
      </c>
      <c r="AA21" s="7" t="s">
        <v>70</v>
      </c>
      <c r="AB21" s="41" t="s">
        <v>176</v>
      </c>
    </row>
    <row r="22" spans="1:28" ht="43.2" hidden="1" x14ac:dyDescent="0.3">
      <c r="A22" s="17">
        <v>20</v>
      </c>
      <c r="B22" s="55"/>
      <c r="C22" s="60"/>
      <c r="D22" s="15" t="s">
        <v>177</v>
      </c>
      <c r="E22" s="7" t="s">
        <v>178</v>
      </c>
      <c r="F22" s="7" t="s">
        <v>55</v>
      </c>
      <c r="G22" s="7" t="s">
        <v>28</v>
      </c>
      <c r="H22" s="7" t="s">
        <v>38</v>
      </c>
      <c r="I22" s="7" t="s">
        <v>39</v>
      </c>
      <c r="J22" s="7" t="s">
        <v>40</v>
      </c>
      <c r="K22" s="7" t="s">
        <v>175</v>
      </c>
      <c r="L22" s="7" t="s">
        <v>66</v>
      </c>
      <c r="M22" s="7" t="s">
        <v>43</v>
      </c>
      <c r="N22" s="7">
        <v>60</v>
      </c>
      <c r="O22" s="7">
        <v>96.75</v>
      </c>
      <c r="P22" s="7">
        <v>100</v>
      </c>
      <c r="Q22" s="7">
        <v>40</v>
      </c>
      <c r="R22" s="7" t="str">
        <f t="shared" si="3"/>
        <v>Medición entre la Tol. Superior e Inferior</v>
      </c>
      <c r="S22" s="7" t="s">
        <v>30</v>
      </c>
      <c r="T22" s="7" t="s">
        <v>30</v>
      </c>
      <c r="U22" s="7" t="s">
        <v>44</v>
      </c>
      <c r="V22" s="7" t="s">
        <v>30</v>
      </c>
      <c r="W22" s="7" t="s">
        <v>44</v>
      </c>
      <c r="X22" s="7" t="s">
        <v>44</v>
      </c>
      <c r="Y22" s="7" t="s">
        <v>179</v>
      </c>
      <c r="Z22" s="7" t="s">
        <v>46</v>
      </c>
      <c r="AA22" s="7" t="s">
        <v>180</v>
      </c>
      <c r="AB22" s="41"/>
    </row>
    <row r="23" spans="1:28" ht="91.5" hidden="1" customHeight="1" x14ac:dyDescent="0.3">
      <c r="A23" s="17">
        <v>21</v>
      </c>
      <c r="B23" s="56"/>
      <c r="C23" s="61"/>
      <c r="D23" s="15" t="s">
        <v>181</v>
      </c>
      <c r="E23" s="7" t="s">
        <v>182</v>
      </c>
      <c r="F23" s="7" t="s">
        <v>64</v>
      </c>
      <c r="G23" s="7" t="s">
        <v>28</v>
      </c>
      <c r="H23" s="7" t="s">
        <v>38</v>
      </c>
      <c r="I23" s="7" t="s">
        <v>39</v>
      </c>
      <c r="J23" s="7" t="s">
        <v>40</v>
      </c>
      <c r="K23" s="7" t="s">
        <v>175</v>
      </c>
      <c r="L23" s="7" t="s">
        <v>66</v>
      </c>
      <c r="M23" s="7" t="s">
        <v>67</v>
      </c>
      <c r="N23" s="7" t="s">
        <v>67</v>
      </c>
      <c r="O23" s="7" t="s">
        <v>67</v>
      </c>
      <c r="P23" s="7" t="s">
        <v>67</v>
      </c>
      <c r="Q23" s="7" t="s">
        <v>67</v>
      </c>
      <c r="R23" s="7" t="b">
        <f t="shared" si="3"/>
        <v>0</v>
      </c>
      <c r="S23" s="7" t="s">
        <v>67</v>
      </c>
      <c r="T23" s="7" t="s">
        <v>68</v>
      </c>
      <c r="U23" s="7" t="s">
        <v>67</v>
      </c>
      <c r="V23" s="7" t="s">
        <v>67</v>
      </c>
      <c r="W23" s="7" t="s">
        <v>67</v>
      </c>
      <c r="X23" s="7" t="s">
        <v>67</v>
      </c>
      <c r="Y23" s="7" t="s">
        <v>67</v>
      </c>
      <c r="Z23" s="7" t="s">
        <v>46</v>
      </c>
      <c r="AA23" s="7" t="s">
        <v>70</v>
      </c>
      <c r="AB23" s="44"/>
    </row>
    <row r="24" spans="1:28" ht="91.5" hidden="1" customHeight="1" x14ac:dyDescent="0.3">
      <c r="A24" s="17">
        <v>22</v>
      </c>
      <c r="B24" s="53" t="s">
        <v>183</v>
      </c>
      <c r="C24" s="50" t="s">
        <v>184</v>
      </c>
      <c r="D24" s="15" t="s">
        <v>185</v>
      </c>
      <c r="E24" s="7" t="s">
        <v>186</v>
      </c>
      <c r="F24" s="7" t="s">
        <v>37</v>
      </c>
      <c r="G24" s="7" t="s">
        <v>28</v>
      </c>
      <c r="H24" s="7" t="s">
        <v>105</v>
      </c>
      <c r="I24" s="7" t="s">
        <v>98</v>
      </c>
      <c r="J24" s="7" t="s">
        <v>40</v>
      </c>
      <c r="K24" s="7" t="s">
        <v>187</v>
      </c>
      <c r="L24" s="7" t="s">
        <v>66</v>
      </c>
      <c r="M24" s="7" t="s">
        <v>43</v>
      </c>
      <c r="N24" s="7">
        <v>4</v>
      </c>
      <c r="O24" s="7">
        <v>4.5599999999999996</v>
      </c>
      <c r="P24" s="7">
        <v>5</v>
      </c>
      <c r="Q24" s="7">
        <v>3</v>
      </c>
      <c r="R24" s="7" t="str">
        <f t="shared" si="3"/>
        <v>Medición entre la Tol. Superior e Inferior</v>
      </c>
      <c r="S24" s="7" t="s">
        <v>188</v>
      </c>
      <c r="T24" s="7" t="s">
        <v>30</v>
      </c>
      <c r="U24" s="7" t="s">
        <v>44</v>
      </c>
      <c r="V24" s="7" t="s">
        <v>30</v>
      </c>
      <c r="W24" s="7" t="s">
        <v>44</v>
      </c>
      <c r="X24" s="7" t="s">
        <v>44</v>
      </c>
      <c r="Y24" s="7" t="s">
        <v>189</v>
      </c>
      <c r="Z24" s="7" t="s">
        <v>46</v>
      </c>
      <c r="AA24" s="7" t="s">
        <v>190</v>
      </c>
      <c r="AB24" s="41" t="s">
        <v>191</v>
      </c>
    </row>
    <row r="25" spans="1:28" ht="91.5" hidden="1" customHeight="1" x14ac:dyDescent="0.3">
      <c r="A25" s="17">
        <v>23</v>
      </c>
      <c r="B25" s="55"/>
      <c r="C25" s="60"/>
      <c r="D25" s="15" t="s">
        <v>192</v>
      </c>
      <c r="E25" s="7" t="s">
        <v>193</v>
      </c>
      <c r="F25" s="7" t="s">
        <v>55</v>
      </c>
      <c r="G25" s="7" t="s">
        <v>49</v>
      </c>
      <c r="H25" s="7" t="s">
        <v>38</v>
      </c>
      <c r="I25" s="7" t="s">
        <v>116</v>
      </c>
      <c r="J25" s="7" t="s">
        <v>77</v>
      </c>
      <c r="K25" s="7" t="s">
        <v>194</v>
      </c>
      <c r="L25" s="7" t="s">
        <v>66</v>
      </c>
      <c r="M25" s="7" t="s">
        <v>43</v>
      </c>
      <c r="N25" s="7">
        <v>0</v>
      </c>
      <c r="O25" s="7">
        <v>0</v>
      </c>
      <c r="P25" s="7">
        <v>0</v>
      </c>
      <c r="Q25" s="7">
        <v>1</v>
      </c>
      <c r="R25" s="7" t="str">
        <f t="shared" ref="R25" si="4">IFERROR(IF(AND(ISNUMBER(O25), ISNUMBER(P25), ISNUMBER(Q25)), IF(O25&gt;Q25, "Medición mayor que la Tol. Inferior", IF(O25&gt;P25, "Medición entre la Tol. Superior e Inferior", "Medición menor o igual que la Tol. Superior"))), "vacio")</f>
        <v>Medición menor o igual que la Tol. Superior</v>
      </c>
      <c r="S25" s="7" t="s">
        <v>30</v>
      </c>
      <c r="T25" s="7" t="s">
        <v>30</v>
      </c>
      <c r="U25" s="7" t="s">
        <v>44</v>
      </c>
      <c r="V25" s="7" t="s">
        <v>30</v>
      </c>
      <c r="W25" s="7" t="s">
        <v>44</v>
      </c>
      <c r="X25" s="7" t="s">
        <v>44</v>
      </c>
      <c r="Y25" s="7" t="s">
        <v>195</v>
      </c>
      <c r="Z25" s="7" t="s">
        <v>46</v>
      </c>
      <c r="AA25" s="7" t="s">
        <v>196</v>
      </c>
      <c r="AB25" s="41"/>
    </row>
    <row r="26" spans="1:28" ht="91.5" hidden="1" customHeight="1" x14ac:dyDescent="0.3">
      <c r="A26" s="17">
        <v>24</v>
      </c>
      <c r="B26" s="55"/>
      <c r="C26" s="60"/>
      <c r="D26" s="15" t="s">
        <v>197</v>
      </c>
      <c r="E26" s="7" t="s">
        <v>198</v>
      </c>
      <c r="F26" s="7" t="s">
        <v>55</v>
      </c>
      <c r="G26" s="7" t="s">
        <v>28</v>
      </c>
      <c r="H26" s="7" t="s">
        <v>38</v>
      </c>
      <c r="I26" s="7" t="s">
        <v>56</v>
      </c>
      <c r="J26" s="7" t="s">
        <v>40</v>
      </c>
      <c r="K26" s="7" t="s">
        <v>194</v>
      </c>
      <c r="L26" s="7" t="s">
        <v>66</v>
      </c>
      <c r="M26" s="7" t="s">
        <v>43</v>
      </c>
      <c r="N26" s="7">
        <v>95</v>
      </c>
      <c r="O26" s="7">
        <v>100</v>
      </c>
      <c r="P26" s="7">
        <v>95</v>
      </c>
      <c r="Q26" s="7">
        <v>80</v>
      </c>
      <c r="R26" s="7" t="str">
        <f t="shared" ref="R26:R35" si="5">IFERROR(IF(AND(ISNUMBER(O26), ISNUMBER(P26), ISNUMBER(Q26)), IF(O26&lt;Q26, "Medición menor que la Tol. Inferior", IF(O26&gt;=P26, "Medición mayor o igual que la Tol. Superior", "Medición entre la Tol. Superior e Inferior"))), "vacio")</f>
        <v>Medición mayor o igual que la Tol. Superior</v>
      </c>
      <c r="S26" s="7" t="s">
        <v>30</v>
      </c>
      <c r="T26" s="7" t="s">
        <v>30</v>
      </c>
      <c r="U26" s="7" t="s">
        <v>44</v>
      </c>
      <c r="V26" s="7" t="s">
        <v>30</v>
      </c>
      <c r="W26" s="7" t="s">
        <v>44</v>
      </c>
      <c r="X26" s="7" t="s">
        <v>44</v>
      </c>
      <c r="Y26" s="7" t="s">
        <v>199</v>
      </c>
      <c r="Z26" s="7" t="s">
        <v>46</v>
      </c>
      <c r="AA26" s="7" t="s">
        <v>200</v>
      </c>
      <c r="AB26" s="41"/>
    </row>
    <row r="27" spans="1:28" ht="91.5" hidden="1" customHeight="1" x14ac:dyDescent="0.3">
      <c r="A27" s="17">
        <v>25</v>
      </c>
      <c r="B27" s="55"/>
      <c r="C27" s="60"/>
      <c r="D27" s="15" t="s">
        <v>201</v>
      </c>
      <c r="E27" s="7" t="s">
        <v>202</v>
      </c>
      <c r="F27" s="7" t="s">
        <v>64</v>
      </c>
      <c r="G27" s="7" t="s">
        <v>28</v>
      </c>
      <c r="H27" s="7" t="s">
        <v>38</v>
      </c>
      <c r="I27" s="7" t="s">
        <v>56</v>
      </c>
      <c r="J27" s="7" t="s">
        <v>40</v>
      </c>
      <c r="K27" s="7" t="s">
        <v>187</v>
      </c>
      <c r="L27" s="7" t="s">
        <v>66</v>
      </c>
      <c r="M27" s="7" t="s">
        <v>203</v>
      </c>
      <c r="N27" s="7">
        <v>75</v>
      </c>
      <c r="O27" s="7">
        <v>75.349999999999994</v>
      </c>
      <c r="P27" s="7">
        <v>100</v>
      </c>
      <c r="Q27" s="7">
        <v>60</v>
      </c>
      <c r="R27" s="7" t="str">
        <f t="shared" si="5"/>
        <v>Medición entre la Tol. Superior e Inferior</v>
      </c>
      <c r="S27" s="7" t="s">
        <v>30</v>
      </c>
      <c r="T27" s="7" t="s">
        <v>30</v>
      </c>
      <c r="U27" s="7" t="s">
        <v>44</v>
      </c>
      <c r="V27" s="7" t="s">
        <v>30</v>
      </c>
      <c r="W27" s="7" t="s">
        <v>44</v>
      </c>
      <c r="X27" s="7" t="s">
        <v>44</v>
      </c>
      <c r="Y27" s="7" t="s">
        <v>204</v>
      </c>
      <c r="Z27" s="7" t="s">
        <v>46</v>
      </c>
      <c r="AA27" s="7" t="s">
        <v>205</v>
      </c>
      <c r="AB27" s="41"/>
    </row>
    <row r="28" spans="1:28" ht="91.5" hidden="1" customHeight="1" x14ac:dyDescent="0.3">
      <c r="A28" s="17">
        <v>26</v>
      </c>
      <c r="B28" s="55"/>
      <c r="C28" s="60"/>
      <c r="D28" s="15" t="s">
        <v>206</v>
      </c>
      <c r="E28" s="7" t="s">
        <v>207</v>
      </c>
      <c r="F28" s="7" t="s">
        <v>64</v>
      </c>
      <c r="G28" s="7" t="s">
        <v>28</v>
      </c>
      <c r="H28" s="7" t="s">
        <v>38</v>
      </c>
      <c r="I28" s="7" t="s">
        <v>56</v>
      </c>
      <c r="J28" s="7" t="s">
        <v>40</v>
      </c>
      <c r="K28" s="7" t="s">
        <v>187</v>
      </c>
      <c r="L28" s="7" t="s">
        <v>66</v>
      </c>
      <c r="M28" s="7" t="s">
        <v>203</v>
      </c>
      <c r="N28" s="7">
        <v>75</v>
      </c>
      <c r="O28" s="7">
        <v>89.53</v>
      </c>
      <c r="P28" s="7">
        <v>100</v>
      </c>
      <c r="Q28" s="7">
        <v>60</v>
      </c>
      <c r="R28" s="7" t="str">
        <f t="shared" si="5"/>
        <v>Medición entre la Tol. Superior e Inferior</v>
      </c>
      <c r="S28" s="7" t="s">
        <v>30</v>
      </c>
      <c r="T28" s="7" t="s">
        <v>30</v>
      </c>
      <c r="U28" s="7" t="s">
        <v>44</v>
      </c>
      <c r="V28" s="7" t="s">
        <v>30</v>
      </c>
      <c r="W28" s="7" t="s">
        <v>44</v>
      </c>
      <c r="X28" s="7" t="s">
        <v>44</v>
      </c>
      <c r="Y28" s="7" t="s">
        <v>208</v>
      </c>
      <c r="Z28" s="7" t="s">
        <v>46</v>
      </c>
      <c r="AA28" s="7" t="s">
        <v>205</v>
      </c>
      <c r="AB28" s="41"/>
    </row>
    <row r="29" spans="1:28" ht="91.5" hidden="1" customHeight="1" x14ac:dyDescent="0.3">
      <c r="A29" s="17">
        <v>27</v>
      </c>
      <c r="B29" s="55"/>
      <c r="C29" s="60"/>
      <c r="D29" s="15" t="s">
        <v>209</v>
      </c>
      <c r="E29" s="7" t="s">
        <v>210</v>
      </c>
      <c r="F29" s="7" t="s">
        <v>37</v>
      </c>
      <c r="G29" s="7" t="s">
        <v>28</v>
      </c>
      <c r="H29" s="7" t="s">
        <v>38</v>
      </c>
      <c r="I29" s="7" t="s">
        <v>98</v>
      </c>
      <c r="J29" s="7" t="s">
        <v>211</v>
      </c>
      <c r="K29" s="7" t="s">
        <v>187</v>
      </c>
      <c r="L29" s="7" t="s">
        <v>66</v>
      </c>
      <c r="M29" s="7" t="s">
        <v>43</v>
      </c>
      <c r="N29" s="7">
        <v>4</v>
      </c>
      <c r="O29" s="7">
        <v>4.5</v>
      </c>
      <c r="P29" s="7">
        <v>5</v>
      </c>
      <c r="Q29" s="7">
        <v>3</v>
      </c>
      <c r="R29" s="7" t="str">
        <f t="shared" si="5"/>
        <v>Medición entre la Tol. Superior e Inferior</v>
      </c>
      <c r="S29" s="7" t="s">
        <v>30</v>
      </c>
      <c r="T29" s="7" t="s">
        <v>30</v>
      </c>
      <c r="U29" s="7" t="s">
        <v>44</v>
      </c>
      <c r="V29" s="7" t="s">
        <v>30</v>
      </c>
      <c r="W29" s="7" t="s">
        <v>44</v>
      </c>
      <c r="X29" s="7" t="s">
        <v>44</v>
      </c>
      <c r="Y29" s="7" t="s">
        <v>212</v>
      </c>
      <c r="Z29" s="7" t="s">
        <v>46</v>
      </c>
      <c r="AA29" s="7" t="s">
        <v>205</v>
      </c>
      <c r="AB29" s="41"/>
    </row>
    <row r="30" spans="1:28" ht="91.5" hidden="1" customHeight="1" x14ac:dyDescent="0.3">
      <c r="A30" s="17">
        <v>28</v>
      </c>
      <c r="B30" s="56"/>
      <c r="C30" s="61"/>
      <c r="D30" s="15" t="s">
        <v>213</v>
      </c>
      <c r="E30" s="7" t="s">
        <v>214</v>
      </c>
      <c r="F30" s="7" t="s">
        <v>55</v>
      </c>
      <c r="G30" s="7" t="s">
        <v>28</v>
      </c>
      <c r="H30" s="7" t="s">
        <v>105</v>
      </c>
      <c r="I30" s="7" t="s">
        <v>98</v>
      </c>
      <c r="J30" s="7" t="s">
        <v>40</v>
      </c>
      <c r="K30" s="7" t="s">
        <v>215</v>
      </c>
      <c r="L30" s="7" t="s">
        <v>66</v>
      </c>
      <c r="M30" s="7" t="s">
        <v>43</v>
      </c>
      <c r="N30" s="7">
        <v>90</v>
      </c>
      <c r="O30" s="7">
        <v>97.38</v>
      </c>
      <c r="P30" s="7">
        <v>90</v>
      </c>
      <c r="Q30" s="7">
        <v>85</v>
      </c>
      <c r="R30" s="7" t="str">
        <f t="shared" si="5"/>
        <v>Medición mayor o igual que la Tol. Superior</v>
      </c>
      <c r="S30" s="7" t="s">
        <v>30</v>
      </c>
      <c r="T30" s="7" t="s">
        <v>30</v>
      </c>
      <c r="U30" s="7" t="s">
        <v>44</v>
      </c>
      <c r="V30" s="7" t="s">
        <v>30</v>
      </c>
      <c r="W30" s="7" t="s">
        <v>44</v>
      </c>
      <c r="X30" s="7" t="s">
        <v>44</v>
      </c>
      <c r="Y30" s="7" t="s">
        <v>216</v>
      </c>
      <c r="Z30" s="7" t="s">
        <v>46</v>
      </c>
      <c r="AA30" s="7" t="s">
        <v>217</v>
      </c>
      <c r="AB30" s="42"/>
    </row>
    <row r="31" spans="1:28" ht="180" hidden="1" customHeight="1" x14ac:dyDescent="0.3">
      <c r="A31" s="17">
        <v>29</v>
      </c>
      <c r="B31" s="20" t="s">
        <v>218</v>
      </c>
      <c r="C31" s="21" t="s">
        <v>184</v>
      </c>
      <c r="D31" s="15" t="s">
        <v>219</v>
      </c>
      <c r="E31" s="7" t="s">
        <v>220</v>
      </c>
      <c r="F31" s="7" t="s">
        <v>31</v>
      </c>
      <c r="G31" s="7" t="s">
        <v>28</v>
      </c>
      <c r="H31" s="7" t="s">
        <v>38</v>
      </c>
      <c r="I31" s="7" t="s">
        <v>39</v>
      </c>
      <c r="J31" s="7" t="s">
        <v>40</v>
      </c>
      <c r="K31" s="7" t="s">
        <v>221</v>
      </c>
      <c r="L31" s="7" t="s">
        <v>66</v>
      </c>
      <c r="M31" s="7" t="s">
        <v>43</v>
      </c>
      <c r="N31" s="7">
        <v>90</v>
      </c>
      <c r="O31" s="7">
        <v>100</v>
      </c>
      <c r="P31" s="7">
        <v>71</v>
      </c>
      <c r="Q31" s="7">
        <v>70</v>
      </c>
      <c r="R31" s="7" t="str">
        <f t="shared" si="5"/>
        <v>Medición mayor o igual que la Tol. Superior</v>
      </c>
      <c r="S31" s="7" t="s">
        <v>30</v>
      </c>
      <c r="T31" s="7" t="s">
        <v>30</v>
      </c>
      <c r="U31" s="7" t="s">
        <v>44</v>
      </c>
      <c r="V31" s="7" t="s">
        <v>30</v>
      </c>
      <c r="W31" s="7" t="s">
        <v>222</v>
      </c>
      <c r="X31" s="7" t="s">
        <v>44</v>
      </c>
      <c r="Y31" s="7" t="s">
        <v>223</v>
      </c>
      <c r="Z31" s="7" t="s">
        <v>46</v>
      </c>
      <c r="AA31" s="7" t="s">
        <v>224</v>
      </c>
      <c r="AB31" s="22" t="s">
        <v>225</v>
      </c>
    </row>
    <row r="32" spans="1:28" ht="91.5" hidden="1" customHeight="1" x14ac:dyDescent="0.3">
      <c r="A32" s="17">
        <v>30</v>
      </c>
      <c r="B32" s="53" t="s">
        <v>226</v>
      </c>
      <c r="C32" s="50" t="s">
        <v>184</v>
      </c>
      <c r="D32" s="15" t="s">
        <v>227</v>
      </c>
      <c r="E32" s="7" t="s">
        <v>228</v>
      </c>
      <c r="F32" s="7" t="s">
        <v>31</v>
      </c>
      <c r="G32" s="7" t="s">
        <v>28</v>
      </c>
      <c r="H32" s="7" t="s">
        <v>38</v>
      </c>
      <c r="I32" s="7" t="s">
        <v>116</v>
      </c>
      <c r="J32" s="7" t="s">
        <v>40</v>
      </c>
      <c r="K32" s="7" t="s">
        <v>229</v>
      </c>
      <c r="L32" s="7" t="s">
        <v>66</v>
      </c>
      <c r="M32" s="7" t="s">
        <v>43</v>
      </c>
      <c r="N32" s="7">
        <v>90</v>
      </c>
      <c r="O32" s="7">
        <v>82.74</v>
      </c>
      <c r="P32" s="7">
        <v>90</v>
      </c>
      <c r="Q32" s="7">
        <v>70</v>
      </c>
      <c r="R32" s="7" t="str">
        <f t="shared" si="5"/>
        <v>Medición entre la Tol. Superior e Inferior</v>
      </c>
      <c r="S32" s="7" t="s">
        <v>30</v>
      </c>
      <c r="T32" s="7" t="s">
        <v>30</v>
      </c>
      <c r="U32" s="7" t="s">
        <v>44</v>
      </c>
      <c r="V32" s="7" t="s">
        <v>30</v>
      </c>
      <c r="W32" s="7" t="s">
        <v>44</v>
      </c>
      <c r="X32" s="7" t="s">
        <v>44</v>
      </c>
      <c r="Y32" s="7" t="s">
        <v>230</v>
      </c>
      <c r="Z32" s="7" t="s">
        <v>46</v>
      </c>
      <c r="AA32" s="7" t="s">
        <v>231</v>
      </c>
      <c r="AB32" s="43" t="s">
        <v>232</v>
      </c>
    </row>
    <row r="33" spans="1:28" ht="91.5" hidden="1" customHeight="1" x14ac:dyDescent="0.3">
      <c r="A33" s="17">
        <v>31</v>
      </c>
      <c r="B33" s="55"/>
      <c r="C33" s="60"/>
      <c r="D33" s="15" t="s">
        <v>233</v>
      </c>
      <c r="E33" s="7" t="s">
        <v>234</v>
      </c>
      <c r="F33" s="7" t="s">
        <v>31</v>
      </c>
      <c r="G33" s="7" t="s">
        <v>28</v>
      </c>
      <c r="H33" s="7" t="s">
        <v>38</v>
      </c>
      <c r="I33" s="7" t="s">
        <v>235</v>
      </c>
      <c r="J33" s="7" t="s">
        <v>40</v>
      </c>
      <c r="K33" s="7" t="s">
        <v>229</v>
      </c>
      <c r="L33" s="7" t="s">
        <v>100</v>
      </c>
      <c r="M33" s="7" t="s">
        <v>43</v>
      </c>
      <c r="N33" s="7">
        <v>90</v>
      </c>
      <c r="O33" s="7">
        <v>97.83</v>
      </c>
      <c r="P33" s="7">
        <v>90</v>
      </c>
      <c r="Q33" s="7">
        <v>70</v>
      </c>
      <c r="R33" s="7" t="str">
        <f t="shared" si="5"/>
        <v>Medición mayor o igual que la Tol. Superior</v>
      </c>
      <c r="S33" s="7" t="s">
        <v>188</v>
      </c>
      <c r="T33" s="7" t="s">
        <v>30</v>
      </c>
      <c r="U33" s="7" t="s">
        <v>44</v>
      </c>
      <c r="V33" s="7" t="s">
        <v>30</v>
      </c>
      <c r="W33" s="7" t="s">
        <v>44</v>
      </c>
      <c r="X33" s="7" t="s">
        <v>44</v>
      </c>
      <c r="Y33" s="7" t="s">
        <v>236</v>
      </c>
      <c r="Z33" s="7" t="s">
        <v>46</v>
      </c>
      <c r="AA33" s="7" t="s">
        <v>237</v>
      </c>
      <c r="AB33" s="41"/>
    </row>
    <row r="34" spans="1:28" ht="91.5" hidden="1" customHeight="1" x14ac:dyDescent="0.3">
      <c r="A34" s="17">
        <v>32</v>
      </c>
      <c r="B34" s="56"/>
      <c r="C34" s="61"/>
      <c r="D34" s="15" t="s">
        <v>238</v>
      </c>
      <c r="E34" s="7" t="s">
        <v>239</v>
      </c>
      <c r="F34" s="7" t="s">
        <v>31</v>
      </c>
      <c r="G34" s="7" t="s">
        <v>28</v>
      </c>
      <c r="H34" s="7" t="s">
        <v>50</v>
      </c>
      <c r="I34" s="7" t="s">
        <v>235</v>
      </c>
      <c r="J34" s="7" t="s">
        <v>40</v>
      </c>
      <c r="K34" s="7" t="s">
        <v>229</v>
      </c>
      <c r="L34" s="7" t="s">
        <v>100</v>
      </c>
      <c r="M34" s="7" t="s">
        <v>43</v>
      </c>
      <c r="N34" s="7">
        <v>70</v>
      </c>
      <c r="O34" s="7">
        <v>156.94</v>
      </c>
      <c r="P34" s="7">
        <v>70</v>
      </c>
      <c r="Q34" s="7">
        <v>40</v>
      </c>
      <c r="R34" s="7" t="str">
        <f t="shared" si="5"/>
        <v>Medición mayor o igual que la Tol. Superior</v>
      </c>
      <c r="S34" s="7" t="s">
        <v>30</v>
      </c>
      <c r="T34" s="8" t="s">
        <v>30</v>
      </c>
      <c r="U34" s="7" t="s">
        <v>44</v>
      </c>
      <c r="V34" s="7" t="s">
        <v>30</v>
      </c>
      <c r="W34" s="7" t="s">
        <v>44</v>
      </c>
      <c r="X34" s="7" t="s">
        <v>44</v>
      </c>
      <c r="Y34" s="7" t="s">
        <v>240</v>
      </c>
      <c r="Z34" s="7" t="s">
        <v>46</v>
      </c>
      <c r="AA34" s="7" t="s">
        <v>241</v>
      </c>
      <c r="AB34" s="42"/>
    </row>
    <row r="35" spans="1:28" ht="91.5" hidden="1" customHeight="1" x14ac:dyDescent="0.3">
      <c r="A35" s="17">
        <v>33</v>
      </c>
      <c r="B35" s="53" t="s">
        <v>242</v>
      </c>
      <c r="C35" s="50" t="s">
        <v>184</v>
      </c>
      <c r="D35" s="15" t="s">
        <v>243</v>
      </c>
      <c r="E35" s="7" t="s">
        <v>244</v>
      </c>
      <c r="F35" s="7" t="s">
        <v>37</v>
      </c>
      <c r="G35" s="7" t="s">
        <v>28</v>
      </c>
      <c r="H35" s="7" t="s">
        <v>38</v>
      </c>
      <c r="I35" s="7" t="s">
        <v>39</v>
      </c>
      <c r="J35" s="7" t="s">
        <v>40</v>
      </c>
      <c r="K35" s="7" t="s">
        <v>245</v>
      </c>
      <c r="L35" s="7" t="s">
        <v>100</v>
      </c>
      <c r="M35" s="7" t="s">
        <v>43</v>
      </c>
      <c r="N35" s="7">
        <v>100</v>
      </c>
      <c r="O35" s="7">
        <v>100</v>
      </c>
      <c r="P35" s="7">
        <v>100</v>
      </c>
      <c r="Q35" s="7">
        <v>99</v>
      </c>
      <c r="R35" s="7" t="str">
        <f t="shared" si="5"/>
        <v>Medición mayor o igual que la Tol. Superior</v>
      </c>
      <c r="S35" s="7" t="s">
        <v>30</v>
      </c>
      <c r="T35" s="7" t="s">
        <v>30</v>
      </c>
      <c r="U35" s="7" t="s">
        <v>44</v>
      </c>
      <c r="V35" s="7" t="s">
        <v>30</v>
      </c>
      <c r="W35" s="7" t="s">
        <v>168</v>
      </c>
      <c r="X35" s="7" t="s">
        <v>44</v>
      </c>
      <c r="Y35" s="7" t="s">
        <v>246</v>
      </c>
      <c r="Z35" s="7" t="s">
        <v>46</v>
      </c>
      <c r="AA35" s="7" t="s">
        <v>247</v>
      </c>
      <c r="AB35" s="41" t="s">
        <v>248</v>
      </c>
    </row>
    <row r="36" spans="1:28" ht="91.5" hidden="1" customHeight="1" x14ac:dyDescent="0.3">
      <c r="A36" s="17">
        <v>34</v>
      </c>
      <c r="B36" s="55"/>
      <c r="C36" s="60"/>
      <c r="D36" s="15" t="s">
        <v>249</v>
      </c>
      <c r="E36" s="7" t="s">
        <v>250</v>
      </c>
      <c r="F36" s="7" t="s">
        <v>64</v>
      </c>
      <c r="G36" s="7" t="s">
        <v>49</v>
      </c>
      <c r="H36" s="7" t="s">
        <v>38</v>
      </c>
      <c r="I36" s="7" t="s">
        <v>39</v>
      </c>
      <c r="J36" s="7" t="s">
        <v>40</v>
      </c>
      <c r="K36" s="7" t="s">
        <v>245</v>
      </c>
      <c r="L36" s="7" t="s">
        <v>66</v>
      </c>
      <c r="M36" s="7" t="s">
        <v>67</v>
      </c>
      <c r="N36" s="7" t="s">
        <v>67</v>
      </c>
      <c r="O36" s="7" t="s">
        <v>67</v>
      </c>
      <c r="P36" s="7" t="s">
        <v>67</v>
      </c>
      <c r="Q36" s="7" t="s">
        <v>67</v>
      </c>
      <c r="R36" s="7" t="b">
        <f t="shared" ref="R36:R37" si="6">IFERROR(IF(AND(ISNUMBER(O36), ISNUMBER(P36), ISNUMBER(Q36)), IF(O36&gt;Q36, "Medición mayor que la Tol. Inferior", IF(O36&gt;P36, "Medición entre la Tol. Superior e Inferior", "Medición menor o igual que la Tol. Superior"))), "vacio")</f>
        <v>0</v>
      </c>
      <c r="S36" s="7" t="s">
        <v>67</v>
      </c>
      <c r="T36" s="7" t="s">
        <v>68</v>
      </c>
      <c r="U36" s="7" t="s">
        <v>67</v>
      </c>
      <c r="V36" s="7" t="s">
        <v>67</v>
      </c>
      <c r="W36" s="7" t="s">
        <v>67</v>
      </c>
      <c r="X36" s="7" t="s">
        <v>67</v>
      </c>
      <c r="Y36" s="9" t="s">
        <v>67</v>
      </c>
      <c r="Z36" s="7" t="s">
        <v>46</v>
      </c>
      <c r="AA36" s="7" t="s">
        <v>70</v>
      </c>
      <c r="AB36" s="41"/>
    </row>
    <row r="37" spans="1:28" ht="91.5" hidden="1" customHeight="1" x14ac:dyDescent="0.3">
      <c r="A37" s="17">
        <v>35</v>
      </c>
      <c r="B37" s="55"/>
      <c r="C37" s="60"/>
      <c r="D37" s="7" t="s">
        <v>251</v>
      </c>
      <c r="E37" s="7" t="s">
        <v>252</v>
      </c>
      <c r="F37" s="7" t="s">
        <v>55</v>
      </c>
      <c r="G37" s="7" t="s">
        <v>49</v>
      </c>
      <c r="H37" s="7" t="s">
        <v>38</v>
      </c>
      <c r="I37" s="7" t="s">
        <v>39</v>
      </c>
      <c r="J37" s="7" t="s">
        <v>40</v>
      </c>
      <c r="K37" s="7" t="s">
        <v>245</v>
      </c>
      <c r="L37" s="7" t="s">
        <v>66</v>
      </c>
      <c r="M37" s="7" t="s">
        <v>43</v>
      </c>
      <c r="N37" s="7">
        <v>48</v>
      </c>
      <c r="O37" s="7">
        <v>35.71</v>
      </c>
      <c r="P37" s="7">
        <v>70</v>
      </c>
      <c r="Q37" s="7">
        <v>85</v>
      </c>
      <c r="R37" s="7" t="str">
        <f t="shared" si="6"/>
        <v>Medición menor o igual que la Tol. Superior</v>
      </c>
      <c r="S37" s="7" t="s">
        <v>30</v>
      </c>
      <c r="T37" s="7" t="s">
        <v>30</v>
      </c>
      <c r="U37" s="7" t="s">
        <v>44</v>
      </c>
      <c r="V37" s="7" t="s">
        <v>30</v>
      </c>
      <c r="W37" s="7" t="s">
        <v>44</v>
      </c>
      <c r="X37" s="7" t="s">
        <v>44</v>
      </c>
      <c r="Y37" s="7" t="s">
        <v>253</v>
      </c>
      <c r="Z37" s="7" t="s">
        <v>240</v>
      </c>
      <c r="AA37" s="7" t="s">
        <v>254</v>
      </c>
      <c r="AB37" s="41"/>
    </row>
    <row r="38" spans="1:28" ht="91.5" hidden="1" customHeight="1" x14ac:dyDescent="0.3">
      <c r="A38" s="17">
        <v>36</v>
      </c>
      <c r="B38" s="56"/>
      <c r="C38" s="61"/>
      <c r="D38" s="15" t="s">
        <v>255</v>
      </c>
      <c r="E38" s="7" t="s">
        <v>256</v>
      </c>
      <c r="F38" s="7" t="s">
        <v>64</v>
      </c>
      <c r="G38" s="7" t="s">
        <v>28</v>
      </c>
      <c r="H38" s="7" t="s">
        <v>38</v>
      </c>
      <c r="I38" s="7" t="s">
        <v>39</v>
      </c>
      <c r="J38" s="7" t="s">
        <v>40</v>
      </c>
      <c r="K38" s="7" t="s">
        <v>245</v>
      </c>
      <c r="L38" s="7" t="s">
        <v>66</v>
      </c>
      <c r="M38" s="7" t="s">
        <v>67</v>
      </c>
      <c r="N38" s="7" t="s">
        <v>67</v>
      </c>
      <c r="O38" s="7" t="s">
        <v>67</v>
      </c>
      <c r="P38" s="7" t="s">
        <v>67</v>
      </c>
      <c r="Q38" s="7" t="s">
        <v>67</v>
      </c>
      <c r="R38" s="7" t="b">
        <f t="shared" ref="R38:R44" si="7">IFERROR(IF(AND(ISNUMBER(O38), ISNUMBER(P38), ISNUMBER(Q38)), IF(O38&lt;Q38, "Medición menor que la Tol. Inferior", IF(O38&gt;=P38, "Medición mayor o igual que la Tol. Superior", "Medición entre la Tol. Superior e Inferior"))), "vacio")</f>
        <v>0</v>
      </c>
      <c r="S38" s="7" t="s">
        <v>67</v>
      </c>
      <c r="T38" s="10" t="s">
        <v>68</v>
      </c>
      <c r="U38" s="7" t="s">
        <v>67</v>
      </c>
      <c r="V38" s="7" t="s">
        <v>67</v>
      </c>
      <c r="W38" s="7" t="s">
        <v>67</v>
      </c>
      <c r="X38" s="7" t="s">
        <v>67</v>
      </c>
      <c r="Y38" s="9" t="s">
        <v>67</v>
      </c>
      <c r="Z38" s="7" t="s">
        <v>46</v>
      </c>
      <c r="AA38" s="7" t="s">
        <v>70</v>
      </c>
      <c r="AB38" s="44"/>
    </row>
    <row r="39" spans="1:28" ht="91.5" hidden="1" customHeight="1" x14ac:dyDescent="0.3">
      <c r="A39" s="17">
        <v>37</v>
      </c>
      <c r="B39" s="53" t="s">
        <v>257</v>
      </c>
      <c r="C39" s="50" t="s">
        <v>258</v>
      </c>
      <c r="D39" s="15" t="s">
        <v>259</v>
      </c>
      <c r="E39" s="7" t="s">
        <v>260</v>
      </c>
      <c r="F39" s="7" t="s">
        <v>31</v>
      </c>
      <c r="G39" s="7" t="s">
        <v>28</v>
      </c>
      <c r="H39" s="7" t="s">
        <v>38</v>
      </c>
      <c r="I39" s="7" t="s">
        <v>39</v>
      </c>
      <c r="J39" s="7" t="s">
        <v>40</v>
      </c>
      <c r="K39" s="7" t="s">
        <v>261</v>
      </c>
      <c r="L39" s="7" t="s">
        <v>66</v>
      </c>
      <c r="M39" s="7" t="s">
        <v>43</v>
      </c>
      <c r="N39" s="7">
        <v>71</v>
      </c>
      <c r="O39" s="7">
        <v>80</v>
      </c>
      <c r="P39" s="7">
        <v>71</v>
      </c>
      <c r="Q39" s="7">
        <v>51</v>
      </c>
      <c r="R39" s="7" t="str">
        <f t="shared" si="7"/>
        <v>Medición mayor o igual que la Tol. Superior</v>
      </c>
      <c r="S39" s="7" t="s">
        <v>30</v>
      </c>
      <c r="T39" s="10" t="s">
        <v>30</v>
      </c>
      <c r="U39" s="7" t="s">
        <v>80</v>
      </c>
      <c r="V39" s="7" t="s">
        <v>30</v>
      </c>
      <c r="W39" s="7" t="s">
        <v>44</v>
      </c>
      <c r="X39" s="7" t="s">
        <v>44</v>
      </c>
      <c r="Y39" s="7" t="s">
        <v>262</v>
      </c>
      <c r="Z39" s="7" t="s">
        <v>46</v>
      </c>
      <c r="AA39" s="7" t="s">
        <v>263</v>
      </c>
      <c r="AB39" s="43" t="s">
        <v>264</v>
      </c>
    </row>
    <row r="40" spans="1:28" ht="91.5" hidden="1" customHeight="1" x14ac:dyDescent="0.3">
      <c r="A40" s="17">
        <v>38</v>
      </c>
      <c r="B40" s="55"/>
      <c r="C40" s="60"/>
      <c r="D40" s="15" t="s">
        <v>265</v>
      </c>
      <c r="E40" s="7" t="s">
        <v>266</v>
      </c>
      <c r="F40" s="7" t="s">
        <v>37</v>
      </c>
      <c r="G40" s="7" t="s">
        <v>28</v>
      </c>
      <c r="H40" s="7" t="s">
        <v>38</v>
      </c>
      <c r="I40" s="7" t="s">
        <v>39</v>
      </c>
      <c r="J40" s="7" t="s">
        <v>40</v>
      </c>
      <c r="K40" s="7" t="s">
        <v>261</v>
      </c>
      <c r="L40" s="7" t="s">
        <v>66</v>
      </c>
      <c r="M40" s="7" t="s">
        <v>267</v>
      </c>
      <c r="N40" s="7">
        <v>60</v>
      </c>
      <c r="O40" s="7">
        <v>75</v>
      </c>
      <c r="P40" s="7">
        <v>100</v>
      </c>
      <c r="Q40" s="7">
        <v>59</v>
      </c>
      <c r="R40" s="7" t="str">
        <f t="shared" si="7"/>
        <v>Medición entre la Tol. Superior e Inferior</v>
      </c>
      <c r="S40" s="7" t="s">
        <v>30</v>
      </c>
      <c r="T40" s="10" t="s">
        <v>30</v>
      </c>
      <c r="U40" s="7" t="s">
        <v>44</v>
      </c>
      <c r="V40" s="7" t="s">
        <v>30</v>
      </c>
      <c r="W40" s="7" t="s">
        <v>44</v>
      </c>
      <c r="X40" s="7" t="s">
        <v>44</v>
      </c>
      <c r="Y40" s="7" t="s">
        <v>268</v>
      </c>
      <c r="Z40" s="7" t="s">
        <v>46</v>
      </c>
      <c r="AA40" s="7" t="s">
        <v>269</v>
      </c>
      <c r="AB40" s="41"/>
    </row>
    <row r="41" spans="1:28" ht="91.5" hidden="1" customHeight="1" x14ac:dyDescent="0.3">
      <c r="A41" s="17">
        <v>39</v>
      </c>
      <c r="B41" s="55"/>
      <c r="C41" s="60"/>
      <c r="D41" s="15" t="s">
        <v>270</v>
      </c>
      <c r="E41" s="7" t="s">
        <v>271</v>
      </c>
      <c r="F41" s="7" t="s">
        <v>31</v>
      </c>
      <c r="G41" s="7" t="s">
        <v>28</v>
      </c>
      <c r="H41" s="7" t="s">
        <v>38</v>
      </c>
      <c r="I41" s="7" t="s">
        <v>39</v>
      </c>
      <c r="J41" s="7" t="s">
        <v>40</v>
      </c>
      <c r="K41" s="7" t="s">
        <v>261</v>
      </c>
      <c r="L41" s="7" t="s">
        <v>66</v>
      </c>
      <c r="M41" s="7" t="s">
        <v>43</v>
      </c>
      <c r="N41" s="7">
        <v>71</v>
      </c>
      <c r="O41" s="7">
        <v>88.05</v>
      </c>
      <c r="P41" s="7">
        <v>71</v>
      </c>
      <c r="Q41" s="7">
        <v>51</v>
      </c>
      <c r="R41" s="7" t="str">
        <f t="shared" si="7"/>
        <v>Medición mayor o igual que la Tol. Superior</v>
      </c>
      <c r="S41" s="7" t="s">
        <v>30</v>
      </c>
      <c r="T41" s="10" t="s">
        <v>30</v>
      </c>
      <c r="U41" s="7" t="s">
        <v>44</v>
      </c>
      <c r="V41" s="7" t="s">
        <v>30</v>
      </c>
      <c r="W41" s="7" t="s">
        <v>44</v>
      </c>
      <c r="X41" s="7" t="s">
        <v>44</v>
      </c>
      <c r="Y41" s="7" t="s">
        <v>272</v>
      </c>
      <c r="Z41" s="7" t="s">
        <v>46</v>
      </c>
      <c r="AA41" s="7" t="s">
        <v>269</v>
      </c>
      <c r="AB41" s="41"/>
    </row>
    <row r="42" spans="1:28" ht="91.5" hidden="1" customHeight="1" x14ac:dyDescent="0.3">
      <c r="A42" s="17">
        <v>40</v>
      </c>
      <c r="B42" s="55"/>
      <c r="C42" s="60"/>
      <c r="D42" s="15" t="s">
        <v>273</v>
      </c>
      <c r="E42" s="7" t="s">
        <v>274</v>
      </c>
      <c r="F42" s="7" t="s">
        <v>31</v>
      </c>
      <c r="G42" s="7" t="s">
        <v>28</v>
      </c>
      <c r="H42" s="7" t="s">
        <v>38</v>
      </c>
      <c r="I42" s="7" t="s">
        <v>39</v>
      </c>
      <c r="J42" s="7" t="s">
        <v>40</v>
      </c>
      <c r="K42" s="7" t="s">
        <v>275</v>
      </c>
      <c r="L42" s="7" t="s">
        <v>66</v>
      </c>
      <c r="M42" s="7" t="s">
        <v>43</v>
      </c>
      <c r="N42" s="7">
        <v>71</v>
      </c>
      <c r="O42" s="7">
        <v>94.74</v>
      </c>
      <c r="P42" s="7">
        <v>71</v>
      </c>
      <c r="Q42" s="7">
        <v>51</v>
      </c>
      <c r="R42" s="7" t="str">
        <f t="shared" si="7"/>
        <v>Medición mayor o igual que la Tol. Superior</v>
      </c>
      <c r="S42" s="7" t="s">
        <v>30</v>
      </c>
      <c r="T42" s="10" t="s">
        <v>30</v>
      </c>
      <c r="U42" s="7" t="s">
        <v>44</v>
      </c>
      <c r="V42" s="7" t="s">
        <v>30</v>
      </c>
      <c r="W42" s="7" t="s">
        <v>44</v>
      </c>
      <c r="X42" s="7" t="s">
        <v>44</v>
      </c>
      <c r="Y42" s="7" t="s">
        <v>276</v>
      </c>
      <c r="Z42" s="7" t="s">
        <v>46</v>
      </c>
      <c r="AA42" s="7" t="s">
        <v>277</v>
      </c>
      <c r="AB42" s="41"/>
    </row>
    <row r="43" spans="1:28" ht="91.5" hidden="1" customHeight="1" x14ac:dyDescent="0.3">
      <c r="A43" s="17">
        <v>41</v>
      </c>
      <c r="B43" s="55"/>
      <c r="C43" s="60"/>
      <c r="D43" s="15" t="s">
        <v>278</v>
      </c>
      <c r="E43" s="7" t="s">
        <v>279</v>
      </c>
      <c r="F43" s="7" t="s">
        <v>31</v>
      </c>
      <c r="G43" s="7" t="s">
        <v>28</v>
      </c>
      <c r="H43" s="7" t="s">
        <v>38</v>
      </c>
      <c r="I43" s="7" t="s">
        <v>39</v>
      </c>
      <c r="J43" s="7" t="s">
        <v>40</v>
      </c>
      <c r="K43" s="7" t="s">
        <v>275</v>
      </c>
      <c r="L43" s="7" t="s">
        <v>100</v>
      </c>
      <c r="M43" s="7" t="s">
        <v>43</v>
      </c>
      <c r="N43" s="7">
        <v>91</v>
      </c>
      <c r="O43" s="7">
        <v>98.48</v>
      </c>
      <c r="P43" s="7">
        <v>91</v>
      </c>
      <c r="Q43" s="7">
        <v>80</v>
      </c>
      <c r="R43" s="7" t="str">
        <f t="shared" si="7"/>
        <v>Medición mayor o igual que la Tol. Superior</v>
      </c>
      <c r="S43" s="7" t="s">
        <v>30</v>
      </c>
      <c r="T43" s="10" t="s">
        <v>30</v>
      </c>
      <c r="U43" s="7" t="s">
        <v>44</v>
      </c>
      <c r="V43" s="7" t="s">
        <v>30</v>
      </c>
      <c r="W43" s="7" t="s">
        <v>44</v>
      </c>
      <c r="X43" s="7" t="s">
        <v>44</v>
      </c>
      <c r="Y43" s="7" t="s">
        <v>280</v>
      </c>
      <c r="Z43" s="7" t="s">
        <v>46</v>
      </c>
      <c r="AA43" s="7" t="s">
        <v>281</v>
      </c>
      <c r="AB43" s="41"/>
    </row>
    <row r="44" spans="1:28" ht="91.5" hidden="1" customHeight="1" x14ac:dyDescent="0.3">
      <c r="A44" s="17">
        <v>42</v>
      </c>
      <c r="B44" s="55"/>
      <c r="C44" s="60"/>
      <c r="D44" s="15" t="s">
        <v>282</v>
      </c>
      <c r="E44" s="7" t="s">
        <v>283</v>
      </c>
      <c r="F44" s="7" t="s">
        <v>31</v>
      </c>
      <c r="G44" s="7" t="s">
        <v>49</v>
      </c>
      <c r="H44" s="7" t="s">
        <v>50</v>
      </c>
      <c r="I44" s="7" t="s">
        <v>116</v>
      </c>
      <c r="J44" s="7" t="s">
        <v>40</v>
      </c>
      <c r="K44" s="7" t="s">
        <v>275</v>
      </c>
      <c r="L44" s="7" t="s">
        <v>100</v>
      </c>
      <c r="M44" s="7" t="s">
        <v>43</v>
      </c>
      <c r="N44" s="7" t="s">
        <v>284</v>
      </c>
      <c r="O44" s="7">
        <v>2.54</v>
      </c>
      <c r="P44" s="7">
        <v>7.2</v>
      </c>
      <c r="Q44" s="7">
        <v>1.8</v>
      </c>
      <c r="R44" s="7" t="str">
        <f t="shared" si="7"/>
        <v>Medición entre la Tol. Superior e Inferior</v>
      </c>
      <c r="S44" s="7" t="s">
        <v>30</v>
      </c>
      <c r="T44" s="10" t="s">
        <v>30</v>
      </c>
      <c r="U44" s="7" t="s">
        <v>44</v>
      </c>
      <c r="V44" s="7" t="s">
        <v>30</v>
      </c>
      <c r="W44" s="7" t="s">
        <v>44</v>
      </c>
      <c r="X44" s="7" t="s">
        <v>44</v>
      </c>
      <c r="Y44" s="7" t="s">
        <v>285</v>
      </c>
      <c r="Z44" s="7" t="s">
        <v>46</v>
      </c>
      <c r="AA44" s="7" t="s">
        <v>286</v>
      </c>
      <c r="AB44" s="41"/>
    </row>
    <row r="45" spans="1:28" ht="91.5" hidden="1" customHeight="1" x14ac:dyDescent="0.3">
      <c r="A45" s="17">
        <v>43</v>
      </c>
      <c r="B45" s="55"/>
      <c r="C45" s="60"/>
      <c r="D45" s="15" t="s">
        <v>287</v>
      </c>
      <c r="E45" s="7" t="s">
        <v>288</v>
      </c>
      <c r="F45" s="7" t="s">
        <v>31</v>
      </c>
      <c r="G45" s="7" t="s">
        <v>28</v>
      </c>
      <c r="H45" s="7" t="s">
        <v>38</v>
      </c>
      <c r="I45" s="7" t="s">
        <v>39</v>
      </c>
      <c r="J45" s="7" t="s">
        <v>40</v>
      </c>
      <c r="K45" s="7" t="s">
        <v>275</v>
      </c>
      <c r="L45" s="7" t="s">
        <v>100</v>
      </c>
      <c r="M45" s="7" t="s">
        <v>43</v>
      </c>
      <c r="N45" s="7">
        <v>91</v>
      </c>
      <c r="O45" s="7">
        <v>100</v>
      </c>
      <c r="P45" s="7">
        <v>91</v>
      </c>
      <c r="Q45" s="7">
        <v>81</v>
      </c>
      <c r="R45" s="7" t="str">
        <f t="shared" ref="R45:R47" si="8">IFERROR(IF(AND(ISNUMBER(O45), ISNUMBER(P45), ISNUMBER(Q45)), IF(O45&lt;Q45, "Medición menor que la Tol. Inferior", IF(O45&gt;=P45, "Medición mayor o igual que la Tol. Superior", "Medición entre la Tol. Superior e Inferior"))), "vacio")</f>
        <v>Medición mayor o igual que la Tol. Superior</v>
      </c>
      <c r="S45" s="7" t="s">
        <v>30</v>
      </c>
      <c r="T45" s="10" t="s">
        <v>30</v>
      </c>
      <c r="U45" s="7" t="s">
        <v>222</v>
      </c>
      <c r="V45" s="7" t="s">
        <v>30</v>
      </c>
      <c r="W45" s="7" t="s">
        <v>44</v>
      </c>
      <c r="X45" s="7" t="s">
        <v>44</v>
      </c>
      <c r="Y45" s="7" t="s">
        <v>289</v>
      </c>
      <c r="Z45" s="7" t="s">
        <v>46</v>
      </c>
      <c r="AA45" s="7" t="s">
        <v>290</v>
      </c>
      <c r="AB45" s="41"/>
    </row>
    <row r="46" spans="1:28" ht="91.5" hidden="1" customHeight="1" x14ac:dyDescent="0.3">
      <c r="A46" s="17">
        <v>44</v>
      </c>
      <c r="B46" s="56"/>
      <c r="C46" s="61"/>
      <c r="D46" s="15" t="s">
        <v>291</v>
      </c>
      <c r="E46" s="7" t="s">
        <v>292</v>
      </c>
      <c r="F46" s="7" t="s">
        <v>31</v>
      </c>
      <c r="G46" s="7" t="s">
        <v>28</v>
      </c>
      <c r="H46" s="7" t="s">
        <v>38</v>
      </c>
      <c r="I46" s="7" t="s">
        <v>39</v>
      </c>
      <c r="J46" s="7" t="s">
        <v>40</v>
      </c>
      <c r="K46" s="7" t="s">
        <v>275</v>
      </c>
      <c r="L46" s="7" t="s">
        <v>100</v>
      </c>
      <c r="M46" s="7" t="s">
        <v>43</v>
      </c>
      <c r="N46" s="7">
        <v>71</v>
      </c>
      <c r="O46" s="7">
        <v>100</v>
      </c>
      <c r="P46" s="7">
        <v>71</v>
      </c>
      <c r="Q46" s="7">
        <v>51</v>
      </c>
      <c r="R46" s="7" t="str">
        <f t="shared" si="8"/>
        <v>Medición mayor o igual que la Tol. Superior</v>
      </c>
      <c r="S46" s="7" t="s">
        <v>30</v>
      </c>
      <c r="T46" s="10" t="s">
        <v>30</v>
      </c>
      <c r="U46" s="7" t="s">
        <v>44</v>
      </c>
      <c r="V46" s="7" t="s">
        <v>30</v>
      </c>
      <c r="W46" s="7" t="s">
        <v>44</v>
      </c>
      <c r="X46" s="7" t="s">
        <v>44</v>
      </c>
      <c r="Y46" s="7" t="s">
        <v>293</v>
      </c>
      <c r="Z46" s="7" t="s">
        <v>46</v>
      </c>
      <c r="AA46" s="7" t="s">
        <v>294</v>
      </c>
      <c r="AB46" s="42"/>
    </row>
    <row r="47" spans="1:28" ht="91.5" hidden="1" customHeight="1" x14ac:dyDescent="0.3">
      <c r="A47" s="17">
        <v>45</v>
      </c>
      <c r="B47" s="53" t="s">
        <v>295</v>
      </c>
      <c r="C47" s="50" t="s">
        <v>296</v>
      </c>
      <c r="D47" s="15" t="s">
        <v>297</v>
      </c>
      <c r="E47" s="7" t="s">
        <v>298</v>
      </c>
      <c r="F47" s="7" t="s">
        <v>31</v>
      </c>
      <c r="G47" s="7" t="s">
        <v>49</v>
      </c>
      <c r="H47" s="7" t="s">
        <v>50</v>
      </c>
      <c r="I47" s="7" t="s">
        <v>235</v>
      </c>
      <c r="J47" s="7" t="s">
        <v>40</v>
      </c>
      <c r="K47" s="7" t="s">
        <v>299</v>
      </c>
      <c r="L47" s="7" t="s">
        <v>66</v>
      </c>
      <c r="M47" s="8" t="s">
        <v>267</v>
      </c>
      <c r="N47" s="7">
        <v>96</v>
      </c>
      <c r="O47" s="7">
        <v>97.47</v>
      </c>
      <c r="P47" s="7">
        <v>100</v>
      </c>
      <c r="Q47" s="7">
        <v>90</v>
      </c>
      <c r="R47" s="23" t="str">
        <f t="shared" si="8"/>
        <v>Medición entre la Tol. Superior e Inferior</v>
      </c>
      <c r="S47" s="7" t="s">
        <v>30</v>
      </c>
      <c r="T47" s="10" t="s">
        <v>44</v>
      </c>
      <c r="U47" s="7" t="s">
        <v>44</v>
      </c>
      <c r="V47" s="7" t="s">
        <v>30</v>
      </c>
      <c r="W47" s="7" t="s">
        <v>44</v>
      </c>
      <c r="X47" s="7" t="s">
        <v>44</v>
      </c>
      <c r="Y47" s="7" t="s">
        <v>300</v>
      </c>
      <c r="Z47" s="8" t="s">
        <v>301</v>
      </c>
      <c r="AA47" s="7" t="s">
        <v>302</v>
      </c>
      <c r="AB47" s="38"/>
    </row>
    <row r="48" spans="1:28" ht="91.5" hidden="1" customHeight="1" x14ac:dyDescent="0.3">
      <c r="A48" s="17">
        <v>46</v>
      </c>
      <c r="B48" s="54"/>
      <c r="C48" s="62"/>
      <c r="D48" s="7" t="s">
        <v>303</v>
      </c>
      <c r="E48" s="7" t="s">
        <v>304</v>
      </c>
      <c r="F48" s="7" t="s">
        <v>31</v>
      </c>
      <c r="G48" s="7" t="s">
        <v>28</v>
      </c>
      <c r="H48" s="7" t="s">
        <v>38</v>
      </c>
      <c r="I48" s="7" t="s">
        <v>235</v>
      </c>
      <c r="J48" s="7" t="s">
        <v>40</v>
      </c>
      <c r="K48" s="7" t="s">
        <v>305</v>
      </c>
      <c r="L48" s="7" t="s">
        <v>306</v>
      </c>
      <c r="M48" s="7" t="s">
        <v>267</v>
      </c>
      <c r="N48" s="7">
        <v>100</v>
      </c>
      <c r="O48" s="7">
        <v>100</v>
      </c>
      <c r="P48" s="7">
        <v>95</v>
      </c>
      <c r="Q48" s="7">
        <v>90</v>
      </c>
      <c r="R48" s="7" t="str">
        <f t="shared" ref="R48:R72" si="9">IFERROR(IF(AND(ISNUMBER(O48), ISNUMBER(P48), ISNUMBER(Q48)), IF(O48&lt;Q48, "Medición menor que la Tol. Inferior", IF(O48&gt;=P48, "Medición mayor o igual que la Tol. Superior", "Medición entre la Tol. Superior e Inferior"))), "vacio")</f>
        <v>Medición mayor o igual que la Tol. Superior</v>
      </c>
      <c r="S48" s="7" t="s">
        <v>59</v>
      </c>
      <c r="T48" s="7" t="s">
        <v>44</v>
      </c>
      <c r="U48" s="7" t="s">
        <v>44</v>
      </c>
      <c r="V48" s="7" t="s">
        <v>30</v>
      </c>
      <c r="W48" s="7" t="s">
        <v>44</v>
      </c>
      <c r="X48" s="7" t="s">
        <v>44</v>
      </c>
      <c r="Y48" s="7" t="s">
        <v>307</v>
      </c>
      <c r="Z48" s="7" t="s">
        <v>301</v>
      </c>
      <c r="AA48" s="7" t="s">
        <v>308</v>
      </c>
      <c r="AB48" s="45"/>
    </row>
    <row r="49" spans="1:28" ht="91.5" hidden="1" customHeight="1" x14ac:dyDescent="0.3">
      <c r="A49" s="17">
        <v>47</v>
      </c>
      <c r="B49" s="55"/>
      <c r="C49" s="60"/>
      <c r="D49" s="24" t="s">
        <v>309</v>
      </c>
      <c r="E49" s="7" t="s">
        <v>310</v>
      </c>
      <c r="F49" s="7" t="s">
        <v>55</v>
      </c>
      <c r="G49" s="7" t="s">
        <v>28</v>
      </c>
      <c r="H49" s="7" t="s">
        <v>105</v>
      </c>
      <c r="I49" s="7" t="s">
        <v>235</v>
      </c>
      <c r="J49" s="7" t="s">
        <v>40</v>
      </c>
      <c r="K49" s="8" t="s">
        <v>311</v>
      </c>
      <c r="L49" s="8" t="s">
        <v>312</v>
      </c>
      <c r="M49" s="7" t="s">
        <v>313</v>
      </c>
      <c r="N49" s="7">
        <v>98</v>
      </c>
      <c r="O49" s="7">
        <v>98.9</v>
      </c>
      <c r="P49" s="7">
        <v>98</v>
      </c>
      <c r="Q49" s="7">
        <v>91.9</v>
      </c>
      <c r="R49" s="7" t="str">
        <f t="shared" si="9"/>
        <v>Medición mayor o igual que la Tol. Superior</v>
      </c>
      <c r="S49" s="7" t="s">
        <v>30</v>
      </c>
      <c r="T49" s="10" t="s">
        <v>44</v>
      </c>
      <c r="U49" s="7" t="s">
        <v>44</v>
      </c>
      <c r="V49" s="7" t="s">
        <v>30</v>
      </c>
      <c r="W49" s="7" t="s">
        <v>44</v>
      </c>
      <c r="X49" s="7" t="s">
        <v>44</v>
      </c>
      <c r="Y49" s="7" t="s">
        <v>314</v>
      </c>
      <c r="Z49" s="7" t="s">
        <v>301</v>
      </c>
      <c r="AA49" s="7" t="s">
        <v>315</v>
      </c>
      <c r="AB49" s="39"/>
    </row>
    <row r="50" spans="1:28" ht="91.5" hidden="1" customHeight="1" x14ac:dyDescent="0.3">
      <c r="A50" s="17">
        <v>48</v>
      </c>
      <c r="B50" s="55"/>
      <c r="C50" s="60"/>
      <c r="D50" s="24" t="s">
        <v>316</v>
      </c>
      <c r="E50" s="7" t="s">
        <v>317</v>
      </c>
      <c r="F50" s="7" t="s">
        <v>55</v>
      </c>
      <c r="G50" s="7" t="s">
        <v>28</v>
      </c>
      <c r="H50" s="7" t="s">
        <v>38</v>
      </c>
      <c r="I50" s="7" t="s">
        <v>235</v>
      </c>
      <c r="J50" s="7" t="s">
        <v>40</v>
      </c>
      <c r="K50" s="7" t="s">
        <v>318</v>
      </c>
      <c r="L50" s="8" t="s">
        <v>312</v>
      </c>
      <c r="M50" s="7" t="s">
        <v>319</v>
      </c>
      <c r="N50" s="7">
        <v>98</v>
      </c>
      <c r="O50" s="7">
        <v>99.3</v>
      </c>
      <c r="P50" s="7">
        <v>98</v>
      </c>
      <c r="Q50" s="7">
        <v>92</v>
      </c>
      <c r="R50" s="7" t="str">
        <f t="shared" si="9"/>
        <v>Medición mayor o igual que la Tol. Superior</v>
      </c>
      <c r="S50" s="7" t="s">
        <v>30</v>
      </c>
      <c r="T50" s="10" t="s">
        <v>44</v>
      </c>
      <c r="U50" s="7" t="s">
        <v>44</v>
      </c>
      <c r="V50" s="7" t="s">
        <v>30</v>
      </c>
      <c r="W50" s="7" t="s">
        <v>44</v>
      </c>
      <c r="X50" s="7" t="s">
        <v>44</v>
      </c>
      <c r="Y50" s="7" t="s">
        <v>320</v>
      </c>
      <c r="Z50" s="7" t="s">
        <v>301</v>
      </c>
      <c r="AA50" s="7" t="s">
        <v>315</v>
      </c>
      <c r="AB50" s="39"/>
    </row>
    <row r="51" spans="1:28" ht="91.5" hidden="1" customHeight="1" x14ac:dyDescent="0.3">
      <c r="A51" s="17">
        <v>49</v>
      </c>
      <c r="B51" s="55"/>
      <c r="C51" s="60"/>
      <c r="D51" s="24" t="s">
        <v>321</v>
      </c>
      <c r="E51" s="7" t="s">
        <v>322</v>
      </c>
      <c r="F51" s="7" t="s">
        <v>55</v>
      </c>
      <c r="G51" s="7" t="s">
        <v>28</v>
      </c>
      <c r="H51" s="7" t="s">
        <v>38</v>
      </c>
      <c r="I51" s="7" t="s">
        <v>116</v>
      </c>
      <c r="J51" s="7" t="s">
        <v>40</v>
      </c>
      <c r="K51" s="7" t="s">
        <v>323</v>
      </c>
      <c r="L51" s="8" t="s">
        <v>324</v>
      </c>
      <c r="M51" s="7" t="s">
        <v>325</v>
      </c>
      <c r="N51" s="7">
        <v>90</v>
      </c>
      <c r="O51" s="7">
        <v>100</v>
      </c>
      <c r="P51" s="7">
        <v>90</v>
      </c>
      <c r="Q51" s="7">
        <v>80</v>
      </c>
      <c r="R51" s="7" t="str">
        <f t="shared" si="9"/>
        <v>Medición mayor o igual que la Tol. Superior</v>
      </c>
      <c r="S51" s="7" t="s">
        <v>30</v>
      </c>
      <c r="T51" s="10" t="s">
        <v>30</v>
      </c>
      <c r="U51" s="7" t="s">
        <v>44</v>
      </c>
      <c r="V51" s="7" t="s">
        <v>30</v>
      </c>
      <c r="W51" s="7" t="s">
        <v>44</v>
      </c>
      <c r="X51" s="7" t="s">
        <v>44</v>
      </c>
      <c r="Y51" s="7" t="s">
        <v>326</v>
      </c>
      <c r="Z51" s="7" t="s">
        <v>301</v>
      </c>
      <c r="AA51" s="7" t="s">
        <v>327</v>
      </c>
      <c r="AB51" s="39"/>
    </row>
    <row r="52" spans="1:28" ht="91.5" hidden="1" customHeight="1" x14ac:dyDescent="0.3">
      <c r="A52" s="17">
        <v>50</v>
      </c>
      <c r="B52" s="55"/>
      <c r="C52" s="60"/>
      <c r="D52" s="24" t="s">
        <v>328</v>
      </c>
      <c r="E52" s="7" t="s">
        <v>329</v>
      </c>
      <c r="F52" s="7" t="s">
        <v>55</v>
      </c>
      <c r="G52" s="7" t="s">
        <v>28</v>
      </c>
      <c r="H52" s="7" t="s">
        <v>38</v>
      </c>
      <c r="I52" s="7" t="s">
        <v>116</v>
      </c>
      <c r="J52" s="7" t="s">
        <v>40</v>
      </c>
      <c r="K52" s="7" t="s">
        <v>323</v>
      </c>
      <c r="L52" s="8" t="s">
        <v>312</v>
      </c>
      <c r="M52" s="7" t="s">
        <v>43</v>
      </c>
      <c r="N52" s="7">
        <v>90</v>
      </c>
      <c r="O52" s="7">
        <v>100</v>
      </c>
      <c r="P52" s="7">
        <v>80</v>
      </c>
      <c r="Q52" s="7">
        <v>80</v>
      </c>
      <c r="R52" s="7" t="str">
        <f t="shared" si="9"/>
        <v>Medición mayor o igual que la Tol. Superior</v>
      </c>
      <c r="S52" s="7" t="s">
        <v>30</v>
      </c>
      <c r="T52" s="10" t="s">
        <v>30</v>
      </c>
      <c r="U52" s="7" t="s">
        <v>44</v>
      </c>
      <c r="V52" s="7" t="s">
        <v>30</v>
      </c>
      <c r="W52" s="7" t="s">
        <v>44</v>
      </c>
      <c r="X52" s="7" t="s">
        <v>44</v>
      </c>
      <c r="Y52" s="7" t="s">
        <v>330</v>
      </c>
      <c r="Z52" s="7" t="s">
        <v>301</v>
      </c>
      <c r="AA52" s="7" t="s">
        <v>315</v>
      </c>
      <c r="AB52" s="39"/>
    </row>
    <row r="53" spans="1:28" ht="91.5" hidden="1" customHeight="1" x14ac:dyDescent="0.3">
      <c r="A53" s="17">
        <v>51</v>
      </c>
      <c r="B53" s="55"/>
      <c r="C53" s="60"/>
      <c r="D53" s="24" t="s">
        <v>331</v>
      </c>
      <c r="E53" s="7" t="s">
        <v>332</v>
      </c>
      <c r="F53" s="7" t="s">
        <v>37</v>
      </c>
      <c r="G53" s="7" t="s">
        <v>28</v>
      </c>
      <c r="H53" s="7" t="s">
        <v>38</v>
      </c>
      <c r="I53" s="7" t="s">
        <v>56</v>
      </c>
      <c r="J53" s="7" t="s">
        <v>40</v>
      </c>
      <c r="K53" s="7" t="s">
        <v>323</v>
      </c>
      <c r="L53" s="7" t="s">
        <v>66</v>
      </c>
      <c r="M53" s="7" t="s">
        <v>43</v>
      </c>
      <c r="N53" s="7">
        <v>90</v>
      </c>
      <c r="O53" s="7">
        <v>91.92</v>
      </c>
      <c r="P53" s="7">
        <v>90</v>
      </c>
      <c r="Q53" s="7">
        <v>75</v>
      </c>
      <c r="R53" s="7" t="str">
        <f t="shared" si="9"/>
        <v>Medición mayor o igual que la Tol. Superior</v>
      </c>
      <c r="S53" s="7" t="s">
        <v>30</v>
      </c>
      <c r="T53" s="10" t="s">
        <v>30</v>
      </c>
      <c r="U53" s="7" t="s">
        <v>44</v>
      </c>
      <c r="V53" s="7" t="s">
        <v>30</v>
      </c>
      <c r="W53" s="7" t="s">
        <v>44</v>
      </c>
      <c r="X53" s="7" t="s">
        <v>44</v>
      </c>
      <c r="Y53" s="7" t="s">
        <v>333</v>
      </c>
      <c r="Z53" s="7" t="s">
        <v>301</v>
      </c>
      <c r="AA53" s="7" t="s">
        <v>334</v>
      </c>
      <c r="AB53" s="39"/>
    </row>
    <row r="54" spans="1:28" ht="91.5" hidden="1" customHeight="1" x14ac:dyDescent="0.3">
      <c r="A54" s="17">
        <v>52</v>
      </c>
      <c r="B54" s="55"/>
      <c r="C54" s="60"/>
      <c r="D54" s="24" t="s">
        <v>335</v>
      </c>
      <c r="E54" s="7" t="s">
        <v>336</v>
      </c>
      <c r="F54" s="7" t="s">
        <v>64</v>
      </c>
      <c r="G54" s="7" t="s">
        <v>28</v>
      </c>
      <c r="H54" s="7" t="s">
        <v>38</v>
      </c>
      <c r="I54" s="7" t="s">
        <v>39</v>
      </c>
      <c r="J54" s="7" t="s">
        <v>40</v>
      </c>
      <c r="K54" s="7" t="s">
        <v>323</v>
      </c>
      <c r="L54" s="7" t="s">
        <v>66</v>
      </c>
      <c r="M54" s="7" t="s">
        <v>337</v>
      </c>
      <c r="N54" s="7" t="s">
        <v>67</v>
      </c>
      <c r="O54" s="7" t="s">
        <v>67</v>
      </c>
      <c r="P54" s="7" t="s">
        <v>67</v>
      </c>
      <c r="Q54" s="7" t="s">
        <v>67</v>
      </c>
      <c r="R54" s="7" t="b">
        <f t="shared" si="9"/>
        <v>0</v>
      </c>
      <c r="S54" s="7" t="s">
        <v>240</v>
      </c>
      <c r="T54" s="10" t="s">
        <v>68</v>
      </c>
      <c r="U54" s="7" t="s">
        <v>240</v>
      </c>
      <c r="V54" s="7" t="s">
        <v>240</v>
      </c>
      <c r="W54" s="7" t="s">
        <v>240</v>
      </c>
      <c r="X54" s="7" t="s">
        <v>240</v>
      </c>
      <c r="Y54" s="7" t="s">
        <v>240</v>
      </c>
      <c r="Z54" s="7" t="s">
        <v>301</v>
      </c>
      <c r="AA54" s="9" t="s">
        <v>338</v>
      </c>
      <c r="AB54" s="39"/>
    </row>
    <row r="55" spans="1:28" ht="91.5" hidden="1" customHeight="1" x14ac:dyDescent="0.3">
      <c r="A55" s="17">
        <v>53</v>
      </c>
      <c r="B55" s="55"/>
      <c r="C55" s="60"/>
      <c r="D55" s="24" t="s">
        <v>339</v>
      </c>
      <c r="E55" s="7" t="s">
        <v>340</v>
      </c>
      <c r="F55" s="7" t="s">
        <v>64</v>
      </c>
      <c r="G55" s="7" t="s">
        <v>28</v>
      </c>
      <c r="H55" s="7" t="s">
        <v>38</v>
      </c>
      <c r="I55" s="7" t="s">
        <v>39</v>
      </c>
      <c r="J55" s="7" t="s">
        <v>40</v>
      </c>
      <c r="K55" s="7" t="s">
        <v>323</v>
      </c>
      <c r="L55" s="7" t="s">
        <v>66</v>
      </c>
      <c r="M55" s="7" t="s">
        <v>337</v>
      </c>
      <c r="N55" s="7" t="s">
        <v>67</v>
      </c>
      <c r="O55" s="7" t="s">
        <v>67</v>
      </c>
      <c r="P55" s="7" t="s">
        <v>67</v>
      </c>
      <c r="Q55" s="7" t="s">
        <v>67</v>
      </c>
      <c r="R55" s="7" t="b">
        <f t="shared" si="9"/>
        <v>0</v>
      </c>
      <c r="S55" s="7" t="s">
        <v>240</v>
      </c>
      <c r="T55" s="10" t="s">
        <v>68</v>
      </c>
      <c r="U55" s="7" t="s">
        <v>240</v>
      </c>
      <c r="V55" s="7" t="s">
        <v>240</v>
      </c>
      <c r="W55" s="7" t="s">
        <v>240</v>
      </c>
      <c r="X55" s="7" t="s">
        <v>240</v>
      </c>
      <c r="Y55" s="7" t="s">
        <v>240</v>
      </c>
      <c r="Z55" s="7" t="s">
        <v>341</v>
      </c>
      <c r="AA55" s="9" t="s">
        <v>338</v>
      </c>
      <c r="AB55" s="39"/>
    </row>
    <row r="56" spans="1:28" ht="91.5" hidden="1" customHeight="1" x14ac:dyDescent="0.3">
      <c r="A56" s="17">
        <v>54</v>
      </c>
      <c r="B56" s="55"/>
      <c r="C56" s="60"/>
      <c r="D56" s="24" t="s">
        <v>342</v>
      </c>
      <c r="E56" s="7" t="s">
        <v>343</v>
      </c>
      <c r="F56" s="7" t="s">
        <v>55</v>
      </c>
      <c r="G56" s="7" t="s">
        <v>28</v>
      </c>
      <c r="H56" s="7" t="s">
        <v>105</v>
      </c>
      <c r="I56" s="7" t="s">
        <v>56</v>
      </c>
      <c r="J56" s="7" t="s">
        <v>40</v>
      </c>
      <c r="K56" s="7" t="s">
        <v>323</v>
      </c>
      <c r="L56" s="7" t="s">
        <v>344</v>
      </c>
      <c r="M56" s="7" t="s">
        <v>43</v>
      </c>
      <c r="N56" s="7">
        <v>40</v>
      </c>
      <c r="O56" s="7">
        <v>91.24</v>
      </c>
      <c r="P56" s="7">
        <v>40</v>
      </c>
      <c r="Q56" s="7">
        <v>20</v>
      </c>
      <c r="R56" s="7" t="str">
        <f t="shared" si="9"/>
        <v>Medición mayor o igual que la Tol. Superior</v>
      </c>
      <c r="S56" s="7" t="s">
        <v>30</v>
      </c>
      <c r="T56" s="7" t="s">
        <v>30</v>
      </c>
      <c r="U56" s="7" t="s">
        <v>44</v>
      </c>
      <c r="V56" s="7" t="s">
        <v>30</v>
      </c>
      <c r="W56" s="7" t="s">
        <v>44</v>
      </c>
      <c r="X56" s="7" t="s">
        <v>44</v>
      </c>
      <c r="Y56" s="7" t="s">
        <v>345</v>
      </c>
      <c r="Z56" s="7" t="s">
        <v>301</v>
      </c>
      <c r="AA56" s="7" t="s">
        <v>346</v>
      </c>
      <c r="AB56" s="39"/>
    </row>
    <row r="57" spans="1:28" ht="91.5" hidden="1" customHeight="1" x14ac:dyDescent="0.3">
      <c r="A57" s="17">
        <v>55</v>
      </c>
      <c r="B57" s="55"/>
      <c r="C57" s="60"/>
      <c r="D57" s="24" t="s">
        <v>347</v>
      </c>
      <c r="E57" s="7" t="s">
        <v>348</v>
      </c>
      <c r="F57" s="7" t="s">
        <v>64</v>
      </c>
      <c r="G57" s="7" t="s">
        <v>28</v>
      </c>
      <c r="H57" s="7" t="s">
        <v>38</v>
      </c>
      <c r="I57" s="7" t="s">
        <v>235</v>
      </c>
      <c r="J57" s="7" t="s">
        <v>40</v>
      </c>
      <c r="K57" s="7" t="s">
        <v>349</v>
      </c>
      <c r="L57" s="7" t="s">
        <v>312</v>
      </c>
      <c r="M57" s="16">
        <v>44932</v>
      </c>
      <c r="N57" s="7">
        <v>98</v>
      </c>
      <c r="O57" s="7">
        <v>98.83</v>
      </c>
      <c r="P57" s="7">
        <v>98</v>
      </c>
      <c r="Q57" s="7">
        <v>92</v>
      </c>
      <c r="R57" s="7" t="str">
        <f t="shared" si="9"/>
        <v>Medición mayor o igual que la Tol. Superior</v>
      </c>
      <c r="S57" s="7" t="s">
        <v>30</v>
      </c>
      <c r="T57" s="7" t="s">
        <v>30</v>
      </c>
      <c r="U57" s="7" t="s">
        <v>44</v>
      </c>
      <c r="V57" s="7" t="s">
        <v>30</v>
      </c>
      <c r="W57" s="7" t="s">
        <v>44</v>
      </c>
      <c r="X57" s="7" t="s">
        <v>44</v>
      </c>
      <c r="Y57" s="7" t="s">
        <v>350</v>
      </c>
      <c r="Z57" s="7" t="s">
        <v>301</v>
      </c>
      <c r="AA57" s="9" t="s">
        <v>351</v>
      </c>
      <c r="AB57" s="39"/>
    </row>
    <row r="58" spans="1:28" ht="91.5" hidden="1" customHeight="1" x14ac:dyDescent="0.3">
      <c r="A58" s="17">
        <v>56</v>
      </c>
      <c r="B58" s="55"/>
      <c r="C58" s="60"/>
      <c r="D58" s="24" t="s">
        <v>352</v>
      </c>
      <c r="E58" s="7" t="s">
        <v>353</v>
      </c>
      <c r="F58" s="7" t="s">
        <v>64</v>
      </c>
      <c r="G58" s="7" t="s">
        <v>28</v>
      </c>
      <c r="H58" s="7" t="s">
        <v>38</v>
      </c>
      <c r="I58" s="7" t="s">
        <v>56</v>
      </c>
      <c r="J58" s="7" t="s">
        <v>40</v>
      </c>
      <c r="K58" s="7" t="s">
        <v>354</v>
      </c>
      <c r="L58" s="7" t="s">
        <v>355</v>
      </c>
      <c r="M58" s="7" t="s">
        <v>356</v>
      </c>
      <c r="N58" s="7">
        <v>95</v>
      </c>
      <c r="O58" s="7">
        <v>96.07</v>
      </c>
      <c r="P58" s="7">
        <v>95</v>
      </c>
      <c r="Q58" s="7">
        <v>85</v>
      </c>
      <c r="R58" s="7" t="str">
        <f t="shared" si="9"/>
        <v>Medición mayor o igual que la Tol. Superior</v>
      </c>
      <c r="S58" s="7" t="s">
        <v>30</v>
      </c>
      <c r="T58" s="7" t="s">
        <v>44</v>
      </c>
      <c r="U58" s="7" t="s">
        <v>44</v>
      </c>
      <c r="V58" s="7" t="s">
        <v>30</v>
      </c>
      <c r="W58" s="7" t="s">
        <v>44</v>
      </c>
      <c r="X58" s="7" t="s">
        <v>44</v>
      </c>
      <c r="Y58" s="7" t="s">
        <v>357</v>
      </c>
      <c r="Z58" s="7" t="s">
        <v>301</v>
      </c>
      <c r="AA58" s="7" t="s">
        <v>358</v>
      </c>
      <c r="AB58" s="39"/>
    </row>
    <row r="59" spans="1:28" ht="91.5" hidden="1" customHeight="1" x14ac:dyDescent="0.3">
      <c r="A59" s="17">
        <v>57</v>
      </c>
      <c r="B59" s="55"/>
      <c r="C59" s="60"/>
      <c r="D59" s="24" t="s">
        <v>359</v>
      </c>
      <c r="E59" s="7" t="s">
        <v>360</v>
      </c>
      <c r="F59" s="7" t="s">
        <v>64</v>
      </c>
      <c r="G59" s="7" t="s">
        <v>28</v>
      </c>
      <c r="H59" s="7" t="s">
        <v>50</v>
      </c>
      <c r="I59" s="7" t="s">
        <v>235</v>
      </c>
      <c r="J59" s="7" t="s">
        <v>40</v>
      </c>
      <c r="K59" s="7" t="s">
        <v>361</v>
      </c>
      <c r="L59" s="7" t="s">
        <v>312</v>
      </c>
      <c r="M59" s="16">
        <v>45023</v>
      </c>
      <c r="N59" s="7" t="s">
        <v>67</v>
      </c>
      <c r="O59" s="7" t="s">
        <v>67</v>
      </c>
      <c r="P59" s="7" t="s">
        <v>67</v>
      </c>
      <c r="Q59" s="7" t="s">
        <v>67</v>
      </c>
      <c r="R59" s="7" t="b">
        <f t="shared" si="9"/>
        <v>0</v>
      </c>
      <c r="S59" s="7" t="s">
        <v>240</v>
      </c>
      <c r="T59" s="7" t="s">
        <v>68</v>
      </c>
      <c r="U59" s="7" t="s">
        <v>240</v>
      </c>
      <c r="V59" s="7" t="s">
        <v>240</v>
      </c>
      <c r="W59" s="7" t="s">
        <v>240</v>
      </c>
      <c r="X59" s="7" t="s">
        <v>240</v>
      </c>
      <c r="Y59" s="7" t="s">
        <v>240</v>
      </c>
      <c r="Z59" s="7" t="s">
        <v>301</v>
      </c>
      <c r="AA59" s="9" t="s">
        <v>362</v>
      </c>
      <c r="AB59" s="39"/>
    </row>
    <row r="60" spans="1:28" ht="91.5" hidden="1" customHeight="1" x14ac:dyDescent="0.3">
      <c r="A60" s="17">
        <v>58</v>
      </c>
      <c r="B60" s="55"/>
      <c r="C60" s="60"/>
      <c r="D60" s="24" t="s">
        <v>363</v>
      </c>
      <c r="E60" s="7" t="s">
        <v>364</v>
      </c>
      <c r="F60" s="7" t="s">
        <v>64</v>
      </c>
      <c r="G60" s="7" t="s">
        <v>28</v>
      </c>
      <c r="H60" s="7" t="s">
        <v>38</v>
      </c>
      <c r="I60" s="7" t="s">
        <v>235</v>
      </c>
      <c r="J60" s="7" t="s">
        <v>40</v>
      </c>
      <c r="K60" s="7" t="s">
        <v>365</v>
      </c>
      <c r="L60" s="7" t="s">
        <v>312</v>
      </c>
      <c r="M60" s="7" t="s">
        <v>366</v>
      </c>
      <c r="N60" s="7" t="s">
        <v>67</v>
      </c>
      <c r="O60" s="7" t="s">
        <v>67</v>
      </c>
      <c r="P60" s="7" t="s">
        <v>67</v>
      </c>
      <c r="Q60" s="7" t="s">
        <v>67</v>
      </c>
      <c r="R60" s="7" t="b">
        <f t="shared" si="9"/>
        <v>0</v>
      </c>
      <c r="S60" s="7" t="s">
        <v>240</v>
      </c>
      <c r="T60" s="7" t="s">
        <v>68</v>
      </c>
      <c r="U60" s="7" t="s">
        <v>240</v>
      </c>
      <c r="V60" s="7" t="s">
        <v>240</v>
      </c>
      <c r="W60" s="7" t="s">
        <v>240</v>
      </c>
      <c r="X60" s="7" t="s">
        <v>240</v>
      </c>
      <c r="Y60" s="7" t="s">
        <v>240</v>
      </c>
      <c r="Z60" s="7" t="s">
        <v>301</v>
      </c>
      <c r="AA60" s="9" t="s">
        <v>367</v>
      </c>
      <c r="AB60" s="39"/>
    </row>
    <row r="61" spans="1:28" ht="91.5" hidden="1" customHeight="1" x14ac:dyDescent="0.3">
      <c r="A61" s="17">
        <v>59</v>
      </c>
      <c r="B61" s="55"/>
      <c r="C61" s="60"/>
      <c r="D61" s="24" t="s">
        <v>368</v>
      </c>
      <c r="E61" s="7" t="s">
        <v>369</v>
      </c>
      <c r="F61" s="7" t="s">
        <v>31</v>
      </c>
      <c r="G61" s="7" t="s">
        <v>28</v>
      </c>
      <c r="H61" s="7" t="s">
        <v>38</v>
      </c>
      <c r="I61" s="7" t="s">
        <v>56</v>
      </c>
      <c r="J61" s="7" t="s">
        <v>40</v>
      </c>
      <c r="K61" s="7" t="s">
        <v>370</v>
      </c>
      <c r="L61" s="7" t="s">
        <v>79</v>
      </c>
      <c r="M61" s="7" t="s">
        <v>371</v>
      </c>
      <c r="N61" s="7">
        <v>92</v>
      </c>
      <c r="O61" s="7">
        <v>100</v>
      </c>
      <c r="P61" s="7">
        <v>92</v>
      </c>
      <c r="Q61" s="7">
        <v>80</v>
      </c>
      <c r="R61" s="7" t="str">
        <f t="shared" si="9"/>
        <v>Medición mayor o igual que la Tol. Superior</v>
      </c>
      <c r="S61" s="7" t="s">
        <v>30</v>
      </c>
      <c r="T61" s="7" t="s">
        <v>30</v>
      </c>
      <c r="U61" s="7" t="s">
        <v>44</v>
      </c>
      <c r="V61" s="7" t="s">
        <v>30</v>
      </c>
      <c r="W61" s="7" t="s">
        <v>44</v>
      </c>
      <c r="X61" s="7" t="s">
        <v>44</v>
      </c>
      <c r="Y61" s="7" t="s">
        <v>372</v>
      </c>
      <c r="Z61" s="7" t="s">
        <v>301</v>
      </c>
      <c r="AA61" s="7" t="s">
        <v>373</v>
      </c>
      <c r="AB61" s="39"/>
    </row>
    <row r="62" spans="1:28" ht="91.5" hidden="1" customHeight="1" x14ac:dyDescent="0.3">
      <c r="A62" s="17">
        <v>60</v>
      </c>
      <c r="B62" s="55"/>
      <c r="C62" s="60"/>
      <c r="D62" s="37" t="s">
        <v>374</v>
      </c>
      <c r="E62" s="7" t="s">
        <v>375</v>
      </c>
      <c r="F62" s="7" t="s">
        <v>31</v>
      </c>
      <c r="G62" s="7" t="s">
        <v>28</v>
      </c>
      <c r="H62" s="7" t="s">
        <v>38</v>
      </c>
      <c r="I62" s="7" t="s">
        <v>116</v>
      </c>
      <c r="J62" s="7" t="s">
        <v>40</v>
      </c>
      <c r="K62" s="7" t="s">
        <v>370</v>
      </c>
      <c r="L62" s="7" t="s">
        <v>306</v>
      </c>
      <c r="M62" s="7" t="s">
        <v>240</v>
      </c>
      <c r="N62" s="7" t="s">
        <v>67</v>
      </c>
      <c r="O62" s="7" t="s">
        <v>67</v>
      </c>
      <c r="P62" s="7" t="s">
        <v>67</v>
      </c>
      <c r="Q62" s="7" t="s">
        <v>67</v>
      </c>
      <c r="R62" s="7" t="b">
        <f t="shared" si="9"/>
        <v>0</v>
      </c>
      <c r="S62" s="7" t="s">
        <v>68</v>
      </c>
      <c r="T62" s="7" t="s">
        <v>68</v>
      </c>
      <c r="U62" s="7" t="s">
        <v>60</v>
      </c>
      <c r="V62" s="7" t="s">
        <v>30</v>
      </c>
      <c r="W62" s="7" t="s">
        <v>44</v>
      </c>
      <c r="X62" s="7" t="s">
        <v>44</v>
      </c>
      <c r="Y62" s="7" t="s">
        <v>376</v>
      </c>
      <c r="Z62" s="7" t="s">
        <v>301</v>
      </c>
      <c r="AA62" s="7" t="s">
        <v>377</v>
      </c>
      <c r="AB62" s="39"/>
    </row>
    <row r="63" spans="1:28" ht="91.5" hidden="1" customHeight="1" x14ac:dyDescent="0.3">
      <c r="A63" s="17">
        <v>61</v>
      </c>
      <c r="B63" s="55"/>
      <c r="C63" s="60"/>
      <c r="D63" s="24" t="s">
        <v>378</v>
      </c>
      <c r="E63" s="7" t="s">
        <v>379</v>
      </c>
      <c r="F63" s="7" t="s">
        <v>95</v>
      </c>
      <c r="G63" s="7" t="s">
        <v>28</v>
      </c>
      <c r="H63" s="7" t="s">
        <v>38</v>
      </c>
      <c r="I63" s="7" t="s">
        <v>235</v>
      </c>
      <c r="J63" s="7" t="s">
        <v>40</v>
      </c>
      <c r="K63" s="7" t="s">
        <v>380</v>
      </c>
      <c r="L63" s="7" t="s">
        <v>381</v>
      </c>
      <c r="M63" s="7" t="s">
        <v>240</v>
      </c>
      <c r="N63" s="7" t="s">
        <v>67</v>
      </c>
      <c r="O63" s="7" t="s">
        <v>67</v>
      </c>
      <c r="P63" s="7" t="s">
        <v>67</v>
      </c>
      <c r="Q63" s="7" t="s">
        <v>67</v>
      </c>
      <c r="R63" s="7" t="b">
        <f t="shared" si="9"/>
        <v>0</v>
      </c>
      <c r="S63" s="7" t="s">
        <v>68</v>
      </c>
      <c r="T63" s="7" t="s">
        <v>68</v>
      </c>
      <c r="U63" s="7" t="s">
        <v>60</v>
      </c>
      <c r="V63" s="7" t="s">
        <v>30</v>
      </c>
      <c r="W63" s="7" t="s">
        <v>44</v>
      </c>
      <c r="X63" s="7" t="s">
        <v>44</v>
      </c>
      <c r="Y63" s="7" t="s">
        <v>382</v>
      </c>
      <c r="Z63" s="7" t="s">
        <v>301</v>
      </c>
      <c r="AA63" s="7" t="s">
        <v>383</v>
      </c>
      <c r="AB63" s="39"/>
    </row>
    <row r="64" spans="1:28" ht="91.5" hidden="1" customHeight="1" x14ac:dyDescent="0.3">
      <c r="A64" s="17">
        <v>62</v>
      </c>
      <c r="B64" s="55"/>
      <c r="C64" s="60"/>
      <c r="D64" s="24" t="s">
        <v>384</v>
      </c>
      <c r="E64" s="7" t="s">
        <v>385</v>
      </c>
      <c r="F64" s="7" t="s">
        <v>95</v>
      </c>
      <c r="G64" s="7" t="s">
        <v>28</v>
      </c>
      <c r="H64" s="7" t="s">
        <v>38</v>
      </c>
      <c r="I64" s="7" t="s">
        <v>235</v>
      </c>
      <c r="J64" s="7" t="s">
        <v>40</v>
      </c>
      <c r="K64" s="7" t="s">
        <v>380</v>
      </c>
      <c r="L64" s="7" t="s">
        <v>312</v>
      </c>
      <c r="M64" s="7" t="s">
        <v>240</v>
      </c>
      <c r="N64" s="7" t="s">
        <v>67</v>
      </c>
      <c r="O64" s="7" t="s">
        <v>67</v>
      </c>
      <c r="P64" s="7" t="s">
        <v>67</v>
      </c>
      <c r="Q64" s="7" t="s">
        <v>67</v>
      </c>
      <c r="R64" s="7" t="b">
        <f t="shared" si="9"/>
        <v>0</v>
      </c>
      <c r="S64" s="7" t="s">
        <v>68</v>
      </c>
      <c r="T64" s="7" t="s">
        <v>68</v>
      </c>
      <c r="U64" s="7" t="s">
        <v>60</v>
      </c>
      <c r="V64" s="7" t="s">
        <v>30</v>
      </c>
      <c r="W64" s="7" t="s">
        <v>44</v>
      </c>
      <c r="X64" s="7" t="s">
        <v>44</v>
      </c>
      <c r="Y64" s="7" t="s">
        <v>386</v>
      </c>
      <c r="Z64" s="7" t="s">
        <v>301</v>
      </c>
      <c r="AA64" s="7" t="s">
        <v>387</v>
      </c>
      <c r="AB64" s="39"/>
    </row>
    <row r="65" spans="1:28" ht="91.5" hidden="1" customHeight="1" x14ac:dyDescent="0.3">
      <c r="A65" s="17">
        <v>63</v>
      </c>
      <c r="B65" s="55"/>
      <c r="C65" s="60"/>
      <c r="D65" s="24" t="s">
        <v>388</v>
      </c>
      <c r="E65" s="7" t="s">
        <v>389</v>
      </c>
      <c r="F65" s="7" t="s">
        <v>31</v>
      </c>
      <c r="G65" s="7" t="s">
        <v>28</v>
      </c>
      <c r="H65" s="7" t="s">
        <v>38</v>
      </c>
      <c r="I65" s="7" t="s">
        <v>56</v>
      </c>
      <c r="J65" s="7" t="s">
        <v>40</v>
      </c>
      <c r="K65" s="7" t="s">
        <v>370</v>
      </c>
      <c r="L65" s="7" t="s">
        <v>79</v>
      </c>
      <c r="M65" s="7" t="s">
        <v>43</v>
      </c>
      <c r="N65" s="7">
        <v>91</v>
      </c>
      <c r="O65" s="7">
        <v>100</v>
      </c>
      <c r="P65" s="7">
        <v>100</v>
      </c>
      <c r="Q65" s="7">
        <v>83</v>
      </c>
      <c r="R65" s="7" t="str">
        <f t="shared" si="9"/>
        <v>Medición mayor o igual que la Tol. Superior</v>
      </c>
      <c r="S65" s="7" t="s">
        <v>30</v>
      </c>
      <c r="T65" s="7" t="s">
        <v>30</v>
      </c>
      <c r="U65" s="7" t="s">
        <v>60</v>
      </c>
      <c r="V65" s="7" t="s">
        <v>30</v>
      </c>
      <c r="W65" s="7" t="s">
        <v>44</v>
      </c>
      <c r="X65" s="7" t="s">
        <v>44</v>
      </c>
      <c r="Y65" s="7" t="s">
        <v>390</v>
      </c>
      <c r="Z65" s="7" t="s">
        <v>301</v>
      </c>
      <c r="AA65" s="7" t="s">
        <v>391</v>
      </c>
      <c r="AB65" s="39"/>
    </row>
    <row r="66" spans="1:28" ht="91.5" hidden="1" customHeight="1" x14ac:dyDescent="0.3">
      <c r="A66" s="17">
        <v>64</v>
      </c>
      <c r="B66" s="55"/>
      <c r="C66" s="60"/>
      <c r="D66" s="37" t="s">
        <v>392</v>
      </c>
      <c r="E66" s="7" t="s">
        <v>393</v>
      </c>
      <c r="F66" s="7" t="s">
        <v>31</v>
      </c>
      <c r="G66" s="7" t="s">
        <v>28</v>
      </c>
      <c r="H66" s="7" t="s">
        <v>38</v>
      </c>
      <c r="I66" s="7" t="s">
        <v>116</v>
      </c>
      <c r="J66" s="7" t="s">
        <v>40</v>
      </c>
      <c r="K66" s="7" t="s">
        <v>370</v>
      </c>
      <c r="L66" s="7" t="s">
        <v>306</v>
      </c>
      <c r="M66" s="7" t="s">
        <v>240</v>
      </c>
      <c r="N66" s="7" t="s">
        <v>67</v>
      </c>
      <c r="O66" s="7" t="s">
        <v>67</v>
      </c>
      <c r="P66" s="7" t="s">
        <v>67</v>
      </c>
      <c r="Q66" s="7" t="s">
        <v>67</v>
      </c>
      <c r="R66" s="7" t="b">
        <f t="shared" si="9"/>
        <v>0</v>
      </c>
      <c r="S66" s="7" t="s">
        <v>68</v>
      </c>
      <c r="T66" s="7" t="s">
        <v>68</v>
      </c>
      <c r="U66" s="7" t="s">
        <v>60</v>
      </c>
      <c r="V66" s="7" t="s">
        <v>30</v>
      </c>
      <c r="W66" s="7" t="s">
        <v>44</v>
      </c>
      <c r="X66" s="7" t="s">
        <v>44</v>
      </c>
      <c r="Y66" s="7" t="s">
        <v>394</v>
      </c>
      <c r="Z66" s="7" t="s">
        <v>301</v>
      </c>
      <c r="AA66" s="7" t="s">
        <v>395</v>
      </c>
      <c r="AB66" s="39"/>
    </row>
    <row r="67" spans="1:28" ht="91.5" hidden="1" customHeight="1" x14ac:dyDescent="0.3">
      <c r="A67" s="17">
        <v>65</v>
      </c>
      <c r="B67" s="55"/>
      <c r="C67" s="60"/>
      <c r="D67" s="24" t="s">
        <v>396</v>
      </c>
      <c r="E67" s="7" t="s">
        <v>397</v>
      </c>
      <c r="F67" s="7" t="s">
        <v>31</v>
      </c>
      <c r="G67" s="7" t="s">
        <v>28</v>
      </c>
      <c r="H67" s="7" t="s">
        <v>38</v>
      </c>
      <c r="I67" s="7" t="s">
        <v>235</v>
      </c>
      <c r="J67" s="7" t="s">
        <v>40</v>
      </c>
      <c r="K67" s="7" t="s">
        <v>370</v>
      </c>
      <c r="L67" s="7" t="s">
        <v>66</v>
      </c>
      <c r="M67" s="7" t="s">
        <v>43</v>
      </c>
      <c r="N67" s="7">
        <v>92</v>
      </c>
      <c r="O67" s="7">
        <v>100</v>
      </c>
      <c r="P67" s="7">
        <v>92</v>
      </c>
      <c r="Q67" s="7">
        <v>80</v>
      </c>
      <c r="R67" s="7" t="str">
        <f t="shared" si="9"/>
        <v>Medición mayor o igual que la Tol. Superior</v>
      </c>
      <c r="S67" s="7" t="s">
        <v>30</v>
      </c>
      <c r="T67" s="7" t="s">
        <v>30</v>
      </c>
      <c r="U67" s="7" t="s">
        <v>44</v>
      </c>
      <c r="V67" s="7" t="s">
        <v>30</v>
      </c>
      <c r="W67" s="7" t="s">
        <v>44</v>
      </c>
      <c r="X67" s="7" t="s">
        <v>44</v>
      </c>
      <c r="Y67" s="7" t="s">
        <v>394</v>
      </c>
      <c r="Z67" s="7" t="s">
        <v>301</v>
      </c>
      <c r="AA67" s="7" t="s">
        <v>398</v>
      </c>
      <c r="AB67" s="39"/>
    </row>
    <row r="68" spans="1:28" ht="91.5" hidden="1" customHeight="1" x14ac:dyDescent="0.3">
      <c r="A68" s="17">
        <v>66</v>
      </c>
      <c r="B68" s="55"/>
      <c r="C68" s="60"/>
      <c r="D68" s="24" t="s">
        <v>399</v>
      </c>
      <c r="E68" s="7" t="s">
        <v>400</v>
      </c>
      <c r="F68" s="7" t="s">
        <v>95</v>
      </c>
      <c r="G68" s="7" t="s">
        <v>28</v>
      </c>
      <c r="H68" s="7" t="s">
        <v>38</v>
      </c>
      <c r="I68" s="7" t="s">
        <v>92</v>
      </c>
      <c r="J68" s="7" t="s">
        <v>40</v>
      </c>
      <c r="K68" s="7" t="s">
        <v>380</v>
      </c>
      <c r="L68" s="7" t="s">
        <v>312</v>
      </c>
      <c r="M68" s="7" t="s">
        <v>240</v>
      </c>
      <c r="N68" s="7" t="s">
        <v>67</v>
      </c>
      <c r="O68" s="7" t="s">
        <v>67</v>
      </c>
      <c r="P68" s="7" t="s">
        <v>67</v>
      </c>
      <c r="Q68" s="7" t="s">
        <v>67</v>
      </c>
      <c r="R68" s="7" t="b">
        <f t="shared" si="9"/>
        <v>0</v>
      </c>
      <c r="S68" s="7" t="s">
        <v>68</v>
      </c>
      <c r="T68" s="7" t="s">
        <v>68</v>
      </c>
      <c r="U68" s="7" t="s">
        <v>44</v>
      </c>
      <c r="V68" s="7" t="s">
        <v>30</v>
      </c>
      <c r="W68" s="7" t="s">
        <v>44</v>
      </c>
      <c r="X68" s="7" t="s">
        <v>44</v>
      </c>
      <c r="Y68" s="7" t="s">
        <v>240</v>
      </c>
      <c r="Z68" s="7" t="s">
        <v>301</v>
      </c>
      <c r="AA68" s="7" t="s">
        <v>401</v>
      </c>
      <c r="AB68" s="39"/>
    </row>
    <row r="69" spans="1:28" ht="91.5" hidden="1" customHeight="1" x14ac:dyDescent="0.3">
      <c r="A69" s="17">
        <v>67</v>
      </c>
      <c r="B69" s="55"/>
      <c r="C69" s="60"/>
      <c r="D69" s="24" t="s">
        <v>402</v>
      </c>
      <c r="E69" s="7" t="s">
        <v>403</v>
      </c>
      <c r="F69" s="7" t="s">
        <v>95</v>
      </c>
      <c r="G69" s="7" t="s">
        <v>28</v>
      </c>
      <c r="H69" s="7" t="s">
        <v>38</v>
      </c>
      <c r="I69" s="7" t="s">
        <v>92</v>
      </c>
      <c r="J69" s="7" t="s">
        <v>40</v>
      </c>
      <c r="K69" s="7" t="s">
        <v>380</v>
      </c>
      <c r="L69" s="7" t="s">
        <v>355</v>
      </c>
      <c r="M69" s="7" t="s">
        <v>240</v>
      </c>
      <c r="N69" s="7" t="s">
        <v>67</v>
      </c>
      <c r="O69" s="7" t="s">
        <v>67</v>
      </c>
      <c r="P69" s="7" t="s">
        <v>67</v>
      </c>
      <c r="Q69" s="7" t="s">
        <v>67</v>
      </c>
      <c r="R69" s="7" t="b">
        <f t="shared" si="9"/>
        <v>0</v>
      </c>
      <c r="S69" s="7" t="s">
        <v>68</v>
      </c>
      <c r="T69" s="7" t="s">
        <v>68</v>
      </c>
      <c r="U69" s="7" t="s">
        <v>44</v>
      </c>
      <c r="V69" s="7" t="s">
        <v>30</v>
      </c>
      <c r="W69" s="7" t="s">
        <v>44</v>
      </c>
      <c r="X69" s="7" t="s">
        <v>44</v>
      </c>
      <c r="Y69" s="7" t="s">
        <v>240</v>
      </c>
      <c r="Z69" s="7" t="s">
        <v>301</v>
      </c>
      <c r="AA69" s="7" t="s">
        <v>401</v>
      </c>
      <c r="AB69" s="39"/>
    </row>
    <row r="70" spans="1:28" ht="91.5" hidden="1" customHeight="1" x14ac:dyDescent="0.3">
      <c r="A70" s="17">
        <v>68</v>
      </c>
      <c r="B70" s="55"/>
      <c r="C70" s="60"/>
      <c r="D70" s="24" t="s">
        <v>404</v>
      </c>
      <c r="E70" s="10" t="s">
        <v>405</v>
      </c>
      <c r="F70" s="10" t="s">
        <v>64</v>
      </c>
      <c r="G70" s="10" t="s">
        <v>28</v>
      </c>
      <c r="H70" s="10" t="s">
        <v>38</v>
      </c>
      <c r="I70" s="10" t="s">
        <v>235</v>
      </c>
      <c r="J70" s="10" t="s">
        <v>40</v>
      </c>
      <c r="K70" s="10" t="s">
        <v>406</v>
      </c>
      <c r="L70" s="7" t="s">
        <v>312</v>
      </c>
      <c r="M70" s="7" t="s">
        <v>240</v>
      </c>
      <c r="N70" s="7" t="s">
        <v>67</v>
      </c>
      <c r="O70" s="7" t="s">
        <v>67</v>
      </c>
      <c r="P70" s="7" t="s">
        <v>67</v>
      </c>
      <c r="Q70" s="7" t="s">
        <v>67</v>
      </c>
      <c r="R70" s="7" t="b">
        <f t="shared" si="9"/>
        <v>0</v>
      </c>
      <c r="S70" s="7" t="s">
        <v>30</v>
      </c>
      <c r="T70" s="7" t="s">
        <v>30</v>
      </c>
      <c r="U70" s="7" t="s">
        <v>44</v>
      </c>
      <c r="V70" s="7" t="s">
        <v>30</v>
      </c>
      <c r="W70" s="7" t="s">
        <v>44</v>
      </c>
      <c r="X70" s="7" t="s">
        <v>44</v>
      </c>
      <c r="Y70" s="7" t="s">
        <v>240</v>
      </c>
      <c r="Z70" s="7" t="s">
        <v>301</v>
      </c>
      <c r="AA70" s="7" t="s">
        <v>407</v>
      </c>
      <c r="AB70" s="39"/>
    </row>
    <row r="71" spans="1:28" ht="91.5" hidden="1" customHeight="1" x14ac:dyDescent="0.3">
      <c r="A71" s="17">
        <v>69</v>
      </c>
      <c r="B71" s="55"/>
      <c r="C71" s="60"/>
      <c r="D71" s="24" t="s">
        <v>408</v>
      </c>
      <c r="E71" s="10" t="s">
        <v>409</v>
      </c>
      <c r="F71" s="10" t="s">
        <v>64</v>
      </c>
      <c r="G71" s="10" t="s">
        <v>28</v>
      </c>
      <c r="H71" s="10" t="s">
        <v>38</v>
      </c>
      <c r="I71" s="10" t="s">
        <v>235</v>
      </c>
      <c r="J71" s="10" t="s">
        <v>40</v>
      </c>
      <c r="K71" s="10" t="s">
        <v>410</v>
      </c>
      <c r="L71" s="7" t="s">
        <v>66</v>
      </c>
      <c r="M71" s="7" t="s">
        <v>240</v>
      </c>
      <c r="N71" s="7" t="s">
        <v>67</v>
      </c>
      <c r="O71" s="7" t="s">
        <v>67</v>
      </c>
      <c r="P71" s="7" t="s">
        <v>67</v>
      </c>
      <c r="Q71" s="7" t="s">
        <v>67</v>
      </c>
      <c r="R71" s="7" t="b">
        <f t="shared" si="9"/>
        <v>0</v>
      </c>
      <c r="S71" s="7" t="s">
        <v>30</v>
      </c>
      <c r="T71" s="7" t="s">
        <v>30</v>
      </c>
      <c r="U71" s="7" t="s">
        <v>44</v>
      </c>
      <c r="V71" s="7" t="s">
        <v>30</v>
      </c>
      <c r="W71" s="7" t="s">
        <v>44</v>
      </c>
      <c r="X71" s="7" t="s">
        <v>44</v>
      </c>
      <c r="Y71" s="7" t="s">
        <v>240</v>
      </c>
      <c r="Z71" s="7" t="s">
        <v>301</v>
      </c>
      <c r="AA71" s="7" t="s">
        <v>411</v>
      </c>
      <c r="AB71" s="39"/>
    </row>
    <row r="72" spans="1:28" ht="91.5" hidden="1" customHeight="1" x14ac:dyDescent="0.3">
      <c r="A72" s="17">
        <v>70</v>
      </c>
      <c r="B72" s="55"/>
      <c r="C72" s="60"/>
      <c r="D72" s="24" t="s">
        <v>412</v>
      </c>
      <c r="E72" s="10" t="s">
        <v>413</v>
      </c>
      <c r="F72" s="10" t="s">
        <v>64</v>
      </c>
      <c r="G72" s="10" t="s">
        <v>28</v>
      </c>
      <c r="H72" s="10" t="s">
        <v>38</v>
      </c>
      <c r="I72" s="10" t="s">
        <v>235</v>
      </c>
      <c r="J72" s="10" t="s">
        <v>40</v>
      </c>
      <c r="K72" s="10" t="s">
        <v>414</v>
      </c>
      <c r="L72" s="7" t="s">
        <v>355</v>
      </c>
      <c r="M72" s="7" t="s">
        <v>415</v>
      </c>
      <c r="N72" s="7">
        <v>80</v>
      </c>
      <c r="O72" s="7">
        <v>99</v>
      </c>
      <c r="P72" s="7">
        <v>80</v>
      </c>
      <c r="Q72" s="7">
        <v>69</v>
      </c>
      <c r="R72" s="7" t="str">
        <f t="shared" si="9"/>
        <v>Medición mayor o igual que la Tol. Superior</v>
      </c>
      <c r="S72" s="7" t="s">
        <v>30</v>
      </c>
      <c r="T72" s="7" t="s">
        <v>30</v>
      </c>
      <c r="U72" s="7" t="s">
        <v>44</v>
      </c>
      <c r="V72" s="7" t="s">
        <v>30</v>
      </c>
      <c r="W72" s="7" t="s">
        <v>44</v>
      </c>
      <c r="X72" s="7" t="s">
        <v>44</v>
      </c>
      <c r="Y72" s="7" t="s">
        <v>416</v>
      </c>
      <c r="Z72" s="7" t="s">
        <v>301</v>
      </c>
      <c r="AA72" s="7" t="s">
        <v>417</v>
      </c>
      <c r="AB72" s="39"/>
    </row>
    <row r="73" spans="1:28" ht="91.5" hidden="1" customHeight="1" x14ac:dyDescent="0.3">
      <c r="A73" s="17">
        <v>71</v>
      </c>
      <c r="B73" s="55"/>
      <c r="C73" s="60"/>
      <c r="D73" s="24" t="s">
        <v>418</v>
      </c>
      <c r="E73" s="10" t="s">
        <v>419</v>
      </c>
      <c r="F73" s="10" t="s">
        <v>64</v>
      </c>
      <c r="G73" s="10" t="s">
        <v>49</v>
      </c>
      <c r="H73" s="7" t="s">
        <v>50</v>
      </c>
      <c r="I73" s="7" t="s">
        <v>116</v>
      </c>
      <c r="J73" s="10" t="s">
        <v>40</v>
      </c>
      <c r="K73" s="10" t="s">
        <v>414</v>
      </c>
      <c r="L73" s="7" t="s">
        <v>66</v>
      </c>
      <c r="M73" s="7" t="s">
        <v>415</v>
      </c>
      <c r="N73" s="10">
        <v>2</v>
      </c>
      <c r="O73" s="10">
        <v>0</v>
      </c>
      <c r="P73" s="10">
        <v>2</v>
      </c>
      <c r="Q73" s="10">
        <v>6</v>
      </c>
      <c r="R73" s="7" t="str">
        <f>IFERROR(IF(AND(ISNUMBER(O73), ISNUMBER(P73), ISNUMBER(Q73)), IF(O73&gt;Q73, "Medición mayor que la Tol. Inferior", IF(O73&gt;P73, "Medición entre la Tol. Superior e Inferior", "Medición menor o igual que la Tol. Superior"))), "vacio")</f>
        <v>Medición menor o igual que la Tol. Superior</v>
      </c>
      <c r="S73" s="7" t="s">
        <v>30</v>
      </c>
      <c r="T73" s="7" t="s">
        <v>30</v>
      </c>
      <c r="U73" s="7" t="s">
        <v>44</v>
      </c>
      <c r="V73" s="7" t="s">
        <v>30</v>
      </c>
      <c r="W73" s="7" t="s">
        <v>44</v>
      </c>
      <c r="X73" s="7" t="s">
        <v>44</v>
      </c>
      <c r="Y73" s="7" t="s">
        <v>420</v>
      </c>
      <c r="Z73" s="7" t="s">
        <v>301</v>
      </c>
      <c r="AA73" s="7" t="s">
        <v>421</v>
      </c>
      <c r="AB73" s="39"/>
    </row>
    <row r="74" spans="1:28" ht="91.5" hidden="1" customHeight="1" x14ac:dyDescent="0.3">
      <c r="A74" s="17">
        <v>72</v>
      </c>
      <c r="B74" s="55"/>
      <c r="C74" s="60"/>
      <c r="D74" s="24" t="s">
        <v>422</v>
      </c>
      <c r="E74" s="10" t="s">
        <v>423</v>
      </c>
      <c r="F74" s="10" t="s">
        <v>64</v>
      </c>
      <c r="G74" s="10" t="s">
        <v>28</v>
      </c>
      <c r="H74" s="10" t="s">
        <v>38</v>
      </c>
      <c r="I74" s="7" t="s">
        <v>56</v>
      </c>
      <c r="J74" s="10" t="s">
        <v>40</v>
      </c>
      <c r="K74" s="10" t="s">
        <v>414</v>
      </c>
      <c r="L74" s="7" t="s">
        <v>355</v>
      </c>
      <c r="M74" s="7" t="s">
        <v>415</v>
      </c>
      <c r="N74" s="7">
        <v>90</v>
      </c>
      <c r="O74" s="7">
        <v>94.88</v>
      </c>
      <c r="P74" s="7">
        <v>90</v>
      </c>
      <c r="Q74" s="7">
        <v>80</v>
      </c>
      <c r="R74" s="7" t="str">
        <f t="shared" ref="R74:R77" si="10">IFERROR(IF(AND(ISNUMBER(O74), ISNUMBER(P74), ISNUMBER(Q74)), IF(O74&lt;Q74, "Medición menor que la Tol. Inferior", IF(O74&gt;=P74, "Medición mayor o igual que la Tol. Superior", "Medición entre la Tol. Superior e Inferior"))), "vacio")</f>
        <v>Medición mayor o igual que la Tol. Superior</v>
      </c>
      <c r="S74" s="7" t="s">
        <v>30</v>
      </c>
      <c r="T74" s="7" t="s">
        <v>30</v>
      </c>
      <c r="U74" s="7" t="s">
        <v>44</v>
      </c>
      <c r="V74" s="7" t="s">
        <v>30</v>
      </c>
      <c r="W74" s="7" t="s">
        <v>44</v>
      </c>
      <c r="X74" s="7" t="s">
        <v>44</v>
      </c>
      <c r="Y74" s="7" t="s">
        <v>424</v>
      </c>
      <c r="Z74" s="7" t="s">
        <v>301</v>
      </c>
      <c r="AA74" s="7" t="s">
        <v>425</v>
      </c>
      <c r="AB74" s="39"/>
    </row>
    <row r="75" spans="1:28" ht="91.5" hidden="1" customHeight="1" x14ac:dyDescent="0.3">
      <c r="A75" s="17">
        <v>73</v>
      </c>
      <c r="B75" s="55"/>
      <c r="C75" s="60"/>
      <c r="D75" s="24" t="s">
        <v>426</v>
      </c>
      <c r="E75" s="10" t="s">
        <v>427</v>
      </c>
      <c r="F75" s="10" t="s">
        <v>95</v>
      </c>
      <c r="G75" s="10" t="s">
        <v>28</v>
      </c>
      <c r="H75" s="10" t="s">
        <v>38</v>
      </c>
      <c r="I75" s="7" t="s">
        <v>92</v>
      </c>
      <c r="J75" s="10" t="s">
        <v>40</v>
      </c>
      <c r="K75" s="10" t="s">
        <v>428</v>
      </c>
      <c r="L75" s="7" t="s">
        <v>312</v>
      </c>
      <c r="M75" s="7" t="s">
        <v>429</v>
      </c>
      <c r="N75" s="7" t="s">
        <v>67</v>
      </c>
      <c r="O75" s="7" t="s">
        <v>67</v>
      </c>
      <c r="P75" s="7" t="s">
        <v>67</v>
      </c>
      <c r="Q75" s="7" t="s">
        <v>67</v>
      </c>
      <c r="R75" s="7" t="b">
        <f t="shared" si="10"/>
        <v>0</v>
      </c>
      <c r="S75" s="7" t="s">
        <v>68</v>
      </c>
      <c r="T75" s="7" t="s">
        <v>68</v>
      </c>
      <c r="U75" s="7" t="s">
        <v>44</v>
      </c>
      <c r="V75" s="7" t="s">
        <v>30</v>
      </c>
      <c r="W75" s="7" t="s">
        <v>44</v>
      </c>
      <c r="X75" s="7" t="s">
        <v>44</v>
      </c>
      <c r="Y75" s="7" t="s">
        <v>240</v>
      </c>
      <c r="Z75" s="7" t="s">
        <v>301</v>
      </c>
      <c r="AA75" s="7" t="s">
        <v>430</v>
      </c>
      <c r="AB75" s="39"/>
    </row>
    <row r="76" spans="1:28" ht="91.5" hidden="1" customHeight="1" x14ac:dyDescent="0.3">
      <c r="A76" s="17">
        <v>74</v>
      </c>
      <c r="B76" s="55"/>
      <c r="C76" s="60"/>
      <c r="D76" s="24" t="s">
        <v>431</v>
      </c>
      <c r="E76" s="10" t="s">
        <v>432</v>
      </c>
      <c r="F76" s="10" t="s">
        <v>95</v>
      </c>
      <c r="G76" s="10" t="s">
        <v>28</v>
      </c>
      <c r="H76" s="10" t="s">
        <v>38</v>
      </c>
      <c r="I76" s="7" t="s">
        <v>92</v>
      </c>
      <c r="J76" s="10" t="s">
        <v>40</v>
      </c>
      <c r="K76" s="10" t="s">
        <v>433</v>
      </c>
      <c r="L76" s="7" t="s">
        <v>66</v>
      </c>
      <c r="M76" s="16">
        <v>44573</v>
      </c>
      <c r="N76" s="7" t="s">
        <v>67</v>
      </c>
      <c r="O76" s="7" t="s">
        <v>67</v>
      </c>
      <c r="P76" s="7" t="s">
        <v>67</v>
      </c>
      <c r="Q76" s="7" t="s">
        <v>67</v>
      </c>
      <c r="R76" s="7" t="b">
        <f t="shared" si="10"/>
        <v>0</v>
      </c>
      <c r="S76" s="7" t="s">
        <v>68</v>
      </c>
      <c r="T76" s="7" t="s">
        <v>68</v>
      </c>
      <c r="U76" s="7" t="s">
        <v>44</v>
      </c>
      <c r="V76" s="7" t="s">
        <v>30</v>
      </c>
      <c r="W76" s="7" t="s">
        <v>44</v>
      </c>
      <c r="X76" s="7" t="s">
        <v>44</v>
      </c>
      <c r="Y76" s="7" t="s">
        <v>240</v>
      </c>
      <c r="Z76" s="7" t="s">
        <v>301</v>
      </c>
      <c r="AA76" s="7" t="s">
        <v>434</v>
      </c>
      <c r="AB76" s="39"/>
    </row>
    <row r="77" spans="1:28" ht="91.5" hidden="1" customHeight="1" x14ac:dyDescent="0.3">
      <c r="A77" s="17">
        <v>75</v>
      </c>
      <c r="B77" s="55"/>
      <c r="C77" s="60"/>
      <c r="D77" s="24" t="s">
        <v>435</v>
      </c>
      <c r="E77" s="10" t="s">
        <v>436</v>
      </c>
      <c r="F77" s="10" t="s">
        <v>64</v>
      </c>
      <c r="G77" s="10" t="s">
        <v>28</v>
      </c>
      <c r="H77" s="10" t="s">
        <v>38</v>
      </c>
      <c r="I77" s="7" t="s">
        <v>56</v>
      </c>
      <c r="J77" s="10" t="s">
        <v>40</v>
      </c>
      <c r="K77" s="10" t="s">
        <v>437</v>
      </c>
      <c r="L77" s="7" t="s">
        <v>312</v>
      </c>
      <c r="M77" s="7" t="s">
        <v>438</v>
      </c>
      <c r="N77" s="7">
        <v>90</v>
      </c>
      <c r="O77" s="7">
        <v>99.97</v>
      </c>
      <c r="P77" s="7">
        <v>90</v>
      </c>
      <c r="Q77" s="7">
        <v>80</v>
      </c>
      <c r="R77" s="7" t="str">
        <f t="shared" si="10"/>
        <v>Medición mayor o igual que la Tol. Superior</v>
      </c>
      <c r="S77" s="7" t="s">
        <v>30</v>
      </c>
      <c r="T77" s="7" t="s">
        <v>44</v>
      </c>
      <c r="U77" s="7" t="s">
        <v>44</v>
      </c>
      <c r="V77" s="7" t="s">
        <v>30</v>
      </c>
      <c r="W77" s="7" t="s">
        <v>44</v>
      </c>
      <c r="X77" s="7" t="s">
        <v>44</v>
      </c>
      <c r="Y77" s="7" t="s">
        <v>439</v>
      </c>
      <c r="Z77" s="7" t="s">
        <v>301</v>
      </c>
      <c r="AA77" s="7" t="s">
        <v>440</v>
      </c>
      <c r="AB77" s="39"/>
    </row>
    <row r="78" spans="1:28" ht="91.5" hidden="1" customHeight="1" x14ac:dyDescent="0.3">
      <c r="A78" s="17">
        <v>76</v>
      </c>
      <c r="B78" s="55"/>
      <c r="C78" s="60"/>
      <c r="D78" s="24" t="s">
        <v>441</v>
      </c>
      <c r="E78" s="10" t="s">
        <v>442</v>
      </c>
      <c r="F78" s="10" t="s">
        <v>64</v>
      </c>
      <c r="G78" s="10" t="s">
        <v>49</v>
      </c>
      <c r="H78" s="10" t="s">
        <v>38</v>
      </c>
      <c r="I78" s="10" t="s">
        <v>235</v>
      </c>
      <c r="J78" s="10" t="s">
        <v>40</v>
      </c>
      <c r="K78" s="10" t="s">
        <v>443</v>
      </c>
      <c r="L78" s="8" t="s">
        <v>381</v>
      </c>
      <c r="M78" s="8" t="s">
        <v>43</v>
      </c>
      <c r="N78" s="8" t="s">
        <v>444</v>
      </c>
      <c r="O78" s="25">
        <v>1</v>
      </c>
      <c r="P78" s="8">
        <v>2.6</v>
      </c>
      <c r="Q78" s="8">
        <v>3.5</v>
      </c>
      <c r="R78" s="7" t="str">
        <f t="shared" ref="R78:R80" si="11">IFERROR(IF(AND(ISNUMBER(O78), ISNUMBER(P78), ISNUMBER(Q78)), IF(O78&gt;Q78, "Medición mayor que la Tol. Inferior", IF(O78&gt;P78, "Medición entre la Tol. Superior e Inferior", "Medición menor o igual que la Tol. Superior"))), "vacio")</f>
        <v>Medición menor o igual que la Tol. Superior</v>
      </c>
      <c r="S78" s="8" t="s">
        <v>30</v>
      </c>
      <c r="T78" s="8" t="s">
        <v>30</v>
      </c>
      <c r="U78" s="8" t="s">
        <v>44</v>
      </c>
      <c r="V78" s="8" t="s">
        <v>30</v>
      </c>
      <c r="W78" s="8" t="s">
        <v>44</v>
      </c>
      <c r="X78" s="8" t="s">
        <v>44</v>
      </c>
      <c r="Y78" s="8" t="s">
        <v>445</v>
      </c>
      <c r="Z78" s="8" t="s">
        <v>301</v>
      </c>
      <c r="AA78" s="7" t="s">
        <v>446</v>
      </c>
      <c r="AB78" s="39"/>
    </row>
    <row r="79" spans="1:28" ht="91.5" hidden="1" customHeight="1" x14ac:dyDescent="0.3">
      <c r="A79" s="17">
        <v>77</v>
      </c>
      <c r="B79" s="55"/>
      <c r="C79" s="60"/>
      <c r="D79" s="24" t="s">
        <v>447</v>
      </c>
      <c r="E79" s="10" t="s">
        <v>448</v>
      </c>
      <c r="F79" s="10" t="s">
        <v>55</v>
      </c>
      <c r="G79" s="10" t="s">
        <v>49</v>
      </c>
      <c r="H79" s="10" t="s">
        <v>38</v>
      </c>
      <c r="I79" s="10" t="s">
        <v>235</v>
      </c>
      <c r="J79" s="10" t="s">
        <v>40</v>
      </c>
      <c r="K79" s="10" t="s">
        <v>443</v>
      </c>
      <c r="L79" s="7" t="s">
        <v>381</v>
      </c>
      <c r="M79" s="7" t="s">
        <v>43</v>
      </c>
      <c r="N79" s="7">
        <v>0</v>
      </c>
      <c r="O79" s="7">
        <v>0</v>
      </c>
      <c r="P79" s="7">
        <v>5</v>
      </c>
      <c r="Q79" s="7">
        <v>0</v>
      </c>
      <c r="R79" s="7" t="str">
        <f t="shared" si="11"/>
        <v>Medición menor o igual que la Tol. Superior</v>
      </c>
      <c r="S79" s="7" t="s">
        <v>30</v>
      </c>
      <c r="T79" s="7" t="s">
        <v>30</v>
      </c>
      <c r="U79" s="7" t="s">
        <v>44</v>
      </c>
      <c r="V79" s="7" t="s">
        <v>30</v>
      </c>
      <c r="W79" s="7" t="s">
        <v>44</v>
      </c>
      <c r="X79" s="7" t="s">
        <v>44</v>
      </c>
      <c r="Y79" s="7" t="s">
        <v>449</v>
      </c>
      <c r="Z79" s="7" t="s">
        <v>301</v>
      </c>
      <c r="AA79" s="7" t="s">
        <v>450</v>
      </c>
      <c r="AB79" s="39"/>
    </row>
    <row r="80" spans="1:28" ht="91.5" hidden="1" customHeight="1" x14ac:dyDescent="0.3">
      <c r="A80" s="17">
        <v>78</v>
      </c>
      <c r="B80" s="55"/>
      <c r="C80" s="60"/>
      <c r="D80" s="24" t="s">
        <v>451</v>
      </c>
      <c r="E80" s="10" t="s">
        <v>452</v>
      </c>
      <c r="F80" s="10" t="s">
        <v>55</v>
      </c>
      <c r="G80" s="10" t="s">
        <v>49</v>
      </c>
      <c r="H80" s="10" t="s">
        <v>38</v>
      </c>
      <c r="I80" s="7" t="s">
        <v>116</v>
      </c>
      <c r="J80" s="10" t="s">
        <v>453</v>
      </c>
      <c r="K80" s="10" t="s">
        <v>454</v>
      </c>
      <c r="L80" s="7" t="s">
        <v>66</v>
      </c>
      <c r="M80" s="7" t="s">
        <v>325</v>
      </c>
      <c r="N80" s="7">
        <v>0</v>
      </c>
      <c r="O80" s="7">
        <v>0</v>
      </c>
      <c r="P80" s="7">
        <v>1</v>
      </c>
      <c r="Q80" s="7">
        <v>3</v>
      </c>
      <c r="R80" s="7" t="str">
        <f t="shared" si="11"/>
        <v>Medición menor o igual que la Tol. Superior</v>
      </c>
      <c r="S80" s="7" t="s">
        <v>30</v>
      </c>
      <c r="T80" s="7" t="s">
        <v>30</v>
      </c>
      <c r="U80" s="7" t="s">
        <v>44</v>
      </c>
      <c r="V80" s="7" t="s">
        <v>30</v>
      </c>
      <c r="W80" s="7" t="s">
        <v>44</v>
      </c>
      <c r="X80" s="7" t="s">
        <v>44</v>
      </c>
      <c r="Y80" s="7" t="s">
        <v>455</v>
      </c>
      <c r="Z80" s="7" t="s">
        <v>301</v>
      </c>
      <c r="AA80" s="9" t="s">
        <v>456</v>
      </c>
      <c r="AB80" s="39"/>
    </row>
    <row r="81" spans="1:28" ht="91.5" hidden="1" customHeight="1" x14ac:dyDescent="0.3">
      <c r="A81" s="17">
        <v>79</v>
      </c>
      <c r="B81" s="55"/>
      <c r="C81" s="60"/>
      <c r="D81" s="24" t="s">
        <v>457</v>
      </c>
      <c r="E81" s="10" t="s">
        <v>458</v>
      </c>
      <c r="F81" s="10" t="s">
        <v>55</v>
      </c>
      <c r="G81" s="10" t="s">
        <v>28</v>
      </c>
      <c r="H81" s="7" t="s">
        <v>50</v>
      </c>
      <c r="I81" s="10" t="s">
        <v>235</v>
      </c>
      <c r="J81" s="10" t="s">
        <v>40</v>
      </c>
      <c r="K81" s="10" t="s">
        <v>459</v>
      </c>
      <c r="L81" s="7" t="s">
        <v>66</v>
      </c>
      <c r="M81" s="7" t="s">
        <v>325</v>
      </c>
      <c r="N81" s="7">
        <v>98</v>
      </c>
      <c r="O81" s="7">
        <v>99.49</v>
      </c>
      <c r="P81" s="7">
        <v>100</v>
      </c>
      <c r="Q81" s="7">
        <v>96</v>
      </c>
      <c r="R81" s="7" t="str">
        <f t="shared" ref="R81:R92" si="12">IFERROR(IF(AND(ISNUMBER(O81), ISNUMBER(P81), ISNUMBER(Q81)), IF(O81&lt;Q81, "Medición menor que la Tol. Inferior", IF(O81&gt;=P81, "Medición mayor o igual que la Tol. Superior", "Medición entre la Tol. Superior e Inferior"))), "vacio")</f>
        <v>Medición entre la Tol. Superior e Inferior</v>
      </c>
      <c r="S81" s="7" t="s">
        <v>30</v>
      </c>
      <c r="T81" s="7" t="s">
        <v>30</v>
      </c>
      <c r="U81" s="7" t="s">
        <v>44</v>
      </c>
      <c r="V81" s="7" t="s">
        <v>30</v>
      </c>
      <c r="W81" s="7" t="s">
        <v>44</v>
      </c>
      <c r="X81" s="7" t="s">
        <v>44</v>
      </c>
      <c r="Y81" s="7" t="s">
        <v>460</v>
      </c>
      <c r="Z81" s="7" t="s">
        <v>301</v>
      </c>
      <c r="AA81" s="7" t="s">
        <v>461</v>
      </c>
      <c r="AB81" s="39"/>
    </row>
    <row r="82" spans="1:28" ht="91.5" hidden="1" customHeight="1" x14ac:dyDescent="0.3">
      <c r="A82" s="17">
        <v>80</v>
      </c>
      <c r="B82" s="55"/>
      <c r="C82" s="60"/>
      <c r="D82" s="24" t="s">
        <v>462</v>
      </c>
      <c r="E82" s="10" t="s">
        <v>463</v>
      </c>
      <c r="F82" s="10" t="s">
        <v>55</v>
      </c>
      <c r="G82" s="10" t="s">
        <v>28</v>
      </c>
      <c r="H82" s="10" t="s">
        <v>38</v>
      </c>
      <c r="I82" s="7" t="s">
        <v>56</v>
      </c>
      <c r="J82" s="10" t="s">
        <v>77</v>
      </c>
      <c r="K82" s="10" t="s">
        <v>454</v>
      </c>
      <c r="L82" s="7" t="s">
        <v>66</v>
      </c>
      <c r="M82" s="7" t="s">
        <v>325</v>
      </c>
      <c r="N82" s="7">
        <v>100</v>
      </c>
      <c r="O82" s="7">
        <v>96.33</v>
      </c>
      <c r="P82" s="7">
        <v>100</v>
      </c>
      <c r="Q82" s="7">
        <v>96</v>
      </c>
      <c r="R82" s="7" t="str">
        <f t="shared" si="12"/>
        <v>Medición entre la Tol. Superior e Inferior</v>
      </c>
      <c r="S82" s="7" t="s">
        <v>30</v>
      </c>
      <c r="T82" s="7" t="s">
        <v>30</v>
      </c>
      <c r="U82" s="7" t="s">
        <v>44</v>
      </c>
      <c r="V82" s="7" t="s">
        <v>30</v>
      </c>
      <c r="W82" s="7" t="s">
        <v>44</v>
      </c>
      <c r="X82" s="7" t="s">
        <v>44</v>
      </c>
      <c r="Y82" s="7" t="s">
        <v>464</v>
      </c>
      <c r="Z82" s="7" t="s">
        <v>301</v>
      </c>
      <c r="AA82" s="7" t="s">
        <v>465</v>
      </c>
      <c r="AB82" s="39"/>
    </row>
    <row r="83" spans="1:28" ht="91.5" hidden="1" customHeight="1" x14ac:dyDescent="0.3">
      <c r="A83" s="17">
        <v>81</v>
      </c>
      <c r="B83" s="55"/>
      <c r="C83" s="60"/>
      <c r="D83" s="24" t="s">
        <v>466</v>
      </c>
      <c r="E83" s="10" t="s">
        <v>467</v>
      </c>
      <c r="F83" s="10" t="s">
        <v>468</v>
      </c>
      <c r="G83" s="10" t="s">
        <v>28</v>
      </c>
      <c r="H83" s="10" t="s">
        <v>38</v>
      </c>
      <c r="I83" s="10" t="s">
        <v>235</v>
      </c>
      <c r="J83" s="10" t="s">
        <v>40</v>
      </c>
      <c r="K83" s="10" t="s">
        <v>406</v>
      </c>
      <c r="L83" s="7" t="s">
        <v>240</v>
      </c>
      <c r="M83" s="16">
        <v>44930</v>
      </c>
      <c r="N83" s="7">
        <v>91</v>
      </c>
      <c r="O83" s="26">
        <v>92025</v>
      </c>
      <c r="P83" s="7">
        <v>81</v>
      </c>
      <c r="Q83" s="7">
        <v>70</v>
      </c>
      <c r="R83" s="7" t="str">
        <f t="shared" si="12"/>
        <v>Medición mayor o igual que la Tol. Superior</v>
      </c>
      <c r="S83" s="7" t="s">
        <v>30</v>
      </c>
      <c r="T83" s="7" t="s">
        <v>30</v>
      </c>
      <c r="U83" s="7" t="s">
        <v>44</v>
      </c>
      <c r="V83" s="7" t="s">
        <v>30</v>
      </c>
      <c r="W83" s="7" t="s">
        <v>44</v>
      </c>
      <c r="X83" s="7" t="s">
        <v>44</v>
      </c>
      <c r="Y83" s="7" t="s">
        <v>469</v>
      </c>
      <c r="Z83" s="7" t="s">
        <v>301</v>
      </c>
      <c r="AA83" s="7" t="s">
        <v>470</v>
      </c>
      <c r="AB83" s="39"/>
    </row>
    <row r="84" spans="1:28" ht="91.5" hidden="1" customHeight="1" x14ac:dyDescent="0.3">
      <c r="A84" s="17">
        <v>82</v>
      </c>
      <c r="B84" s="55"/>
      <c r="C84" s="60"/>
      <c r="D84" s="24" t="s">
        <v>471</v>
      </c>
      <c r="E84" s="10" t="s">
        <v>472</v>
      </c>
      <c r="F84" s="10" t="s">
        <v>468</v>
      </c>
      <c r="G84" s="10" t="s">
        <v>28</v>
      </c>
      <c r="H84" s="10" t="s">
        <v>38</v>
      </c>
      <c r="I84" s="10" t="s">
        <v>235</v>
      </c>
      <c r="J84" s="10" t="s">
        <v>40</v>
      </c>
      <c r="K84" s="10" t="s">
        <v>406</v>
      </c>
      <c r="L84" s="7" t="s">
        <v>240</v>
      </c>
      <c r="M84" s="16">
        <v>44930</v>
      </c>
      <c r="N84" s="7">
        <v>91</v>
      </c>
      <c r="O84" s="7">
        <v>88.87</v>
      </c>
      <c r="P84" s="7">
        <v>81</v>
      </c>
      <c r="Q84" s="7">
        <v>65</v>
      </c>
      <c r="R84" s="7" t="str">
        <f t="shared" si="12"/>
        <v>Medición mayor o igual que la Tol. Superior</v>
      </c>
      <c r="S84" s="7" t="s">
        <v>30</v>
      </c>
      <c r="T84" s="7" t="s">
        <v>44</v>
      </c>
      <c r="U84" s="7" t="s">
        <v>44</v>
      </c>
      <c r="V84" s="7" t="s">
        <v>30</v>
      </c>
      <c r="W84" s="7" t="s">
        <v>44</v>
      </c>
      <c r="X84" s="7" t="s">
        <v>44</v>
      </c>
      <c r="Y84" s="7" t="s">
        <v>473</v>
      </c>
      <c r="Z84" s="7" t="s">
        <v>301</v>
      </c>
      <c r="AA84" s="7" t="s">
        <v>474</v>
      </c>
      <c r="AB84" s="39"/>
    </row>
    <row r="85" spans="1:28" ht="91.5" hidden="1" customHeight="1" x14ac:dyDescent="0.3">
      <c r="A85" s="17">
        <v>83</v>
      </c>
      <c r="B85" s="55"/>
      <c r="C85" s="60"/>
      <c r="D85" s="24" t="s">
        <v>475</v>
      </c>
      <c r="E85" s="10" t="s">
        <v>476</v>
      </c>
      <c r="F85" s="10" t="s">
        <v>31</v>
      </c>
      <c r="G85" s="10" t="s">
        <v>28</v>
      </c>
      <c r="H85" s="10" t="s">
        <v>38</v>
      </c>
      <c r="I85" s="10" t="s">
        <v>235</v>
      </c>
      <c r="J85" s="10" t="s">
        <v>40</v>
      </c>
      <c r="K85" s="10" t="s">
        <v>477</v>
      </c>
      <c r="L85" s="7" t="s">
        <v>312</v>
      </c>
      <c r="M85" s="7" t="s">
        <v>43</v>
      </c>
      <c r="N85" s="7">
        <v>98</v>
      </c>
      <c r="O85" s="7">
        <v>99.7</v>
      </c>
      <c r="P85" s="7">
        <v>98</v>
      </c>
      <c r="Q85" s="7">
        <v>92</v>
      </c>
      <c r="R85" s="7" t="str">
        <f t="shared" si="12"/>
        <v>Medición mayor o igual que la Tol. Superior</v>
      </c>
      <c r="S85" s="7" t="s">
        <v>30</v>
      </c>
      <c r="T85" s="7" t="s">
        <v>30</v>
      </c>
      <c r="U85" s="7" t="s">
        <v>44</v>
      </c>
      <c r="V85" s="7" t="s">
        <v>30</v>
      </c>
      <c r="W85" s="7" t="s">
        <v>44</v>
      </c>
      <c r="X85" s="7" t="s">
        <v>44</v>
      </c>
      <c r="Y85" s="7" t="s">
        <v>478</v>
      </c>
      <c r="Z85" s="7" t="s">
        <v>301</v>
      </c>
      <c r="AA85" s="7" t="s">
        <v>479</v>
      </c>
      <c r="AB85" s="39"/>
    </row>
    <row r="86" spans="1:28" ht="91.5" hidden="1" customHeight="1" x14ac:dyDescent="0.3">
      <c r="A86" s="17">
        <v>84</v>
      </c>
      <c r="B86" s="55"/>
      <c r="C86" s="60"/>
      <c r="D86" s="24" t="s">
        <v>480</v>
      </c>
      <c r="E86" s="10" t="s">
        <v>481</v>
      </c>
      <c r="F86" s="10" t="s">
        <v>31</v>
      </c>
      <c r="G86" s="10" t="s">
        <v>28</v>
      </c>
      <c r="H86" s="10" t="s">
        <v>38</v>
      </c>
      <c r="I86" s="10" t="s">
        <v>235</v>
      </c>
      <c r="J86" s="10" t="s">
        <v>40</v>
      </c>
      <c r="K86" s="10" t="s">
        <v>482</v>
      </c>
      <c r="L86" s="7" t="s">
        <v>66</v>
      </c>
      <c r="M86" s="7" t="s">
        <v>43</v>
      </c>
      <c r="N86" s="7">
        <v>92</v>
      </c>
      <c r="O86" s="7">
        <v>99.9</v>
      </c>
      <c r="P86" s="7">
        <v>92</v>
      </c>
      <c r="Q86" s="7">
        <v>85</v>
      </c>
      <c r="R86" s="7" t="str">
        <f t="shared" si="12"/>
        <v>Medición mayor o igual que la Tol. Superior</v>
      </c>
      <c r="S86" s="7" t="s">
        <v>30</v>
      </c>
      <c r="T86" s="7" t="s">
        <v>30</v>
      </c>
      <c r="U86" s="7" t="s">
        <v>44</v>
      </c>
      <c r="V86" s="7" t="s">
        <v>30</v>
      </c>
      <c r="W86" s="7" t="s">
        <v>44</v>
      </c>
      <c r="X86" s="7" t="s">
        <v>44</v>
      </c>
      <c r="Y86" s="7" t="s">
        <v>483</v>
      </c>
      <c r="Z86" s="7" t="s">
        <v>301</v>
      </c>
      <c r="AA86" s="7" t="s">
        <v>484</v>
      </c>
      <c r="AB86" s="39"/>
    </row>
    <row r="87" spans="1:28" ht="91.5" hidden="1" customHeight="1" x14ac:dyDescent="0.3">
      <c r="A87" s="27">
        <v>85</v>
      </c>
      <c r="B87" s="55"/>
      <c r="C87" s="60"/>
      <c r="D87" s="24" t="s">
        <v>485</v>
      </c>
      <c r="E87" s="10" t="s">
        <v>486</v>
      </c>
      <c r="F87" s="10" t="s">
        <v>31</v>
      </c>
      <c r="G87" s="10" t="s">
        <v>28</v>
      </c>
      <c r="H87" s="10" t="s">
        <v>38</v>
      </c>
      <c r="I87" s="10" t="s">
        <v>235</v>
      </c>
      <c r="J87" s="10" t="s">
        <v>40</v>
      </c>
      <c r="K87" s="10" t="s">
        <v>487</v>
      </c>
      <c r="L87" s="7" t="s">
        <v>312</v>
      </c>
      <c r="M87" s="7" t="s">
        <v>488</v>
      </c>
      <c r="N87" s="7">
        <v>90</v>
      </c>
      <c r="O87" s="7">
        <v>97.73</v>
      </c>
      <c r="P87" s="7">
        <v>90</v>
      </c>
      <c r="Q87" s="7">
        <v>82.9</v>
      </c>
      <c r="R87" s="7" t="str">
        <f t="shared" si="12"/>
        <v>Medición mayor o igual que la Tol. Superior</v>
      </c>
      <c r="S87" s="7" t="s">
        <v>30</v>
      </c>
      <c r="T87" s="7" t="s">
        <v>30</v>
      </c>
      <c r="U87" s="7" t="s">
        <v>44</v>
      </c>
      <c r="V87" s="7" t="s">
        <v>30</v>
      </c>
      <c r="W87" s="7" t="s">
        <v>44</v>
      </c>
      <c r="X87" s="7" t="s">
        <v>44</v>
      </c>
      <c r="Y87" s="7" t="s">
        <v>489</v>
      </c>
      <c r="Z87" s="7" t="s">
        <v>301</v>
      </c>
      <c r="AA87" s="7" t="s">
        <v>490</v>
      </c>
      <c r="AB87" s="39"/>
    </row>
    <row r="88" spans="1:28" ht="91.5" hidden="1" customHeight="1" x14ac:dyDescent="0.3">
      <c r="A88" s="17">
        <v>86</v>
      </c>
      <c r="B88" s="55"/>
      <c r="C88" s="60"/>
      <c r="D88" s="24" t="s">
        <v>491</v>
      </c>
      <c r="E88" s="10" t="s">
        <v>492</v>
      </c>
      <c r="F88" s="10" t="s">
        <v>31</v>
      </c>
      <c r="G88" s="10" t="s">
        <v>28</v>
      </c>
      <c r="H88" s="10" t="s">
        <v>38</v>
      </c>
      <c r="I88" s="10" t="s">
        <v>235</v>
      </c>
      <c r="J88" s="10" t="s">
        <v>40</v>
      </c>
      <c r="K88" s="10" t="s">
        <v>493</v>
      </c>
      <c r="L88" s="7" t="s">
        <v>66</v>
      </c>
      <c r="M88" s="7" t="s">
        <v>494</v>
      </c>
      <c r="N88" s="7">
        <v>98</v>
      </c>
      <c r="O88" s="7">
        <v>99.15</v>
      </c>
      <c r="P88" s="7">
        <v>98</v>
      </c>
      <c r="Q88" s="7">
        <v>92</v>
      </c>
      <c r="R88" s="7" t="str">
        <f t="shared" si="12"/>
        <v>Medición mayor o igual que la Tol. Superior</v>
      </c>
      <c r="S88" s="7" t="s">
        <v>30</v>
      </c>
      <c r="T88" s="7" t="s">
        <v>30</v>
      </c>
      <c r="U88" s="7" t="s">
        <v>44</v>
      </c>
      <c r="V88" s="7" t="s">
        <v>30</v>
      </c>
      <c r="W88" s="7" t="s">
        <v>44</v>
      </c>
      <c r="X88" s="7" t="s">
        <v>44</v>
      </c>
      <c r="Y88" s="7" t="s">
        <v>495</v>
      </c>
      <c r="Z88" s="7" t="s">
        <v>301</v>
      </c>
      <c r="AA88" s="7" t="s">
        <v>496</v>
      </c>
      <c r="AB88" s="39"/>
    </row>
    <row r="89" spans="1:28" ht="91.5" hidden="1" customHeight="1" x14ac:dyDescent="0.3">
      <c r="A89" s="17">
        <v>87</v>
      </c>
      <c r="B89" s="55"/>
      <c r="C89" s="60"/>
      <c r="D89" s="24" t="s">
        <v>497</v>
      </c>
      <c r="E89" s="10" t="s">
        <v>498</v>
      </c>
      <c r="F89" s="10" t="s">
        <v>31</v>
      </c>
      <c r="G89" s="10" t="s">
        <v>28</v>
      </c>
      <c r="H89" s="10" t="s">
        <v>38</v>
      </c>
      <c r="I89" s="10" t="s">
        <v>235</v>
      </c>
      <c r="J89" s="10" t="s">
        <v>40</v>
      </c>
      <c r="K89" s="10" t="s">
        <v>499</v>
      </c>
      <c r="L89" s="7" t="s">
        <v>66</v>
      </c>
      <c r="M89" s="7" t="s">
        <v>500</v>
      </c>
      <c r="N89" s="7">
        <v>91</v>
      </c>
      <c r="O89" s="7">
        <v>98</v>
      </c>
      <c r="P89" s="7">
        <v>91</v>
      </c>
      <c r="Q89" s="7">
        <v>75</v>
      </c>
      <c r="R89" s="7" t="str">
        <f t="shared" si="12"/>
        <v>Medición mayor o igual que la Tol. Superior</v>
      </c>
      <c r="S89" s="7" t="s">
        <v>30</v>
      </c>
      <c r="T89" s="7" t="s">
        <v>30</v>
      </c>
      <c r="U89" s="7" t="s">
        <v>44</v>
      </c>
      <c r="V89" s="7" t="s">
        <v>30</v>
      </c>
      <c r="W89" s="7" t="s">
        <v>44</v>
      </c>
      <c r="X89" s="7" t="s">
        <v>44</v>
      </c>
      <c r="Y89" s="7" t="s">
        <v>501</v>
      </c>
      <c r="Z89" s="7" t="s">
        <v>301</v>
      </c>
      <c r="AA89" s="7" t="s">
        <v>502</v>
      </c>
      <c r="AB89" s="39"/>
    </row>
    <row r="90" spans="1:28" ht="91.5" hidden="1" customHeight="1" x14ac:dyDescent="0.3">
      <c r="A90" s="17">
        <v>88</v>
      </c>
      <c r="B90" s="55"/>
      <c r="C90" s="60"/>
      <c r="D90" s="24" t="s">
        <v>503</v>
      </c>
      <c r="E90" s="10" t="s">
        <v>504</v>
      </c>
      <c r="F90" s="10" t="s">
        <v>37</v>
      </c>
      <c r="G90" s="10" t="s">
        <v>28</v>
      </c>
      <c r="H90" s="10" t="s">
        <v>38</v>
      </c>
      <c r="I90" s="7" t="s">
        <v>56</v>
      </c>
      <c r="J90" s="10" t="s">
        <v>40</v>
      </c>
      <c r="K90" s="10" t="s">
        <v>505</v>
      </c>
      <c r="L90" s="7" t="s">
        <v>66</v>
      </c>
      <c r="M90" s="7" t="s">
        <v>506</v>
      </c>
      <c r="N90" s="7">
        <v>98</v>
      </c>
      <c r="O90" s="7">
        <v>100</v>
      </c>
      <c r="P90" s="7">
        <v>91</v>
      </c>
      <c r="Q90" s="7">
        <v>70</v>
      </c>
      <c r="R90" s="7" t="str">
        <f t="shared" si="12"/>
        <v>Medición mayor o igual que la Tol. Superior</v>
      </c>
      <c r="S90" s="7" t="s">
        <v>30</v>
      </c>
      <c r="T90" s="7" t="s">
        <v>44</v>
      </c>
      <c r="U90" s="7" t="s">
        <v>44</v>
      </c>
      <c r="V90" s="7" t="s">
        <v>30</v>
      </c>
      <c r="W90" s="7" t="s">
        <v>44</v>
      </c>
      <c r="X90" s="7" t="s">
        <v>44</v>
      </c>
      <c r="Y90" s="7" t="s">
        <v>507</v>
      </c>
      <c r="Z90" s="7" t="s">
        <v>301</v>
      </c>
      <c r="AA90" s="7" t="s">
        <v>508</v>
      </c>
      <c r="AB90" s="39"/>
    </row>
    <row r="91" spans="1:28" ht="91.5" hidden="1" customHeight="1" x14ac:dyDescent="0.3">
      <c r="A91" s="17">
        <v>89</v>
      </c>
      <c r="B91" s="55"/>
      <c r="C91" s="60"/>
      <c r="D91" s="24" t="s">
        <v>509</v>
      </c>
      <c r="E91" s="10" t="s">
        <v>510</v>
      </c>
      <c r="F91" s="10" t="s">
        <v>511</v>
      </c>
      <c r="G91" s="10" t="s">
        <v>28</v>
      </c>
      <c r="H91" s="10" t="s">
        <v>38</v>
      </c>
      <c r="I91" s="10" t="s">
        <v>235</v>
      </c>
      <c r="J91" s="10" t="s">
        <v>40</v>
      </c>
      <c r="K91" s="10" t="s">
        <v>512</v>
      </c>
      <c r="L91" s="7" t="s">
        <v>66</v>
      </c>
      <c r="M91" s="7" t="s">
        <v>240</v>
      </c>
      <c r="N91" s="7" t="s">
        <v>67</v>
      </c>
      <c r="O91" s="7" t="s">
        <v>67</v>
      </c>
      <c r="P91" s="7" t="s">
        <v>67</v>
      </c>
      <c r="Q91" s="7" t="s">
        <v>67</v>
      </c>
      <c r="R91" s="7" t="b">
        <f t="shared" si="12"/>
        <v>0</v>
      </c>
      <c r="S91" s="7" t="s">
        <v>68</v>
      </c>
      <c r="T91" s="7" t="s">
        <v>68</v>
      </c>
      <c r="U91" s="7" t="s">
        <v>44</v>
      </c>
      <c r="V91" s="7" t="s">
        <v>30</v>
      </c>
      <c r="W91" s="7" t="s">
        <v>44</v>
      </c>
      <c r="X91" s="7" t="s">
        <v>44</v>
      </c>
      <c r="Y91" s="7" t="s">
        <v>240</v>
      </c>
      <c r="Z91" s="7" t="s">
        <v>301</v>
      </c>
      <c r="AA91" s="7" t="s">
        <v>513</v>
      </c>
      <c r="AB91" s="39"/>
    </row>
    <row r="92" spans="1:28" ht="91.5" hidden="1" customHeight="1" x14ac:dyDescent="0.3">
      <c r="A92" s="17">
        <v>90</v>
      </c>
      <c r="B92" s="55"/>
      <c r="C92" s="60"/>
      <c r="D92" s="24" t="s">
        <v>514</v>
      </c>
      <c r="E92" s="10" t="s">
        <v>515</v>
      </c>
      <c r="F92" s="10" t="s">
        <v>468</v>
      </c>
      <c r="G92" s="10" t="s">
        <v>28</v>
      </c>
      <c r="H92" s="10" t="s">
        <v>38</v>
      </c>
      <c r="I92" s="10" t="s">
        <v>235</v>
      </c>
      <c r="J92" s="10" t="s">
        <v>40</v>
      </c>
      <c r="K92" s="10" t="s">
        <v>516</v>
      </c>
      <c r="L92" s="7" t="s">
        <v>66</v>
      </c>
      <c r="M92" s="7" t="s">
        <v>240</v>
      </c>
      <c r="N92" s="7" t="s">
        <v>67</v>
      </c>
      <c r="O92" s="7" t="s">
        <v>67</v>
      </c>
      <c r="P92" s="7" t="s">
        <v>67</v>
      </c>
      <c r="Q92" s="7" t="s">
        <v>67</v>
      </c>
      <c r="R92" s="7" t="b">
        <f t="shared" si="12"/>
        <v>0</v>
      </c>
      <c r="S92" s="8" t="s">
        <v>68</v>
      </c>
      <c r="T92" s="8" t="s">
        <v>68</v>
      </c>
      <c r="U92" s="7" t="s">
        <v>44</v>
      </c>
      <c r="V92" s="7" t="s">
        <v>30</v>
      </c>
      <c r="W92" s="7" t="s">
        <v>44</v>
      </c>
      <c r="X92" s="7" t="s">
        <v>44</v>
      </c>
      <c r="Y92" s="8" t="s">
        <v>240</v>
      </c>
      <c r="Z92" s="7" t="s">
        <v>301</v>
      </c>
      <c r="AA92" s="7" t="s">
        <v>517</v>
      </c>
      <c r="AB92" s="39"/>
    </row>
    <row r="93" spans="1:28" ht="103.5" hidden="1" customHeight="1" x14ac:dyDescent="0.3">
      <c r="A93" s="17">
        <v>91</v>
      </c>
      <c r="B93" s="55"/>
      <c r="C93" s="60"/>
      <c r="D93" s="24" t="s">
        <v>518</v>
      </c>
      <c r="E93" s="7" t="s">
        <v>519</v>
      </c>
      <c r="F93" s="7" t="s">
        <v>31</v>
      </c>
      <c r="G93" s="7" t="s">
        <v>49</v>
      </c>
      <c r="H93" s="7" t="s">
        <v>38</v>
      </c>
      <c r="I93" s="10" t="s">
        <v>235</v>
      </c>
      <c r="J93" s="7" t="s">
        <v>520</v>
      </c>
      <c r="K93" s="7" t="s">
        <v>521</v>
      </c>
      <c r="L93" s="7" t="s">
        <v>312</v>
      </c>
      <c r="M93" s="7" t="s">
        <v>522</v>
      </c>
      <c r="N93" s="7">
        <v>5</v>
      </c>
      <c r="O93" s="7">
        <v>5.35</v>
      </c>
      <c r="P93" s="7">
        <v>5</v>
      </c>
      <c r="Q93" s="7">
        <v>10</v>
      </c>
      <c r="R93" s="7" t="str">
        <f>IFERROR(IF(AND(ISNUMBER(O93), ISNUMBER(P93), ISNUMBER(Q93)), IF(O93&gt;Q93, "Medición mayor que la Tol. Inferior", IF(O93&gt;P93, "Medición entre la Tol. Superior e Inferior", "Medición menor o igual que la Tol. Superior"))), "vacio")</f>
        <v>Medición entre la Tol. Superior e Inferior</v>
      </c>
      <c r="S93" s="7" t="s">
        <v>30</v>
      </c>
      <c r="T93" s="7" t="s">
        <v>30</v>
      </c>
      <c r="U93" s="7" t="s">
        <v>60</v>
      </c>
      <c r="V93" s="7" t="s">
        <v>30</v>
      </c>
      <c r="W93" s="7" t="s">
        <v>60</v>
      </c>
      <c r="X93" s="7" t="s">
        <v>44</v>
      </c>
      <c r="Y93" s="7" t="s">
        <v>30</v>
      </c>
      <c r="Z93" s="7" t="s">
        <v>523</v>
      </c>
      <c r="AA93" s="7" t="s">
        <v>524</v>
      </c>
      <c r="AB93" s="39"/>
    </row>
    <row r="94" spans="1:28" ht="91.5" hidden="1" customHeight="1" x14ac:dyDescent="0.3">
      <c r="A94" s="17">
        <v>92</v>
      </c>
      <c r="B94" s="55"/>
      <c r="C94" s="60"/>
      <c r="D94" s="24" t="s">
        <v>525</v>
      </c>
      <c r="E94" s="7" t="s">
        <v>526</v>
      </c>
      <c r="F94" s="7" t="s">
        <v>31</v>
      </c>
      <c r="G94" s="7" t="s">
        <v>28</v>
      </c>
      <c r="H94" s="7" t="s">
        <v>38</v>
      </c>
      <c r="I94" s="7" t="s">
        <v>56</v>
      </c>
      <c r="J94" s="7" t="s">
        <v>520</v>
      </c>
      <c r="K94" s="7" t="s">
        <v>521</v>
      </c>
      <c r="L94" s="7" t="s">
        <v>312</v>
      </c>
      <c r="M94" s="7" t="s">
        <v>522</v>
      </c>
      <c r="N94" s="7">
        <v>95</v>
      </c>
      <c r="O94" s="7">
        <v>99.67</v>
      </c>
      <c r="P94" s="7">
        <v>95</v>
      </c>
      <c r="Q94" s="7">
        <v>90</v>
      </c>
      <c r="R94" s="7" t="str">
        <f>IFERROR(IF(AND(ISNUMBER(O94), ISNUMBER(P94), ISNUMBER(Q94)), IF(O94&lt;Q94, "Medición menor que la Tol. Inferior", IF(O94&gt;=P94, "Medición mayor o igual que la Tol. Superior", "Medición entre la Tol. Superior e Inferior"))), "vacio")</f>
        <v>Medición mayor o igual que la Tol. Superior</v>
      </c>
      <c r="S94" s="7" t="s">
        <v>30</v>
      </c>
      <c r="T94" s="7" t="s">
        <v>30</v>
      </c>
      <c r="U94" s="7" t="s">
        <v>60</v>
      </c>
      <c r="V94" s="7" t="s">
        <v>30</v>
      </c>
      <c r="W94" s="7" t="s">
        <v>60</v>
      </c>
      <c r="X94" s="7" t="s">
        <v>44</v>
      </c>
      <c r="Y94" s="7" t="s">
        <v>30</v>
      </c>
      <c r="Z94" s="7" t="s">
        <v>523</v>
      </c>
      <c r="AA94" s="7" t="s">
        <v>527</v>
      </c>
      <c r="AB94" s="39"/>
    </row>
    <row r="95" spans="1:28" ht="91.5" hidden="1" customHeight="1" x14ac:dyDescent="0.3">
      <c r="A95" s="17">
        <v>93</v>
      </c>
      <c r="B95" s="55"/>
      <c r="C95" s="60"/>
      <c r="D95" s="24" t="s">
        <v>528</v>
      </c>
      <c r="E95" s="7" t="s">
        <v>529</v>
      </c>
      <c r="F95" s="7" t="s">
        <v>31</v>
      </c>
      <c r="G95" s="7" t="s">
        <v>49</v>
      </c>
      <c r="H95" s="7" t="s">
        <v>38</v>
      </c>
      <c r="I95" s="7" t="s">
        <v>39</v>
      </c>
      <c r="J95" s="7" t="s">
        <v>520</v>
      </c>
      <c r="K95" s="7" t="s">
        <v>521</v>
      </c>
      <c r="L95" s="7" t="s">
        <v>312</v>
      </c>
      <c r="M95" s="7" t="s">
        <v>522</v>
      </c>
      <c r="N95" s="7">
        <v>0</v>
      </c>
      <c r="O95" s="7">
        <v>0</v>
      </c>
      <c r="P95" s="7">
        <v>0</v>
      </c>
      <c r="Q95" s="7">
        <v>0</v>
      </c>
      <c r="R95" s="7" t="str">
        <f>IFERROR(IF(AND(ISNUMBER(O95), ISNUMBER(P95), ISNUMBER(Q95)), IF(O95&lt;Q95, "Medición menor que la Tol. Inferior", IF(O95&gt;=P95, "Medición mayor o igual que la Tol. Superior", "Medición entre la Tol. Superior e Inferior"))), "vacio")</f>
        <v>Medición mayor o igual que la Tol. Superior</v>
      </c>
      <c r="S95" s="7" t="s">
        <v>30</v>
      </c>
      <c r="T95" s="7" t="s">
        <v>30</v>
      </c>
      <c r="U95" s="7" t="s">
        <v>60</v>
      </c>
      <c r="V95" s="7" t="s">
        <v>30</v>
      </c>
      <c r="W95" s="7" t="s">
        <v>60</v>
      </c>
      <c r="X95" s="7" t="s">
        <v>60</v>
      </c>
      <c r="Y95" s="7" t="s">
        <v>30</v>
      </c>
      <c r="Z95" s="7" t="s">
        <v>523</v>
      </c>
      <c r="AA95" s="7" t="s">
        <v>530</v>
      </c>
      <c r="AB95" s="39"/>
    </row>
    <row r="96" spans="1:28" ht="91.5" hidden="1" customHeight="1" x14ac:dyDescent="0.3">
      <c r="A96" s="17">
        <v>94</v>
      </c>
      <c r="B96" s="55"/>
      <c r="C96" s="60"/>
      <c r="D96" s="24" t="s">
        <v>531</v>
      </c>
      <c r="E96" s="7" t="s">
        <v>532</v>
      </c>
      <c r="F96" s="7" t="s">
        <v>55</v>
      </c>
      <c r="G96" s="7" t="s">
        <v>49</v>
      </c>
      <c r="H96" s="7" t="s">
        <v>38</v>
      </c>
      <c r="I96" s="7" t="s">
        <v>116</v>
      </c>
      <c r="J96" s="7" t="s">
        <v>520</v>
      </c>
      <c r="K96" s="7" t="s">
        <v>533</v>
      </c>
      <c r="L96" s="7" t="s">
        <v>312</v>
      </c>
      <c r="M96" s="7" t="s">
        <v>534</v>
      </c>
      <c r="N96" s="7">
        <v>0</v>
      </c>
      <c r="O96" s="7">
        <v>0</v>
      </c>
      <c r="P96" s="7">
        <v>0</v>
      </c>
      <c r="Q96" s="7">
        <v>3</v>
      </c>
      <c r="R96" s="7" t="str">
        <f>IFERROR(IF(AND(ISNUMBER(O96), ISNUMBER(P96), ISNUMBER(Q96)), IF(O96&gt;Q96, "Medición mayor que la Tol. Inferior", IF(O96&gt;P96, "Medición entre la Tol. Superior e Inferior", "Medición menor o igual que la Tol. Superior"))), "vacio")</f>
        <v>Medición menor o igual que la Tol. Superior</v>
      </c>
      <c r="S96" s="7" t="s">
        <v>30</v>
      </c>
      <c r="T96" s="7" t="s">
        <v>30</v>
      </c>
      <c r="U96" s="7" t="s">
        <v>60</v>
      </c>
      <c r="V96" s="7" t="s">
        <v>30</v>
      </c>
      <c r="W96" s="7" t="s">
        <v>60</v>
      </c>
      <c r="X96" s="7" t="s">
        <v>60</v>
      </c>
      <c r="Y96" s="7" t="s">
        <v>30</v>
      </c>
      <c r="Z96" s="7" t="s">
        <v>523</v>
      </c>
      <c r="AA96" s="7" t="s">
        <v>535</v>
      </c>
      <c r="AB96" s="39"/>
    </row>
    <row r="97" spans="1:28" ht="91.5" hidden="1" customHeight="1" x14ac:dyDescent="0.3">
      <c r="A97" s="17">
        <v>95</v>
      </c>
      <c r="B97" s="55"/>
      <c r="C97" s="60"/>
      <c r="D97" s="24" t="s">
        <v>536</v>
      </c>
      <c r="E97" s="7" t="s">
        <v>537</v>
      </c>
      <c r="F97" s="7" t="s">
        <v>31</v>
      </c>
      <c r="G97" s="7" t="s">
        <v>28</v>
      </c>
      <c r="H97" s="7" t="s">
        <v>38</v>
      </c>
      <c r="I97" s="10" t="s">
        <v>235</v>
      </c>
      <c r="J97" s="7" t="s">
        <v>538</v>
      </c>
      <c r="K97" s="7" t="s">
        <v>539</v>
      </c>
      <c r="L97" s="7" t="s">
        <v>312</v>
      </c>
      <c r="M97" s="7" t="s">
        <v>522</v>
      </c>
      <c r="N97" s="7">
        <v>96</v>
      </c>
      <c r="O97" s="7">
        <v>99.22</v>
      </c>
      <c r="P97" s="7">
        <v>96</v>
      </c>
      <c r="Q97" s="7">
        <v>91.9</v>
      </c>
      <c r="R97" s="7" t="str">
        <f t="shared" ref="R97:R116" si="13">IFERROR(IF(AND(ISNUMBER(O97), ISNUMBER(P97), ISNUMBER(Q97)), IF(O97&lt;Q97, "Medición menor que la Tol. Inferior", IF(O97&gt;=P97, "Medición mayor o igual que la Tol. Superior", "Medición entre la Tol. Superior e Inferior"))), "vacio")</f>
        <v>Medición mayor o igual que la Tol. Superior</v>
      </c>
      <c r="S97" s="10" t="s">
        <v>44</v>
      </c>
      <c r="T97" s="7" t="s">
        <v>44</v>
      </c>
      <c r="U97" s="7" t="s">
        <v>60</v>
      </c>
      <c r="V97" s="7" t="s">
        <v>30</v>
      </c>
      <c r="W97" s="7" t="s">
        <v>60</v>
      </c>
      <c r="X97" s="7" t="s">
        <v>60</v>
      </c>
      <c r="Y97" s="7" t="s">
        <v>30</v>
      </c>
      <c r="Z97" s="7" t="s">
        <v>523</v>
      </c>
      <c r="AA97" s="7" t="s">
        <v>540</v>
      </c>
      <c r="AB97" s="39"/>
    </row>
    <row r="98" spans="1:28" ht="91.5" hidden="1" customHeight="1" x14ac:dyDescent="0.3">
      <c r="A98" s="17">
        <v>96</v>
      </c>
      <c r="B98" s="55"/>
      <c r="C98" s="60"/>
      <c r="D98" s="24" t="s">
        <v>541</v>
      </c>
      <c r="E98" s="7" t="s">
        <v>542</v>
      </c>
      <c r="F98" s="7" t="s">
        <v>31</v>
      </c>
      <c r="G98" s="7" t="s">
        <v>28</v>
      </c>
      <c r="H98" s="7" t="s">
        <v>38</v>
      </c>
      <c r="I98" s="10" t="s">
        <v>235</v>
      </c>
      <c r="J98" s="7" t="s">
        <v>538</v>
      </c>
      <c r="K98" s="7" t="s">
        <v>543</v>
      </c>
      <c r="L98" s="7" t="s">
        <v>312</v>
      </c>
      <c r="M98" s="7" t="s">
        <v>522</v>
      </c>
      <c r="N98" s="7">
        <v>98</v>
      </c>
      <c r="O98" s="7">
        <v>100</v>
      </c>
      <c r="P98" s="7">
        <v>98</v>
      </c>
      <c r="Q98" s="7">
        <v>97</v>
      </c>
      <c r="R98" s="7" t="str">
        <f t="shared" si="13"/>
        <v>Medición mayor o igual que la Tol. Superior</v>
      </c>
      <c r="S98" s="7" t="s">
        <v>30</v>
      </c>
      <c r="T98" s="7" t="s">
        <v>30</v>
      </c>
      <c r="U98" s="7" t="s">
        <v>60</v>
      </c>
      <c r="V98" s="7" t="s">
        <v>30</v>
      </c>
      <c r="W98" s="7" t="s">
        <v>60</v>
      </c>
      <c r="X98" s="7" t="s">
        <v>60</v>
      </c>
      <c r="Y98" s="7" t="s">
        <v>30</v>
      </c>
      <c r="Z98" s="7" t="s">
        <v>523</v>
      </c>
      <c r="AA98" s="7" t="s">
        <v>544</v>
      </c>
      <c r="AB98" s="39"/>
    </row>
    <row r="99" spans="1:28" ht="91.5" hidden="1" customHeight="1" x14ac:dyDescent="0.3">
      <c r="A99" s="17">
        <v>97</v>
      </c>
      <c r="B99" s="55"/>
      <c r="C99" s="60"/>
      <c r="D99" s="24" t="s">
        <v>545</v>
      </c>
      <c r="E99" s="7" t="s">
        <v>546</v>
      </c>
      <c r="F99" s="7" t="s">
        <v>55</v>
      </c>
      <c r="G99" s="7" t="s">
        <v>28</v>
      </c>
      <c r="H99" s="7" t="s">
        <v>38</v>
      </c>
      <c r="I99" s="10" t="s">
        <v>235</v>
      </c>
      <c r="J99" s="7" t="s">
        <v>538</v>
      </c>
      <c r="K99" s="7" t="s">
        <v>318</v>
      </c>
      <c r="L99" s="7" t="s">
        <v>66</v>
      </c>
      <c r="M99" s="7" t="s">
        <v>547</v>
      </c>
      <c r="N99" s="7">
        <v>95</v>
      </c>
      <c r="O99" s="7">
        <v>99.87</v>
      </c>
      <c r="P99" s="7">
        <v>95</v>
      </c>
      <c r="Q99" s="7">
        <v>80</v>
      </c>
      <c r="R99" s="7" t="str">
        <f t="shared" si="13"/>
        <v>Medición mayor o igual que la Tol. Superior</v>
      </c>
      <c r="S99" s="7" t="s">
        <v>30</v>
      </c>
      <c r="T99" s="7" t="s">
        <v>44</v>
      </c>
      <c r="U99" s="7" t="s">
        <v>60</v>
      </c>
      <c r="V99" s="7" t="s">
        <v>30</v>
      </c>
      <c r="W99" s="7" t="s">
        <v>60</v>
      </c>
      <c r="X99" s="7" t="s">
        <v>60</v>
      </c>
      <c r="Y99" s="7" t="s">
        <v>30</v>
      </c>
      <c r="Z99" s="7" t="s">
        <v>523</v>
      </c>
      <c r="AA99" s="7" t="s">
        <v>548</v>
      </c>
      <c r="AB99" s="39"/>
    </row>
    <row r="100" spans="1:28" ht="91.5" hidden="1" customHeight="1" x14ac:dyDescent="0.3">
      <c r="A100" s="17">
        <v>98</v>
      </c>
      <c r="B100" s="55"/>
      <c r="C100" s="60"/>
      <c r="D100" s="24" t="s">
        <v>549</v>
      </c>
      <c r="E100" s="7" t="s">
        <v>550</v>
      </c>
      <c r="F100" s="7" t="s">
        <v>31</v>
      </c>
      <c r="G100" s="7" t="s">
        <v>28</v>
      </c>
      <c r="H100" s="7" t="s">
        <v>38</v>
      </c>
      <c r="I100" s="10" t="s">
        <v>235</v>
      </c>
      <c r="J100" s="7" t="s">
        <v>538</v>
      </c>
      <c r="K100" s="7" t="s">
        <v>551</v>
      </c>
      <c r="L100" s="7" t="s">
        <v>66</v>
      </c>
      <c r="M100" s="7" t="s">
        <v>522</v>
      </c>
      <c r="N100" s="7">
        <v>91</v>
      </c>
      <c r="O100" s="7">
        <v>98.03</v>
      </c>
      <c r="P100" s="7">
        <v>91</v>
      </c>
      <c r="Q100" s="7">
        <v>80</v>
      </c>
      <c r="R100" s="7" t="str">
        <f t="shared" si="13"/>
        <v>Medición mayor o igual que la Tol. Superior</v>
      </c>
      <c r="S100" s="7" t="s">
        <v>30</v>
      </c>
      <c r="T100" s="7" t="s">
        <v>30</v>
      </c>
      <c r="U100" s="7" t="s">
        <v>60</v>
      </c>
      <c r="V100" s="7" t="s">
        <v>30</v>
      </c>
      <c r="W100" s="7" t="s">
        <v>44</v>
      </c>
      <c r="X100" s="7" t="s">
        <v>60</v>
      </c>
      <c r="Y100" s="7" t="s">
        <v>30</v>
      </c>
      <c r="Z100" s="7" t="s">
        <v>523</v>
      </c>
      <c r="AA100" s="7" t="s">
        <v>552</v>
      </c>
      <c r="AB100" s="39"/>
    </row>
    <row r="101" spans="1:28" ht="91.5" hidden="1" customHeight="1" x14ac:dyDescent="0.3">
      <c r="A101" s="17">
        <v>99</v>
      </c>
      <c r="B101" s="55"/>
      <c r="C101" s="60"/>
      <c r="D101" s="24" t="s">
        <v>553</v>
      </c>
      <c r="E101" s="7" t="s">
        <v>554</v>
      </c>
      <c r="F101" s="7" t="s">
        <v>64</v>
      </c>
      <c r="G101" s="7" t="s">
        <v>28</v>
      </c>
      <c r="H101" s="7" t="s">
        <v>38</v>
      </c>
      <c r="I101" s="7" t="s">
        <v>92</v>
      </c>
      <c r="J101" s="7" t="s">
        <v>538</v>
      </c>
      <c r="K101" s="7" t="s">
        <v>555</v>
      </c>
      <c r="L101" s="10" t="s">
        <v>556</v>
      </c>
      <c r="M101" s="10" t="s">
        <v>557</v>
      </c>
      <c r="N101" s="10">
        <v>96</v>
      </c>
      <c r="O101" s="7">
        <v>99.94</v>
      </c>
      <c r="P101" s="7">
        <v>96</v>
      </c>
      <c r="Q101" s="7">
        <v>92</v>
      </c>
      <c r="R101" s="7" t="str">
        <f t="shared" si="13"/>
        <v>Medición mayor o igual que la Tol. Superior</v>
      </c>
      <c r="S101" s="7" t="s">
        <v>30</v>
      </c>
      <c r="T101" s="7" t="s">
        <v>44</v>
      </c>
      <c r="U101" s="7" t="s">
        <v>44</v>
      </c>
      <c r="V101" s="7" t="s">
        <v>30</v>
      </c>
      <c r="W101" s="7" t="s">
        <v>44</v>
      </c>
      <c r="X101" s="7" t="s">
        <v>60</v>
      </c>
      <c r="Y101" s="7" t="s">
        <v>30</v>
      </c>
      <c r="Z101" s="7" t="s">
        <v>523</v>
      </c>
      <c r="AA101" s="7" t="s">
        <v>558</v>
      </c>
      <c r="AB101" s="39"/>
    </row>
    <row r="102" spans="1:28" ht="91.5" hidden="1" customHeight="1" x14ac:dyDescent="0.3">
      <c r="A102" s="17">
        <v>100</v>
      </c>
      <c r="B102" s="55"/>
      <c r="C102" s="60"/>
      <c r="D102" s="24" t="s">
        <v>559</v>
      </c>
      <c r="E102" s="7" t="s">
        <v>560</v>
      </c>
      <c r="F102" s="7" t="s">
        <v>37</v>
      </c>
      <c r="G102" s="7" t="s">
        <v>28</v>
      </c>
      <c r="H102" s="7" t="s">
        <v>38</v>
      </c>
      <c r="I102" s="7" t="s">
        <v>92</v>
      </c>
      <c r="J102" s="7" t="s">
        <v>538</v>
      </c>
      <c r="K102" s="7" t="s">
        <v>555</v>
      </c>
      <c r="L102" s="10" t="s">
        <v>312</v>
      </c>
      <c r="M102" s="10" t="s">
        <v>522</v>
      </c>
      <c r="N102" s="10">
        <v>96</v>
      </c>
      <c r="O102" s="7">
        <v>97.71</v>
      </c>
      <c r="P102" s="7">
        <v>96</v>
      </c>
      <c r="Q102" s="7">
        <v>92</v>
      </c>
      <c r="R102" s="7" t="str">
        <f t="shared" si="13"/>
        <v>Medición mayor o igual que la Tol. Superior</v>
      </c>
      <c r="S102" s="10" t="s">
        <v>30</v>
      </c>
      <c r="T102" s="10" t="s">
        <v>44</v>
      </c>
      <c r="U102" s="7" t="s">
        <v>60</v>
      </c>
      <c r="V102" s="7" t="s">
        <v>30</v>
      </c>
      <c r="W102" s="7" t="s">
        <v>60</v>
      </c>
      <c r="X102" s="7" t="s">
        <v>60</v>
      </c>
      <c r="Y102" s="7" t="s">
        <v>30</v>
      </c>
      <c r="Z102" s="7" t="s">
        <v>523</v>
      </c>
      <c r="AA102" s="7" t="s">
        <v>561</v>
      </c>
      <c r="AB102" s="39"/>
    </row>
    <row r="103" spans="1:28" ht="91.5" hidden="1" customHeight="1" x14ac:dyDescent="0.3">
      <c r="A103" s="17">
        <v>101</v>
      </c>
      <c r="B103" s="55"/>
      <c r="C103" s="60"/>
      <c r="D103" s="24" t="s">
        <v>562</v>
      </c>
      <c r="E103" s="7" t="s">
        <v>563</v>
      </c>
      <c r="F103" s="7" t="s">
        <v>31</v>
      </c>
      <c r="G103" s="7" t="s">
        <v>28</v>
      </c>
      <c r="H103" s="7" t="s">
        <v>50</v>
      </c>
      <c r="I103" s="7" t="s">
        <v>56</v>
      </c>
      <c r="J103" s="7" t="s">
        <v>538</v>
      </c>
      <c r="K103" s="7" t="s">
        <v>299</v>
      </c>
      <c r="L103" s="10" t="s">
        <v>66</v>
      </c>
      <c r="M103" s="10" t="s">
        <v>564</v>
      </c>
      <c r="N103" s="10">
        <v>0</v>
      </c>
      <c r="O103" s="7">
        <v>98</v>
      </c>
      <c r="P103" s="7">
        <v>100</v>
      </c>
      <c r="Q103" s="7">
        <v>95</v>
      </c>
      <c r="R103" s="7" t="str">
        <f t="shared" si="13"/>
        <v>Medición entre la Tol. Superior e Inferior</v>
      </c>
      <c r="S103" s="10" t="s">
        <v>30</v>
      </c>
      <c r="T103" s="10" t="s">
        <v>30</v>
      </c>
      <c r="U103" s="7" t="s">
        <v>60</v>
      </c>
      <c r="V103" s="7" t="s">
        <v>30</v>
      </c>
      <c r="W103" s="7" t="s">
        <v>60</v>
      </c>
      <c r="X103" s="7" t="s">
        <v>60</v>
      </c>
      <c r="Y103" s="12" t="s">
        <v>565</v>
      </c>
      <c r="Z103" s="7" t="s">
        <v>523</v>
      </c>
      <c r="AA103" s="12" t="s">
        <v>566</v>
      </c>
      <c r="AB103" s="39"/>
    </row>
    <row r="104" spans="1:28" ht="91.5" hidden="1" customHeight="1" x14ac:dyDescent="0.3">
      <c r="A104" s="17">
        <v>102</v>
      </c>
      <c r="B104" s="55"/>
      <c r="C104" s="60"/>
      <c r="D104" s="24" t="s">
        <v>567</v>
      </c>
      <c r="E104" s="7" t="s">
        <v>568</v>
      </c>
      <c r="F104" s="7" t="s">
        <v>31</v>
      </c>
      <c r="G104" s="7" t="s">
        <v>49</v>
      </c>
      <c r="H104" s="7" t="s">
        <v>50</v>
      </c>
      <c r="I104" s="7" t="s">
        <v>56</v>
      </c>
      <c r="J104" s="7" t="s">
        <v>538</v>
      </c>
      <c r="K104" s="7" t="s">
        <v>569</v>
      </c>
      <c r="L104" s="7" t="s">
        <v>66</v>
      </c>
      <c r="M104" s="7" t="s">
        <v>570</v>
      </c>
      <c r="N104" s="7">
        <v>96</v>
      </c>
      <c r="O104" s="7">
        <v>90.41</v>
      </c>
      <c r="P104" s="7">
        <v>100</v>
      </c>
      <c r="Q104" s="7">
        <v>90</v>
      </c>
      <c r="R104" s="7" t="str">
        <f t="shared" si="13"/>
        <v>Medición entre la Tol. Superior e Inferior</v>
      </c>
      <c r="S104" s="10" t="s">
        <v>30</v>
      </c>
      <c r="T104" s="10" t="s">
        <v>44</v>
      </c>
      <c r="U104" s="7" t="s">
        <v>44</v>
      </c>
      <c r="V104" s="7" t="s">
        <v>30</v>
      </c>
      <c r="W104" s="7" t="s">
        <v>60</v>
      </c>
      <c r="X104" s="7" t="s">
        <v>60</v>
      </c>
      <c r="Y104" s="7" t="s">
        <v>30</v>
      </c>
      <c r="Z104" s="7" t="s">
        <v>523</v>
      </c>
      <c r="AA104" s="12" t="s">
        <v>571</v>
      </c>
      <c r="AB104" s="39"/>
    </row>
    <row r="105" spans="1:28" ht="91.5" hidden="1" customHeight="1" x14ac:dyDescent="0.3">
      <c r="A105" s="17">
        <v>103</v>
      </c>
      <c r="B105" s="55"/>
      <c r="C105" s="60"/>
      <c r="D105" s="24" t="s">
        <v>572</v>
      </c>
      <c r="E105" s="7" t="s">
        <v>573</v>
      </c>
      <c r="F105" s="7" t="s">
        <v>31</v>
      </c>
      <c r="G105" s="7" t="s">
        <v>28</v>
      </c>
      <c r="H105" s="7" t="s">
        <v>38</v>
      </c>
      <c r="I105" s="10" t="s">
        <v>235</v>
      </c>
      <c r="J105" s="7" t="s">
        <v>520</v>
      </c>
      <c r="K105" s="7" t="s">
        <v>574</v>
      </c>
      <c r="L105" s="7" t="s">
        <v>312</v>
      </c>
      <c r="M105" s="7" t="s">
        <v>522</v>
      </c>
      <c r="N105" s="7">
        <v>96</v>
      </c>
      <c r="O105" s="7">
        <v>99.41</v>
      </c>
      <c r="P105" s="7">
        <v>96</v>
      </c>
      <c r="Q105" s="7">
        <v>92</v>
      </c>
      <c r="R105" s="7" t="str">
        <f t="shared" si="13"/>
        <v>Medición mayor o igual que la Tol. Superior</v>
      </c>
      <c r="S105" s="7" t="s">
        <v>30</v>
      </c>
      <c r="T105" s="7" t="s">
        <v>44</v>
      </c>
      <c r="U105" s="7" t="s">
        <v>60</v>
      </c>
      <c r="V105" s="7" t="s">
        <v>30</v>
      </c>
      <c r="W105" s="7" t="s">
        <v>60</v>
      </c>
      <c r="X105" s="7" t="s">
        <v>60</v>
      </c>
      <c r="Y105" s="7" t="s">
        <v>30</v>
      </c>
      <c r="Z105" s="7" t="s">
        <v>523</v>
      </c>
      <c r="AA105" s="13" t="s">
        <v>575</v>
      </c>
      <c r="AB105" s="39"/>
    </row>
    <row r="106" spans="1:28" ht="91.5" hidden="1" customHeight="1" x14ac:dyDescent="0.3">
      <c r="A106" s="17">
        <v>104</v>
      </c>
      <c r="B106" s="55"/>
      <c r="C106" s="60"/>
      <c r="D106" s="24" t="s">
        <v>576</v>
      </c>
      <c r="E106" s="7" t="s">
        <v>577</v>
      </c>
      <c r="F106" s="7" t="s">
        <v>31</v>
      </c>
      <c r="G106" s="7" t="s">
        <v>28</v>
      </c>
      <c r="H106" s="7" t="s">
        <v>38</v>
      </c>
      <c r="I106" s="10" t="s">
        <v>235</v>
      </c>
      <c r="J106" s="7" t="s">
        <v>538</v>
      </c>
      <c r="K106" s="7" t="s">
        <v>578</v>
      </c>
      <c r="L106" s="7" t="s">
        <v>66</v>
      </c>
      <c r="M106" s="7" t="s">
        <v>522</v>
      </c>
      <c r="N106" s="7">
        <v>96</v>
      </c>
      <c r="O106" s="7">
        <v>99.56</v>
      </c>
      <c r="P106" s="7">
        <v>96</v>
      </c>
      <c r="Q106" s="7">
        <v>92</v>
      </c>
      <c r="R106" s="7" t="str">
        <f t="shared" si="13"/>
        <v>Medición mayor o igual que la Tol. Superior</v>
      </c>
      <c r="S106" s="10" t="s">
        <v>30</v>
      </c>
      <c r="T106" s="10" t="s">
        <v>44</v>
      </c>
      <c r="U106" s="7" t="s">
        <v>60</v>
      </c>
      <c r="V106" s="7" t="s">
        <v>30</v>
      </c>
      <c r="W106" s="7" t="s">
        <v>60</v>
      </c>
      <c r="X106" s="7" t="s">
        <v>60</v>
      </c>
      <c r="Y106" s="7" t="s">
        <v>60</v>
      </c>
      <c r="Z106" s="7" t="s">
        <v>523</v>
      </c>
      <c r="AA106" s="7" t="s">
        <v>579</v>
      </c>
      <c r="AB106" s="39"/>
    </row>
    <row r="107" spans="1:28" ht="91.5" hidden="1" customHeight="1" x14ac:dyDescent="0.3">
      <c r="A107" s="17">
        <v>105</v>
      </c>
      <c r="B107" s="55"/>
      <c r="C107" s="60"/>
      <c r="D107" s="24" t="s">
        <v>580</v>
      </c>
      <c r="E107" s="7" t="s">
        <v>581</v>
      </c>
      <c r="F107" s="7" t="s">
        <v>31</v>
      </c>
      <c r="G107" s="7" t="s">
        <v>28</v>
      </c>
      <c r="H107" s="7" t="s">
        <v>38</v>
      </c>
      <c r="I107" s="7" t="s">
        <v>56</v>
      </c>
      <c r="J107" s="7" t="s">
        <v>582</v>
      </c>
      <c r="K107" s="7" t="s">
        <v>305</v>
      </c>
      <c r="L107" s="7" t="s">
        <v>306</v>
      </c>
      <c r="M107" s="7" t="s">
        <v>570</v>
      </c>
      <c r="N107" s="7">
        <v>100</v>
      </c>
      <c r="O107" s="7">
        <v>98.73</v>
      </c>
      <c r="P107" s="7">
        <v>98</v>
      </c>
      <c r="Q107" s="7">
        <v>95</v>
      </c>
      <c r="R107" s="7" t="str">
        <f t="shared" si="13"/>
        <v>Medición mayor o igual que la Tol. Superior</v>
      </c>
      <c r="S107" s="10" t="s">
        <v>30</v>
      </c>
      <c r="T107" s="10" t="s">
        <v>44</v>
      </c>
      <c r="U107" s="7" t="s">
        <v>60</v>
      </c>
      <c r="V107" s="7" t="s">
        <v>30</v>
      </c>
      <c r="W107" s="7" t="s">
        <v>60</v>
      </c>
      <c r="X107" s="7" t="s">
        <v>60</v>
      </c>
      <c r="Y107" s="7" t="s">
        <v>30</v>
      </c>
      <c r="Z107" s="7" t="s">
        <v>523</v>
      </c>
      <c r="AA107" s="7" t="s">
        <v>583</v>
      </c>
      <c r="AB107" s="39"/>
    </row>
    <row r="108" spans="1:28" ht="91.5" hidden="1" customHeight="1" x14ac:dyDescent="0.3">
      <c r="A108" s="17">
        <v>106</v>
      </c>
      <c r="B108" s="55"/>
      <c r="C108" s="60"/>
      <c r="D108" s="24" t="s">
        <v>584</v>
      </c>
      <c r="E108" s="7" t="s">
        <v>585</v>
      </c>
      <c r="F108" s="7" t="s">
        <v>31</v>
      </c>
      <c r="G108" s="7" t="s">
        <v>28</v>
      </c>
      <c r="H108" s="7" t="s">
        <v>38</v>
      </c>
      <c r="I108" s="7" t="s">
        <v>116</v>
      </c>
      <c r="J108" s="7" t="s">
        <v>582</v>
      </c>
      <c r="K108" s="7" t="s">
        <v>305</v>
      </c>
      <c r="L108" s="7" t="s">
        <v>306</v>
      </c>
      <c r="M108" s="7" t="s">
        <v>570</v>
      </c>
      <c r="N108" s="7">
        <v>100</v>
      </c>
      <c r="O108" s="7">
        <v>85.35</v>
      </c>
      <c r="P108" s="7">
        <v>90</v>
      </c>
      <c r="Q108" s="7">
        <v>80</v>
      </c>
      <c r="R108" s="7" t="str">
        <f t="shared" si="13"/>
        <v>Medición entre la Tol. Superior e Inferior</v>
      </c>
      <c r="S108" s="10" t="s">
        <v>30</v>
      </c>
      <c r="T108" s="10" t="s">
        <v>44</v>
      </c>
      <c r="U108" s="7" t="s">
        <v>60</v>
      </c>
      <c r="V108" s="7" t="s">
        <v>30</v>
      </c>
      <c r="W108" s="7" t="s">
        <v>60</v>
      </c>
      <c r="X108" s="7" t="s">
        <v>60</v>
      </c>
      <c r="Y108" s="7" t="s">
        <v>30</v>
      </c>
      <c r="Z108" s="7" t="s">
        <v>523</v>
      </c>
      <c r="AA108" s="13" t="s">
        <v>586</v>
      </c>
      <c r="AB108" s="39"/>
    </row>
    <row r="109" spans="1:28" ht="91.5" hidden="1" customHeight="1" x14ac:dyDescent="0.3">
      <c r="A109" s="17">
        <v>107</v>
      </c>
      <c r="B109" s="55"/>
      <c r="C109" s="60"/>
      <c r="D109" s="24" t="s">
        <v>587</v>
      </c>
      <c r="E109" s="7" t="s">
        <v>588</v>
      </c>
      <c r="F109" s="7" t="s">
        <v>31</v>
      </c>
      <c r="G109" s="7" t="s">
        <v>28</v>
      </c>
      <c r="H109" s="7" t="s">
        <v>38</v>
      </c>
      <c r="I109" s="10" t="s">
        <v>235</v>
      </c>
      <c r="J109" s="7" t="s">
        <v>538</v>
      </c>
      <c r="K109" s="7" t="s">
        <v>543</v>
      </c>
      <c r="L109" s="7" t="s">
        <v>312</v>
      </c>
      <c r="M109" s="7" t="s">
        <v>564</v>
      </c>
      <c r="N109" s="7">
        <v>98</v>
      </c>
      <c r="O109" s="7">
        <v>100</v>
      </c>
      <c r="P109" s="7">
        <v>98</v>
      </c>
      <c r="Q109" s="7">
        <v>97</v>
      </c>
      <c r="R109" s="7" t="str">
        <f t="shared" si="13"/>
        <v>Medición mayor o igual que la Tol. Superior</v>
      </c>
      <c r="S109" s="10" t="s">
        <v>30</v>
      </c>
      <c r="T109" s="10" t="s">
        <v>30</v>
      </c>
      <c r="U109" s="7" t="s">
        <v>60</v>
      </c>
      <c r="V109" s="7" t="s">
        <v>30</v>
      </c>
      <c r="W109" s="7" t="s">
        <v>60</v>
      </c>
      <c r="X109" s="7" t="s">
        <v>60</v>
      </c>
      <c r="Y109" s="7" t="s">
        <v>30</v>
      </c>
      <c r="Z109" s="7" t="s">
        <v>523</v>
      </c>
      <c r="AA109" s="13" t="s">
        <v>589</v>
      </c>
      <c r="AB109" s="39"/>
    </row>
    <row r="110" spans="1:28" ht="91.5" hidden="1" customHeight="1" x14ac:dyDescent="0.3">
      <c r="A110" s="17">
        <v>108</v>
      </c>
      <c r="B110" s="55"/>
      <c r="C110" s="60"/>
      <c r="D110" s="24" t="s">
        <v>590</v>
      </c>
      <c r="E110" s="7" t="s">
        <v>591</v>
      </c>
      <c r="F110" s="7" t="s">
        <v>31</v>
      </c>
      <c r="G110" s="7" t="s">
        <v>28</v>
      </c>
      <c r="H110" s="7" t="s">
        <v>38</v>
      </c>
      <c r="I110" s="10" t="s">
        <v>235</v>
      </c>
      <c r="J110" s="7" t="s">
        <v>592</v>
      </c>
      <c r="K110" s="7" t="s">
        <v>593</v>
      </c>
      <c r="L110" s="7" t="s">
        <v>355</v>
      </c>
      <c r="M110" s="7" t="s">
        <v>522</v>
      </c>
      <c r="N110" s="7">
        <v>96</v>
      </c>
      <c r="O110" s="7">
        <v>99.45</v>
      </c>
      <c r="P110" s="7">
        <v>96</v>
      </c>
      <c r="Q110" s="7">
        <v>92</v>
      </c>
      <c r="R110" s="7" t="str">
        <f t="shared" si="13"/>
        <v>Medición mayor o igual que la Tol. Superior</v>
      </c>
      <c r="S110" s="7" t="s">
        <v>30</v>
      </c>
      <c r="T110" s="7" t="s">
        <v>44</v>
      </c>
      <c r="U110" s="7" t="s">
        <v>44</v>
      </c>
      <c r="V110" s="7" t="s">
        <v>30</v>
      </c>
      <c r="W110" s="7" t="s">
        <v>60</v>
      </c>
      <c r="X110" s="7" t="s">
        <v>60</v>
      </c>
      <c r="Y110" s="7" t="s">
        <v>30</v>
      </c>
      <c r="Z110" s="7" t="s">
        <v>523</v>
      </c>
      <c r="AA110" s="7" t="s">
        <v>594</v>
      </c>
      <c r="AB110" s="39"/>
    </row>
    <row r="111" spans="1:28" ht="91.5" hidden="1" customHeight="1" x14ac:dyDescent="0.3">
      <c r="A111" s="17">
        <v>109</v>
      </c>
      <c r="B111" s="55"/>
      <c r="C111" s="60"/>
      <c r="D111" s="24" t="s">
        <v>595</v>
      </c>
      <c r="E111" s="7" t="s">
        <v>596</v>
      </c>
      <c r="F111" s="7" t="s">
        <v>31</v>
      </c>
      <c r="G111" s="7" t="s">
        <v>28</v>
      </c>
      <c r="H111" s="7" t="s">
        <v>38</v>
      </c>
      <c r="I111" s="10" t="s">
        <v>235</v>
      </c>
      <c r="J111" s="7" t="s">
        <v>538</v>
      </c>
      <c r="K111" s="7" t="s">
        <v>597</v>
      </c>
      <c r="L111" s="7" t="s">
        <v>66</v>
      </c>
      <c r="M111" s="7" t="s">
        <v>564</v>
      </c>
      <c r="N111" s="7">
        <v>95</v>
      </c>
      <c r="O111" s="7">
        <v>100</v>
      </c>
      <c r="P111" s="7">
        <v>95</v>
      </c>
      <c r="Q111" s="7">
        <v>80</v>
      </c>
      <c r="R111" s="7" t="str">
        <f t="shared" si="13"/>
        <v>Medición mayor o igual que la Tol. Superior</v>
      </c>
      <c r="S111" s="10" t="s">
        <v>30</v>
      </c>
      <c r="T111" s="10" t="s">
        <v>30</v>
      </c>
      <c r="U111" s="7" t="s">
        <v>60</v>
      </c>
      <c r="V111" s="7"/>
      <c r="W111" s="7" t="s">
        <v>60</v>
      </c>
      <c r="X111" s="7" t="s">
        <v>60</v>
      </c>
      <c r="Y111" s="7" t="s">
        <v>30</v>
      </c>
      <c r="Z111" s="7" t="s">
        <v>523</v>
      </c>
      <c r="AA111" s="7" t="s">
        <v>598</v>
      </c>
      <c r="AB111" s="39"/>
    </row>
    <row r="112" spans="1:28" ht="91.5" hidden="1" customHeight="1" x14ac:dyDescent="0.3">
      <c r="A112" s="17">
        <v>110</v>
      </c>
      <c r="B112" s="55"/>
      <c r="C112" s="60"/>
      <c r="D112" s="24" t="s">
        <v>599</v>
      </c>
      <c r="E112" s="7" t="s">
        <v>600</v>
      </c>
      <c r="F112" s="7" t="s">
        <v>55</v>
      </c>
      <c r="G112" s="7" t="s">
        <v>28</v>
      </c>
      <c r="H112" s="7" t="s">
        <v>38</v>
      </c>
      <c r="I112" s="7" t="s">
        <v>56</v>
      </c>
      <c r="J112" s="7" t="s">
        <v>582</v>
      </c>
      <c r="K112" s="7" t="s">
        <v>601</v>
      </c>
      <c r="L112" s="7" t="s">
        <v>306</v>
      </c>
      <c r="M112" s="7" t="s">
        <v>602</v>
      </c>
      <c r="N112" s="7">
        <v>100</v>
      </c>
      <c r="O112" s="7">
        <v>98.91</v>
      </c>
      <c r="P112" s="7">
        <v>98</v>
      </c>
      <c r="Q112" s="7">
        <v>95</v>
      </c>
      <c r="R112" s="7" t="str">
        <f t="shared" si="13"/>
        <v>Medición mayor o igual que la Tol. Superior</v>
      </c>
      <c r="S112" s="10" t="s">
        <v>30</v>
      </c>
      <c r="T112" s="10" t="s">
        <v>44</v>
      </c>
      <c r="U112" s="7" t="s">
        <v>60</v>
      </c>
      <c r="V112" s="7" t="s">
        <v>30</v>
      </c>
      <c r="W112" s="7" t="s">
        <v>60</v>
      </c>
      <c r="X112" s="7" t="s">
        <v>60</v>
      </c>
      <c r="Y112" s="7" t="s">
        <v>30</v>
      </c>
      <c r="Z112" s="7" t="s">
        <v>523</v>
      </c>
      <c r="AA112" s="7" t="s">
        <v>603</v>
      </c>
      <c r="AB112" s="39"/>
    </row>
    <row r="113" spans="1:28" ht="91.5" hidden="1" customHeight="1" x14ac:dyDescent="0.3">
      <c r="A113" s="17">
        <v>111</v>
      </c>
      <c r="B113" s="55"/>
      <c r="C113" s="60"/>
      <c r="D113" s="24" t="s">
        <v>604</v>
      </c>
      <c r="E113" s="7" t="s">
        <v>605</v>
      </c>
      <c r="F113" s="7" t="s">
        <v>55</v>
      </c>
      <c r="G113" s="7" t="s">
        <v>28</v>
      </c>
      <c r="H113" s="7" t="s">
        <v>50</v>
      </c>
      <c r="I113" s="10" t="s">
        <v>235</v>
      </c>
      <c r="J113" s="7" t="s">
        <v>582</v>
      </c>
      <c r="K113" s="7" t="s">
        <v>601</v>
      </c>
      <c r="L113" s="7" t="s">
        <v>306</v>
      </c>
      <c r="M113" s="7" t="s">
        <v>602</v>
      </c>
      <c r="N113" s="7">
        <v>100</v>
      </c>
      <c r="O113" s="7">
        <v>99.05</v>
      </c>
      <c r="P113" s="7">
        <v>98</v>
      </c>
      <c r="Q113" s="7">
        <v>95</v>
      </c>
      <c r="R113" s="7" t="str">
        <f t="shared" si="13"/>
        <v>Medición mayor o igual que la Tol. Superior</v>
      </c>
      <c r="S113" s="10" t="s">
        <v>30</v>
      </c>
      <c r="T113" s="10" t="s">
        <v>44</v>
      </c>
      <c r="U113" s="7" t="s">
        <v>60</v>
      </c>
      <c r="V113" s="7" t="s">
        <v>30</v>
      </c>
      <c r="W113" s="7" t="s">
        <v>60</v>
      </c>
      <c r="X113" s="7" t="s">
        <v>60</v>
      </c>
      <c r="Y113" s="7" t="s">
        <v>30</v>
      </c>
      <c r="Z113" s="7" t="s">
        <v>523</v>
      </c>
      <c r="AA113" s="7" t="s">
        <v>603</v>
      </c>
      <c r="AB113" s="39"/>
    </row>
    <row r="114" spans="1:28" ht="91.5" hidden="1" customHeight="1" x14ac:dyDescent="0.3">
      <c r="A114" s="17">
        <v>112</v>
      </c>
      <c r="B114" s="55"/>
      <c r="C114" s="60"/>
      <c r="D114" s="24" t="s">
        <v>606</v>
      </c>
      <c r="E114" s="7" t="s">
        <v>607</v>
      </c>
      <c r="F114" s="7" t="s">
        <v>55</v>
      </c>
      <c r="G114" s="7" t="s">
        <v>28</v>
      </c>
      <c r="H114" s="7" t="s">
        <v>38</v>
      </c>
      <c r="I114" s="7" t="s">
        <v>116</v>
      </c>
      <c r="J114" s="7" t="s">
        <v>582</v>
      </c>
      <c r="K114" s="7" t="s">
        <v>601</v>
      </c>
      <c r="L114" s="7" t="s">
        <v>306</v>
      </c>
      <c r="M114" s="7" t="s">
        <v>602</v>
      </c>
      <c r="N114" s="7">
        <v>100</v>
      </c>
      <c r="O114" s="7">
        <v>95.88</v>
      </c>
      <c r="P114" s="7">
        <v>98</v>
      </c>
      <c r="Q114" s="7">
        <v>95</v>
      </c>
      <c r="R114" s="7" t="str">
        <f t="shared" si="13"/>
        <v>Medición entre la Tol. Superior e Inferior</v>
      </c>
      <c r="S114" s="10" t="s">
        <v>30</v>
      </c>
      <c r="T114" s="10" t="s">
        <v>44</v>
      </c>
      <c r="U114" s="7" t="s">
        <v>60</v>
      </c>
      <c r="V114" s="7" t="s">
        <v>30</v>
      </c>
      <c r="W114" s="7" t="s">
        <v>44</v>
      </c>
      <c r="X114" s="7" t="s">
        <v>44</v>
      </c>
      <c r="Y114" s="7" t="s">
        <v>30</v>
      </c>
      <c r="Z114" s="7" t="s">
        <v>523</v>
      </c>
      <c r="AA114" s="7" t="s">
        <v>603</v>
      </c>
      <c r="AB114" s="39"/>
    </row>
    <row r="115" spans="1:28" ht="91.5" hidden="1" customHeight="1" x14ac:dyDescent="0.3">
      <c r="A115" s="17">
        <v>113</v>
      </c>
      <c r="B115" s="55"/>
      <c r="C115" s="60"/>
      <c r="D115" s="24" t="s">
        <v>608</v>
      </c>
      <c r="E115" s="7" t="s">
        <v>609</v>
      </c>
      <c r="F115" s="7" t="s">
        <v>31</v>
      </c>
      <c r="G115" s="7" t="s">
        <v>28</v>
      </c>
      <c r="H115" s="7" t="s">
        <v>38</v>
      </c>
      <c r="I115" s="7" t="s">
        <v>39</v>
      </c>
      <c r="J115" s="7" t="s">
        <v>538</v>
      </c>
      <c r="K115" s="7" t="s">
        <v>610</v>
      </c>
      <c r="L115" s="7" t="s">
        <v>355</v>
      </c>
      <c r="M115" s="7" t="s">
        <v>522</v>
      </c>
      <c r="N115" s="7">
        <v>95</v>
      </c>
      <c r="O115" s="7">
        <v>96.17</v>
      </c>
      <c r="P115" s="7">
        <v>95</v>
      </c>
      <c r="Q115" s="7">
        <v>92</v>
      </c>
      <c r="R115" s="7" t="str">
        <f t="shared" si="13"/>
        <v>Medición mayor o igual que la Tol. Superior</v>
      </c>
      <c r="S115" s="10" t="s">
        <v>30</v>
      </c>
      <c r="T115" s="10" t="s">
        <v>44</v>
      </c>
      <c r="U115" s="7" t="s">
        <v>60</v>
      </c>
      <c r="V115" s="7" t="s">
        <v>30</v>
      </c>
      <c r="W115" s="7" t="s">
        <v>60</v>
      </c>
      <c r="X115" s="7" t="s">
        <v>60</v>
      </c>
      <c r="Y115" s="7" t="s">
        <v>30</v>
      </c>
      <c r="Z115" s="7" t="s">
        <v>523</v>
      </c>
      <c r="AA115" s="13" t="s">
        <v>611</v>
      </c>
      <c r="AB115" s="39"/>
    </row>
    <row r="116" spans="1:28" ht="91.5" hidden="1" customHeight="1" x14ac:dyDescent="0.3">
      <c r="A116" s="17">
        <v>114</v>
      </c>
      <c r="B116" s="55"/>
      <c r="C116" s="60"/>
      <c r="D116" s="24" t="s">
        <v>612</v>
      </c>
      <c r="E116" s="7" t="s">
        <v>613</v>
      </c>
      <c r="F116" s="7" t="s">
        <v>55</v>
      </c>
      <c r="G116" s="7" t="s">
        <v>28</v>
      </c>
      <c r="H116" s="7" t="s">
        <v>38</v>
      </c>
      <c r="I116" s="10" t="s">
        <v>235</v>
      </c>
      <c r="J116" s="7" t="s">
        <v>538</v>
      </c>
      <c r="K116" s="7" t="s">
        <v>555</v>
      </c>
      <c r="L116" s="7" t="s">
        <v>312</v>
      </c>
      <c r="M116" s="7" t="s">
        <v>522</v>
      </c>
      <c r="N116" s="7">
        <v>96</v>
      </c>
      <c r="O116" s="7">
        <v>99.99</v>
      </c>
      <c r="P116" s="7">
        <v>98</v>
      </c>
      <c r="Q116" s="7">
        <v>91.9</v>
      </c>
      <c r="R116" s="7" t="str">
        <f t="shared" si="13"/>
        <v>Medición mayor o igual que la Tol. Superior</v>
      </c>
      <c r="S116" s="10" t="s">
        <v>30</v>
      </c>
      <c r="T116" s="10" t="s">
        <v>44</v>
      </c>
      <c r="U116" s="7" t="s">
        <v>60</v>
      </c>
      <c r="V116" s="7" t="s">
        <v>30</v>
      </c>
      <c r="W116" s="7" t="s">
        <v>60</v>
      </c>
      <c r="X116" s="7" t="s">
        <v>60</v>
      </c>
      <c r="Y116" s="7" t="s">
        <v>30</v>
      </c>
      <c r="Z116" s="7" t="s">
        <v>523</v>
      </c>
      <c r="AA116" s="7" t="s">
        <v>614</v>
      </c>
      <c r="AB116" s="39"/>
    </row>
    <row r="117" spans="1:28" ht="91.5" hidden="1" customHeight="1" x14ac:dyDescent="0.3">
      <c r="A117" s="17">
        <v>115</v>
      </c>
      <c r="B117" s="55"/>
      <c r="C117" s="60"/>
      <c r="D117" s="24" t="s">
        <v>615</v>
      </c>
      <c r="E117" s="7" t="s">
        <v>616</v>
      </c>
      <c r="F117" s="7" t="s">
        <v>64</v>
      </c>
      <c r="G117" s="7" t="s">
        <v>28</v>
      </c>
      <c r="H117" s="7" t="s">
        <v>38</v>
      </c>
      <c r="I117" s="10" t="s">
        <v>235</v>
      </c>
      <c r="J117" s="7" t="s">
        <v>538</v>
      </c>
      <c r="K117" s="7" t="s">
        <v>555</v>
      </c>
      <c r="L117" s="7" t="s">
        <v>312</v>
      </c>
      <c r="M117" s="7" t="s">
        <v>67</v>
      </c>
      <c r="N117" s="7">
        <v>96</v>
      </c>
      <c r="O117" s="7" t="s">
        <v>67</v>
      </c>
      <c r="P117" s="7">
        <v>96</v>
      </c>
      <c r="Q117" s="7">
        <v>92</v>
      </c>
      <c r="R117" s="7" t="s">
        <v>67</v>
      </c>
      <c r="S117" s="7" t="s">
        <v>60</v>
      </c>
      <c r="T117" s="7" t="s">
        <v>68</v>
      </c>
      <c r="U117" s="7" t="s">
        <v>60</v>
      </c>
      <c r="V117" s="7" t="s">
        <v>60</v>
      </c>
      <c r="W117" s="7" t="s">
        <v>60</v>
      </c>
      <c r="X117" s="7" t="s">
        <v>60</v>
      </c>
      <c r="Y117" s="7" t="s">
        <v>60</v>
      </c>
      <c r="Z117" s="7" t="s">
        <v>523</v>
      </c>
      <c r="AA117" s="7" t="s">
        <v>70</v>
      </c>
      <c r="AB117" s="39"/>
    </row>
    <row r="118" spans="1:28" ht="91.5" hidden="1" customHeight="1" x14ac:dyDescent="0.3">
      <c r="A118" s="17">
        <v>116</v>
      </c>
      <c r="B118" s="55"/>
      <c r="C118" s="60"/>
      <c r="D118" s="24" t="s">
        <v>617</v>
      </c>
      <c r="E118" s="7" t="s">
        <v>618</v>
      </c>
      <c r="F118" s="7" t="s">
        <v>64</v>
      </c>
      <c r="G118" s="7" t="s">
        <v>49</v>
      </c>
      <c r="H118" s="7" t="s">
        <v>38</v>
      </c>
      <c r="I118" s="7" t="s">
        <v>116</v>
      </c>
      <c r="J118" s="7" t="s">
        <v>538</v>
      </c>
      <c r="K118" s="7" t="s">
        <v>443</v>
      </c>
      <c r="L118" s="7" t="s">
        <v>381</v>
      </c>
      <c r="M118" s="7" t="s">
        <v>67</v>
      </c>
      <c r="N118" s="7">
        <v>0</v>
      </c>
      <c r="O118" s="7" t="s">
        <v>67</v>
      </c>
      <c r="P118" s="7">
        <v>0</v>
      </c>
      <c r="Q118" s="7">
        <v>0</v>
      </c>
      <c r="R118" s="7" t="s">
        <v>67</v>
      </c>
      <c r="S118" s="7" t="s">
        <v>60</v>
      </c>
      <c r="T118" s="7" t="s">
        <v>68</v>
      </c>
      <c r="U118" s="7" t="s">
        <v>60</v>
      </c>
      <c r="V118" s="7" t="s">
        <v>60</v>
      </c>
      <c r="W118" s="7" t="s">
        <v>60</v>
      </c>
      <c r="X118" s="7" t="s">
        <v>60</v>
      </c>
      <c r="Y118" s="7" t="s">
        <v>60</v>
      </c>
      <c r="Z118" s="7" t="s">
        <v>523</v>
      </c>
      <c r="AA118" s="7" t="s">
        <v>70</v>
      </c>
      <c r="AB118" s="39"/>
    </row>
    <row r="119" spans="1:28" ht="91.5" hidden="1" customHeight="1" x14ac:dyDescent="0.3">
      <c r="A119" s="17">
        <v>117</v>
      </c>
      <c r="B119" s="55"/>
      <c r="C119" s="60"/>
      <c r="D119" s="24" t="s">
        <v>619</v>
      </c>
      <c r="E119" s="7" t="s">
        <v>620</v>
      </c>
      <c r="F119" s="7" t="s">
        <v>31</v>
      </c>
      <c r="G119" s="7" t="s">
        <v>49</v>
      </c>
      <c r="H119" s="7" t="s">
        <v>38</v>
      </c>
      <c r="I119" s="7" t="s">
        <v>56</v>
      </c>
      <c r="J119" s="7" t="s">
        <v>538</v>
      </c>
      <c r="K119" s="7" t="s">
        <v>621</v>
      </c>
      <c r="L119" s="7" t="s">
        <v>66</v>
      </c>
      <c r="M119" s="7" t="s">
        <v>522</v>
      </c>
      <c r="N119" s="7">
        <v>0.05</v>
      </c>
      <c r="O119" s="7">
        <v>0</v>
      </c>
      <c r="P119" s="7">
        <v>0</v>
      </c>
      <c r="Q119" s="7">
        <v>5</v>
      </c>
      <c r="R119" s="7" t="str">
        <f>IFERROR(IF(AND(ISNUMBER(O119), ISNUMBER(P119), ISNUMBER(Q119)), IF(O119&gt;Q119, "Medición mayor que la Tol. Inferior", IF(O119&gt;P119, "Medición entre la Tol. Superior e Inferior", "Medición menor o igual que la Tol. Superior"))), "vacio")</f>
        <v>Medición menor o igual que la Tol. Superior</v>
      </c>
      <c r="S119" s="7" t="s">
        <v>30</v>
      </c>
      <c r="T119" s="7" t="s">
        <v>44</v>
      </c>
      <c r="U119" s="7" t="s">
        <v>60</v>
      </c>
      <c r="V119" s="7" t="s">
        <v>30</v>
      </c>
      <c r="W119" s="7" t="s">
        <v>60</v>
      </c>
      <c r="X119" s="7" t="s">
        <v>60</v>
      </c>
      <c r="Y119" s="7" t="s">
        <v>30</v>
      </c>
      <c r="Z119" s="7" t="s">
        <v>523</v>
      </c>
      <c r="AA119" s="7" t="s">
        <v>622</v>
      </c>
      <c r="AB119" s="39"/>
    </row>
    <row r="120" spans="1:28" ht="91.5" hidden="1" customHeight="1" x14ac:dyDescent="0.3">
      <c r="A120" s="17">
        <v>118</v>
      </c>
      <c r="B120" s="55"/>
      <c r="C120" s="60"/>
      <c r="D120" s="24" t="s">
        <v>623</v>
      </c>
      <c r="E120" s="7" t="s">
        <v>624</v>
      </c>
      <c r="F120" s="7" t="s">
        <v>31</v>
      </c>
      <c r="G120" s="7" t="s">
        <v>28</v>
      </c>
      <c r="H120" s="7" t="s">
        <v>38</v>
      </c>
      <c r="I120" s="7" t="s">
        <v>56</v>
      </c>
      <c r="J120" s="7" t="s">
        <v>538</v>
      </c>
      <c r="K120" s="7" t="s">
        <v>621</v>
      </c>
      <c r="L120" s="7" t="s">
        <v>66</v>
      </c>
      <c r="M120" s="7" t="s">
        <v>522</v>
      </c>
      <c r="N120" s="7">
        <v>95</v>
      </c>
      <c r="O120" s="7">
        <v>100</v>
      </c>
      <c r="P120" s="7">
        <v>100</v>
      </c>
      <c r="Q120" s="7">
        <v>85</v>
      </c>
      <c r="R120" s="7" t="str">
        <f>IFERROR(IF(AND(ISNUMBER(O120), ISNUMBER(P120), ISNUMBER(Q120)), IF(O120&lt;Q120, "Medición menor que la Tol. Inferior", IF(O120&gt;=P120, "Medición mayor o igual que la Tol. Superior", "Medición entre la Tol. Superior e Inferior"))), "vacio")</f>
        <v>Medición mayor o igual que la Tol. Superior</v>
      </c>
      <c r="S120" s="7" t="s">
        <v>30</v>
      </c>
      <c r="T120" s="7" t="s">
        <v>44</v>
      </c>
      <c r="U120" s="7" t="s">
        <v>60</v>
      </c>
      <c r="V120" s="7" t="s">
        <v>30</v>
      </c>
      <c r="W120" s="7" t="s">
        <v>60</v>
      </c>
      <c r="X120" s="7" t="s">
        <v>60</v>
      </c>
      <c r="Y120" s="7" t="s">
        <v>30</v>
      </c>
      <c r="Z120" s="7" t="s">
        <v>523</v>
      </c>
      <c r="AA120" s="7" t="s">
        <v>622</v>
      </c>
      <c r="AB120" s="39"/>
    </row>
    <row r="121" spans="1:28" ht="91.5" hidden="1" customHeight="1" x14ac:dyDescent="0.3">
      <c r="A121" s="17">
        <v>119</v>
      </c>
      <c r="B121" s="56"/>
      <c r="C121" s="61"/>
      <c r="D121" s="24" t="s">
        <v>625</v>
      </c>
      <c r="E121" s="7" t="s">
        <v>626</v>
      </c>
      <c r="F121" s="7" t="s">
        <v>31</v>
      </c>
      <c r="G121" s="7" t="s">
        <v>28</v>
      </c>
      <c r="H121" s="7" t="s">
        <v>38</v>
      </c>
      <c r="I121" s="10" t="s">
        <v>235</v>
      </c>
      <c r="J121" s="7" t="s">
        <v>538</v>
      </c>
      <c r="K121" s="7" t="s">
        <v>627</v>
      </c>
      <c r="L121" s="7" t="s">
        <v>66</v>
      </c>
      <c r="M121" s="7" t="s">
        <v>628</v>
      </c>
      <c r="N121" s="7">
        <v>98</v>
      </c>
      <c r="O121" s="7">
        <v>99.84</v>
      </c>
      <c r="P121" s="7">
        <v>98</v>
      </c>
      <c r="Q121" s="7">
        <v>97</v>
      </c>
      <c r="R121" s="7" t="str">
        <f>IFERROR(IF(AND(ISNUMBER(O121), ISNUMBER(P121), ISNUMBER(Q121)), IF(O121&lt;Q121, "Medición menor que la Tol. Inferior", IF(O121&gt;=P121, "Medición mayor o igual que la Tol. Superior", "Medición entre la Tol. Superior e Inferior"))), "vacio")</f>
        <v>Medición mayor o igual que la Tol. Superior</v>
      </c>
      <c r="S121" s="7" t="s">
        <v>44</v>
      </c>
      <c r="T121" s="7" t="s">
        <v>30</v>
      </c>
      <c r="U121" s="7" t="s">
        <v>60</v>
      </c>
      <c r="V121" s="7" t="s">
        <v>30</v>
      </c>
      <c r="W121" s="7" t="s">
        <v>60</v>
      </c>
      <c r="X121" s="7" t="s">
        <v>60</v>
      </c>
      <c r="Y121" s="7" t="s">
        <v>30</v>
      </c>
      <c r="Z121" s="7" t="s">
        <v>523</v>
      </c>
      <c r="AA121" s="7" t="s">
        <v>629</v>
      </c>
      <c r="AB121" s="40"/>
    </row>
    <row r="122" spans="1:28" ht="91.5" hidden="1" customHeight="1" x14ac:dyDescent="0.3">
      <c r="A122" s="17">
        <v>120</v>
      </c>
      <c r="B122" s="53" t="s">
        <v>630</v>
      </c>
      <c r="C122" s="50" t="s">
        <v>631</v>
      </c>
      <c r="D122" s="24" t="s">
        <v>632</v>
      </c>
      <c r="E122" s="7" t="s">
        <v>633</v>
      </c>
      <c r="F122" s="7" t="s">
        <v>64</v>
      </c>
      <c r="G122" s="7" t="s">
        <v>28</v>
      </c>
      <c r="H122" s="7" t="s">
        <v>38</v>
      </c>
      <c r="I122" s="7" t="s">
        <v>98</v>
      </c>
      <c r="J122" s="7" t="s">
        <v>40</v>
      </c>
      <c r="K122" s="10"/>
      <c r="L122" s="7" t="s">
        <v>66</v>
      </c>
      <c r="M122" s="7" t="s">
        <v>67</v>
      </c>
      <c r="N122" s="7">
        <v>80</v>
      </c>
      <c r="O122" s="7" t="s">
        <v>67</v>
      </c>
      <c r="P122" s="7">
        <v>80</v>
      </c>
      <c r="Q122" s="7">
        <v>59</v>
      </c>
      <c r="R122" s="7" t="s">
        <v>67</v>
      </c>
      <c r="S122" s="7" t="s">
        <v>60</v>
      </c>
      <c r="T122" s="7" t="s">
        <v>68</v>
      </c>
      <c r="U122" s="7" t="s">
        <v>60</v>
      </c>
      <c r="V122" s="7" t="s">
        <v>60</v>
      </c>
      <c r="W122" s="7" t="s">
        <v>60</v>
      </c>
      <c r="X122" s="7" t="s">
        <v>60</v>
      </c>
      <c r="Y122" s="7" t="s">
        <v>60</v>
      </c>
      <c r="Z122" s="7" t="s">
        <v>523</v>
      </c>
      <c r="AA122" s="7" t="s">
        <v>70</v>
      </c>
      <c r="AB122" s="38"/>
    </row>
    <row r="123" spans="1:28" ht="91.5" hidden="1" customHeight="1" x14ac:dyDescent="0.3">
      <c r="A123" s="17">
        <v>121</v>
      </c>
      <c r="B123" s="55"/>
      <c r="C123" s="60"/>
      <c r="D123" s="24" t="s">
        <v>634</v>
      </c>
      <c r="E123" s="7" t="s">
        <v>635</v>
      </c>
      <c r="F123" s="7" t="s">
        <v>51</v>
      </c>
      <c r="G123" s="7" t="s">
        <v>28</v>
      </c>
      <c r="H123" s="7" t="s">
        <v>38</v>
      </c>
      <c r="I123" s="7" t="s">
        <v>39</v>
      </c>
      <c r="J123" s="7" t="s">
        <v>538</v>
      </c>
      <c r="K123" s="7" t="s">
        <v>323</v>
      </c>
      <c r="L123" s="7" t="s">
        <v>312</v>
      </c>
      <c r="M123" s="7" t="s">
        <v>522</v>
      </c>
      <c r="N123" s="7">
        <v>100</v>
      </c>
      <c r="O123" s="7">
        <v>100</v>
      </c>
      <c r="P123" s="7">
        <v>100</v>
      </c>
      <c r="Q123" s="7">
        <v>96</v>
      </c>
      <c r="R123" s="7" t="str">
        <f>IFERROR(IF(AND(ISNUMBER(O123), ISNUMBER(P123), ISNUMBER(Q123)), IF(O123&lt;Q123, "Medición menor que la Tol. Inferior", IF(O123&gt;=P123, "Medición mayor o igual que la Tol. Superior", "Medición entre la Tol. Superior e Inferior"))), "vacio")</f>
        <v>Medición mayor o igual que la Tol. Superior</v>
      </c>
      <c r="S123" s="7" t="s">
        <v>30</v>
      </c>
      <c r="T123" s="7" t="s">
        <v>30</v>
      </c>
      <c r="U123" s="7" t="s">
        <v>60</v>
      </c>
      <c r="V123" s="7" t="s">
        <v>30</v>
      </c>
      <c r="W123" s="7" t="s">
        <v>60</v>
      </c>
      <c r="X123" s="7" t="s">
        <v>60</v>
      </c>
      <c r="Y123" s="7" t="s">
        <v>30</v>
      </c>
      <c r="Z123" s="7" t="s">
        <v>523</v>
      </c>
      <c r="AA123" s="7" t="s">
        <v>636</v>
      </c>
      <c r="AB123" s="39"/>
    </row>
    <row r="124" spans="1:28" ht="91.5" hidden="1" customHeight="1" x14ac:dyDescent="0.3">
      <c r="A124" s="17">
        <v>122</v>
      </c>
      <c r="B124" s="55"/>
      <c r="C124" s="60"/>
      <c r="D124" s="24" t="s">
        <v>634</v>
      </c>
      <c r="E124" s="7" t="s">
        <v>637</v>
      </c>
      <c r="F124" s="7" t="s">
        <v>64</v>
      </c>
      <c r="G124" s="7" t="s">
        <v>28</v>
      </c>
      <c r="H124" s="7" t="s">
        <v>38</v>
      </c>
      <c r="I124" s="7" t="s">
        <v>39</v>
      </c>
      <c r="J124" s="7" t="s">
        <v>582</v>
      </c>
      <c r="K124" s="7" t="s">
        <v>638</v>
      </c>
      <c r="L124" s="7" t="s">
        <v>344</v>
      </c>
      <c r="M124" s="7" t="s">
        <v>67</v>
      </c>
      <c r="N124" s="7">
        <v>90</v>
      </c>
      <c r="O124" s="7" t="s">
        <v>67</v>
      </c>
      <c r="P124" s="7">
        <v>80</v>
      </c>
      <c r="Q124" s="7">
        <v>70</v>
      </c>
      <c r="R124" s="7" t="s">
        <v>67</v>
      </c>
      <c r="S124" s="7" t="s">
        <v>60</v>
      </c>
      <c r="T124" s="7" t="s">
        <v>68</v>
      </c>
      <c r="U124" s="7" t="s">
        <v>60</v>
      </c>
      <c r="V124" s="7" t="s">
        <v>60</v>
      </c>
      <c r="W124" s="7" t="s">
        <v>60</v>
      </c>
      <c r="X124" s="7" t="s">
        <v>60</v>
      </c>
      <c r="Y124" s="7" t="s">
        <v>60</v>
      </c>
      <c r="Z124" s="7" t="s">
        <v>523</v>
      </c>
      <c r="AA124" s="7" t="s">
        <v>70</v>
      </c>
      <c r="AB124" s="39"/>
    </row>
    <row r="125" spans="1:28" ht="91.5" hidden="1" customHeight="1" x14ac:dyDescent="0.3">
      <c r="A125" s="17">
        <v>123</v>
      </c>
      <c r="B125" s="55"/>
      <c r="C125" s="60"/>
      <c r="D125" s="24" t="s">
        <v>639</v>
      </c>
      <c r="E125" s="7" t="s">
        <v>640</v>
      </c>
      <c r="F125" s="7" t="s">
        <v>64</v>
      </c>
      <c r="G125" s="7" t="s">
        <v>28</v>
      </c>
      <c r="H125" s="7" t="s">
        <v>38</v>
      </c>
      <c r="I125" s="7" t="s">
        <v>39</v>
      </c>
      <c r="J125" s="7" t="s">
        <v>538</v>
      </c>
      <c r="K125" s="7" t="s">
        <v>638</v>
      </c>
      <c r="L125" s="7" t="s">
        <v>641</v>
      </c>
      <c r="M125" s="7" t="s">
        <v>67</v>
      </c>
      <c r="N125" s="7">
        <v>90</v>
      </c>
      <c r="O125" s="7" t="s">
        <v>67</v>
      </c>
      <c r="P125" s="7">
        <v>80</v>
      </c>
      <c r="Q125" s="7">
        <v>70</v>
      </c>
      <c r="R125" s="7" t="s">
        <v>67</v>
      </c>
      <c r="S125" s="7" t="s">
        <v>60</v>
      </c>
      <c r="T125" s="7" t="s">
        <v>68</v>
      </c>
      <c r="U125" s="7" t="s">
        <v>60</v>
      </c>
      <c r="V125" s="7" t="s">
        <v>60</v>
      </c>
      <c r="W125" s="7" t="s">
        <v>60</v>
      </c>
      <c r="X125" s="7" t="s">
        <v>60</v>
      </c>
      <c r="Y125" s="7" t="s">
        <v>60</v>
      </c>
      <c r="Z125" s="7" t="s">
        <v>523</v>
      </c>
      <c r="AA125" s="7" t="s">
        <v>70</v>
      </c>
      <c r="AB125" s="39"/>
    </row>
    <row r="126" spans="1:28" ht="91.5" hidden="1" customHeight="1" x14ac:dyDescent="0.3">
      <c r="A126" s="17">
        <v>124</v>
      </c>
      <c r="B126" s="56"/>
      <c r="C126" s="61"/>
      <c r="D126" s="24" t="s">
        <v>642</v>
      </c>
      <c r="E126" s="7" t="s">
        <v>643</v>
      </c>
      <c r="F126" s="7" t="s">
        <v>64</v>
      </c>
      <c r="G126" s="7" t="s">
        <v>28</v>
      </c>
      <c r="H126" s="7" t="s">
        <v>38</v>
      </c>
      <c r="I126" s="7" t="s">
        <v>72</v>
      </c>
      <c r="J126" s="7" t="s">
        <v>538</v>
      </c>
      <c r="K126" s="7" t="s">
        <v>638</v>
      </c>
      <c r="L126" s="7" t="s">
        <v>641</v>
      </c>
      <c r="M126" s="7" t="s">
        <v>67</v>
      </c>
      <c r="N126" s="7">
        <v>90</v>
      </c>
      <c r="O126" s="7" t="s">
        <v>67</v>
      </c>
      <c r="P126" s="7">
        <v>80</v>
      </c>
      <c r="Q126" s="7">
        <v>70</v>
      </c>
      <c r="R126" s="7" t="s">
        <v>67</v>
      </c>
      <c r="S126" s="7" t="s">
        <v>60</v>
      </c>
      <c r="T126" s="7" t="s">
        <v>68</v>
      </c>
      <c r="U126" s="7" t="s">
        <v>60</v>
      </c>
      <c r="V126" s="7" t="s">
        <v>60</v>
      </c>
      <c r="W126" s="7" t="s">
        <v>60</v>
      </c>
      <c r="X126" s="7" t="s">
        <v>60</v>
      </c>
      <c r="Y126" s="7" t="s">
        <v>60</v>
      </c>
      <c r="Z126" s="7" t="s">
        <v>523</v>
      </c>
      <c r="AA126" s="7" t="s">
        <v>70</v>
      </c>
      <c r="AB126" s="40"/>
    </row>
    <row r="127" spans="1:28" ht="91.5" hidden="1" customHeight="1" x14ac:dyDescent="0.3">
      <c r="A127" s="17">
        <v>125</v>
      </c>
      <c r="B127" s="57" t="s">
        <v>644</v>
      </c>
      <c r="C127" s="50" t="s">
        <v>645</v>
      </c>
      <c r="D127" s="24" t="s">
        <v>646</v>
      </c>
      <c r="E127" s="7" t="s">
        <v>647</v>
      </c>
      <c r="F127" s="7" t="s">
        <v>71</v>
      </c>
      <c r="G127" s="7" t="s">
        <v>49</v>
      </c>
      <c r="H127" s="7" t="s">
        <v>29</v>
      </c>
      <c r="I127" s="10" t="s">
        <v>235</v>
      </c>
      <c r="J127" s="7" t="s">
        <v>538</v>
      </c>
      <c r="K127" s="7" t="s">
        <v>648</v>
      </c>
      <c r="L127" s="7" t="s">
        <v>649</v>
      </c>
      <c r="M127" s="7" t="s">
        <v>650</v>
      </c>
      <c r="N127" s="7">
        <v>0</v>
      </c>
      <c r="O127" s="7">
        <v>0</v>
      </c>
      <c r="P127" s="7">
        <v>0</v>
      </c>
      <c r="Q127" s="7">
        <v>4</v>
      </c>
      <c r="R127" s="7" t="str">
        <f>IFERROR(IF(AND(ISNUMBER(O127), ISNUMBER(P127), ISNUMBER(Q127)), IF(O127&gt;Q127, "Medición mayor que la Tol. Inferior", IF(O127&gt;P127, "Medición entre la Tol. Superior e Inferior", "Medición menor o igual que la Tol. Superior"))), "vacio")</f>
        <v>Medición menor o igual que la Tol. Superior</v>
      </c>
      <c r="S127" s="7" t="s">
        <v>30</v>
      </c>
      <c r="T127" s="7" t="s">
        <v>30</v>
      </c>
      <c r="U127" s="7" t="s">
        <v>60</v>
      </c>
      <c r="V127" s="7" t="s">
        <v>30</v>
      </c>
      <c r="W127" s="7" t="s">
        <v>60</v>
      </c>
      <c r="X127" s="7" t="s">
        <v>60</v>
      </c>
      <c r="Y127" s="7" t="s">
        <v>30</v>
      </c>
      <c r="Z127" s="7" t="s">
        <v>523</v>
      </c>
      <c r="AA127" s="7" t="s">
        <v>651</v>
      </c>
      <c r="AB127" s="38"/>
    </row>
    <row r="128" spans="1:28" ht="91.5" hidden="1" customHeight="1" x14ac:dyDescent="0.3">
      <c r="A128" s="17">
        <v>126</v>
      </c>
      <c r="B128" s="58"/>
      <c r="C128" s="51"/>
      <c r="D128" s="24" t="s">
        <v>652</v>
      </c>
      <c r="E128" s="7" t="s">
        <v>653</v>
      </c>
      <c r="F128" s="7" t="s">
        <v>64</v>
      </c>
      <c r="G128" s="7" t="s">
        <v>49</v>
      </c>
      <c r="H128" s="7" t="s">
        <v>38</v>
      </c>
      <c r="I128" s="7" t="s">
        <v>56</v>
      </c>
      <c r="J128" s="7" t="s">
        <v>520</v>
      </c>
      <c r="K128" s="7" t="s">
        <v>654</v>
      </c>
      <c r="L128" s="7" t="s">
        <v>66</v>
      </c>
      <c r="M128" s="7" t="s">
        <v>67</v>
      </c>
      <c r="N128" s="7">
        <v>438.6</v>
      </c>
      <c r="O128" s="7" t="s">
        <v>67</v>
      </c>
      <c r="P128" s="7">
        <v>438.6</v>
      </c>
      <c r="Q128" s="7">
        <v>614.04</v>
      </c>
      <c r="R128" s="7" t="s">
        <v>67</v>
      </c>
      <c r="S128" s="7" t="s">
        <v>60</v>
      </c>
      <c r="T128" s="7" t="s">
        <v>68</v>
      </c>
      <c r="U128" s="7" t="s">
        <v>60</v>
      </c>
      <c r="V128" s="7" t="s">
        <v>60</v>
      </c>
      <c r="W128" s="7" t="s">
        <v>60</v>
      </c>
      <c r="X128" s="7" t="s">
        <v>60</v>
      </c>
      <c r="Y128" s="7" t="s">
        <v>60</v>
      </c>
      <c r="Z128" s="7" t="s">
        <v>523</v>
      </c>
      <c r="AA128" s="7" t="s">
        <v>70</v>
      </c>
      <c r="AB128" s="39"/>
    </row>
    <row r="129" spans="1:28" ht="91.5" hidden="1" customHeight="1" x14ac:dyDescent="0.3">
      <c r="A129" s="17">
        <v>127</v>
      </c>
      <c r="B129" s="58"/>
      <c r="C129" s="51"/>
      <c r="D129" s="24" t="s">
        <v>655</v>
      </c>
      <c r="E129" s="7" t="s">
        <v>656</v>
      </c>
      <c r="F129" s="7" t="s">
        <v>64</v>
      </c>
      <c r="G129" s="7" t="s">
        <v>49</v>
      </c>
      <c r="H129" s="7" t="s">
        <v>38</v>
      </c>
      <c r="I129" s="7" t="s">
        <v>56</v>
      </c>
      <c r="J129" s="7" t="s">
        <v>657</v>
      </c>
      <c r="K129" s="7" t="s">
        <v>654</v>
      </c>
      <c r="L129" s="7" t="s">
        <v>66</v>
      </c>
      <c r="M129" s="7" t="s">
        <v>658</v>
      </c>
      <c r="N129" s="7">
        <v>0</v>
      </c>
      <c r="O129" s="7">
        <v>0</v>
      </c>
      <c r="P129" s="7">
        <v>0</v>
      </c>
      <c r="Q129" s="7">
        <v>87.72</v>
      </c>
      <c r="R129" s="7" t="str">
        <f>IFERROR(IF(AND(ISNUMBER(O129), ISNUMBER(P129), ISNUMBER(Q129)), IF(O129&gt;Q129, "Medición mayor que la Tol. Inferior", IF(O129&gt;P129, "Medición entre la Tol. Superior e Inferior", "Medición menor o igual que la Tol. Superior"))), "vacio")</f>
        <v>Medición menor o igual que la Tol. Superior</v>
      </c>
      <c r="S129" s="7" t="s">
        <v>59</v>
      </c>
      <c r="T129" s="7" t="s">
        <v>44</v>
      </c>
      <c r="U129" s="7" t="s">
        <v>59</v>
      </c>
      <c r="V129" s="7" t="s">
        <v>30</v>
      </c>
      <c r="W129" s="7" t="s">
        <v>60</v>
      </c>
      <c r="X129" s="7" t="s">
        <v>60</v>
      </c>
      <c r="Y129" s="7" t="s">
        <v>59</v>
      </c>
      <c r="Z129" s="7" t="s">
        <v>523</v>
      </c>
      <c r="AA129" s="7" t="s">
        <v>659</v>
      </c>
      <c r="AB129" s="39"/>
    </row>
    <row r="130" spans="1:28" ht="91.5" hidden="1" customHeight="1" x14ac:dyDescent="0.3">
      <c r="A130" s="17">
        <v>128</v>
      </c>
      <c r="B130" s="58"/>
      <c r="C130" s="51"/>
      <c r="D130" s="24" t="s">
        <v>660</v>
      </c>
      <c r="E130" s="7" t="s">
        <v>661</v>
      </c>
      <c r="F130" s="7" t="s">
        <v>31</v>
      </c>
      <c r="G130" s="7" t="s">
        <v>49</v>
      </c>
      <c r="H130" s="7" t="s">
        <v>38</v>
      </c>
      <c r="I130" s="7" t="s">
        <v>39</v>
      </c>
      <c r="J130" s="7" t="s">
        <v>538</v>
      </c>
      <c r="K130" s="7" t="s">
        <v>654</v>
      </c>
      <c r="L130" s="7" t="s">
        <v>66</v>
      </c>
      <c r="M130" s="7" t="s">
        <v>522</v>
      </c>
      <c r="N130" s="7">
        <v>0.32</v>
      </c>
      <c r="O130" s="7">
        <v>0.27</v>
      </c>
      <c r="P130" s="7">
        <v>0.32</v>
      </c>
      <c r="Q130" s="7">
        <v>0.43</v>
      </c>
      <c r="R130" s="7" t="str">
        <f>IFERROR(IF(AND(ISNUMBER(O130), ISNUMBER(P130), ISNUMBER(Q130)), IF(O130&gt;Q130, "Medición mayor que la Tol. Inferior", IF(O130&gt;P130, "Medición entre la Tol. Superior e Inferior", "Medición menor o igual que la Tol. Superior"))), "vacio")</f>
        <v>Medición menor o igual que la Tol. Superior</v>
      </c>
      <c r="S130" s="7" t="s">
        <v>30</v>
      </c>
      <c r="T130" s="7" t="s">
        <v>30</v>
      </c>
      <c r="U130" s="7" t="s">
        <v>60</v>
      </c>
      <c r="V130" s="7" t="s">
        <v>30</v>
      </c>
      <c r="W130" s="7" t="s">
        <v>60</v>
      </c>
      <c r="X130" s="7" t="s">
        <v>60</v>
      </c>
      <c r="Y130" s="7" t="s">
        <v>30</v>
      </c>
      <c r="Z130" s="7" t="s">
        <v>523</v>
      </c>
      <c r="AA130" s="7" t="s">
        <v>662</v>
      </c>
      <c r="AB130" s="39"/>
    </row>
    <row r="131" spans="1:28" ht="91.5" hidden="1" customHeight="1" x14ac:dyDescent="0.3">
      <c r="A131" s="17">
        <v>129</v>
      </c>
      <c r="B131" s="58"/>
      <c r="C131" s="51"/>
      <c r="D131" s="24" t="s">
        <v>663</v>
      </c>
      <c r="E131" s="7" t="s">
        <v>664</v>
      </c>
      <c r="F131" s="7" t="s">
        <v>31</v>
      </c>
      <c r="G131" s="7" t="s">
        <v>49</v>
      </c>
      <c r="H131" s="7" t="s">
        <v>38</v>
      </c>
      <c r="I131" s="7" t="s">
        <v>39</v>
      </c>
      <c r="J131" s="7" t="s">
        <v>520</v>
      </c>
      <c r="K131" s="7" t="s">
        <v>654</v>
      </c>
      <c r="L131" s="7" t="s">
        <v>66</v>
      </c>
      <c r="M131" s="7" t="s">
        <v>522</v>
      </c>
      <c r="N131" s="7">
        <v>0.1</v>
      </c>
      <c r="O131" s="7">
        <v>0.08</v>
      </c>
      <c r="P131" s="7">
        <v>0.1</v>
      </c>
      <c r="Q131" s="7">
        <v>0.3</v>
      </c>
      <c r="R131" s="7" t="str">
        <f>IFERROR(IF(AND(ISNUMBER(O131), ISNUMBER(P131), ISNUMBER(Q131)), IF(O131&gt;Q131, "Medición mayor que la Tol. Inferior", IF(O131&gt;P131, "Medición entre la Tol. Superior e Inferior", "Medición menor o igual que la Tol. Superior"))), "vacio")</f>
        <v>Medición menor o igual que la Tol. Superior</v>
      </c>
      <c r="S131" s="7" t="s">
        <v>30</v>
      </c>
      <c r="T131" s="7" t="s">
        <v>30</v>
      </c>
      <c r="U131" s="7" t="s">
        <v>60</v>
      </c>
      <c r="V131" s="7" t="s">
        <v>30</v>
      </c>
      <c r="W131" s="7" t="s">
        <v>60</v>
      </c>
      <c r="X131" s="7" t="s">
        <v>60</v>
      </c>
      <c r="Y131" s="7" t="s">
        <v>30</v>
      </c>
      <c r="Z131" s="7" t="s">
        <v>523</v>
      </c>
      <c r="AA131" s="7" t="s">
        <v>665</v>
      </c>
      <c r="AB131" s="39"/>
    </row>
    <row r="132" spans="1:28" ht="91.5" hidden="1" customHeight="1" x14ac:dyDescent="0.3">
      <c r="A132" s="17">
        <v>130</v>
      </c>
      <c r="B132" s="58"/>
      <c r="C132" s="51"/>
      <c r="D132" s="24" t="s">
        <v>666</v>
      </c>
      <c r="E132" s="7" t="s">
        <v>667</v>
      </c>
      <c r="F132" s="7" t="s">
        <v>31</v>
      </c>
      <c r="G132" s="7" t="s">
        <v>49</v>
      </c>
      <c r="H132" s="7" t="s">
        <v>38</v>
      </c>
      <c r="I132" s="7" t="s">
        <v>39</v>
      </c>
      <c r="J132" s="7" t="s">
        <v>668</v>
      </c>
      <c r="K132" s="7" t="s">
        <v>654</v>
      </c>
      <c r="L132" s="7" t="s">
        <v>66</v>
      </c>
      <c r="M132" s="7" t="s">
        <v>522</v>
      </c>
      <c r="N132" s="7">
        <v>0.3</v>
      </c>
      <c r="O132" s="7">
        <v>0.63</v>
      </c>
      <c r="P132" s="7">
        <v>0.3</v>
      </c>
      <c r="Q132" s="7">
        <v>1.1000000000000001</v>
      </c>
      <c r="R132" s="7" t="str">
        <f>IFERROR(IF(AND(ISNUMBER(O132), ISNUMBER(P132), ISNUMBER(Q132)), IF(O132&gt;Q132, "Medición mayor que la Tol. Inferior", IF(O132&gt;P132, "Medición entre la Tol. Superior e Inferior", "Medición menor o igual que la Tol. Superior"))), "vacio")</f>
        <v>Medición entre la Tol. Superior e Inferior</v>
      </c>
      <c r="S132" s="7" t="s">
        <v>30</v>
      </c>
      <c r="T132" s="7" t="s">
        <v>30</v>
      </c>
      <c r="U132" s="7" t="s">
        <v>44</v>
      </c>
      <c r="V132" s="7" t="s">
        <v>30</v>
      </c>
      <c r="W132" s="7" t="s">
        <v>60</v>
      </c>
      <c r="X132" s="7" t="s">
        <v>60</v>
      </c>
      <c r="Y132" s="7" t="s">
        <v>30</v>
      </c>
      <c r="Z132" s="7" t="s">
        <v>523</v>
      </c>
      <c r="AA132" s="7" t="s">
        <v>669</v>
      </c>
      <c r="AB132" s="39"/>
    </row>
    <row r="133" spans="1:28" ht="91.5" hidden="1" customHeight="1" x14ac:dyDescent="0.3">
      <c r="A133" s="17">
        <v>131</v>
      </c>
      <c r="B133" s="58"/>
      <c r="C133" s="51"/>
      <c r="D133" s="24" t="s">
        <v>670</v>
      </c>
      <c r="E133" s="7" t="s">
        <v>671</v>
      </c>
      <c r="F133" s="7" t="s">
        <v>64</v>
      </c>
      <c r="G133" s="7" t="s">
        <v>49</v>
      </c>
      <c r="H133" s="7" t="s">
        <v>38</v>
      </c>
      <c r="I133" s="7" t="s">
        <v>56</v>
      </c>
      <c r="J133" s="7" t="s">
        <v>520</v>
      </c>
      <c r="K133" s="7" t="s">
        <v>654</v>
      </c>
      <c r="L133" s="7"/>
      <c r="M133" s="7" t="s">
        <v>67</v>
      </c>
      <c r="N133" s="7">
        <v>0</v>
      </c>
      <c r="O133" s="7" t="s">
        <v>67</v>
      </c>
      <c r="P133" s="7">
        <v>0</v>
      </c>
      <c r="Q133" s="7">
        <v>1</v>
      </c>
      <c r="R133" s="7" t="s">
        <v>67</v>
      </c>
      <c r="S133" s="7" t="s">
        <v>60</v>
      </c>
      <c r="T133" s="7" t="s">
        <v>68</v>
      </c>
      <c r="U133" s="7" t="s">
        <v>60</v>
      </c>
      <c r="V133" s="7" t="s">
        <v>60</v>
      </c>
      <c r="W133" s="7" t="s">
        <v>60</v>
      </c>
      <c r="X133" s="7" t="s">
        <v>60</v>
      </c>
      <c r="Y133" s="7" t="s">
        <v>60</v>
      </c>
      <c r="Z133" s="7" t="s">
        <v>523</v>
      </c>
      <c r="AA133" s="7" t="s">
        <v>70</v>
      </c>
      <c r="AB133" s="39"/>
    </row>
    <row r="134" spans="1:28" ht="91.5" hidden="1" customHeight="1" x14ac:dyDescent="0.3">
      <c r="A134" s="17">
        <v>132</v>
      </c>
      <c r="B134" s="58"/>
      <c r="C134" s="51"/>
      <c r="D134" s="24" t="s">
        <v>672</v>
      </c>
      <c r="E134" s="7" t="s">
        <v>673</v>
      </c>
      <c r="F134" s="7" t="s">
        <v>55</v>
      </c>
      <c r="G134" s="7" t="s">
        <v>28</v>
      </c>
      <c r="H134" s="7" t="s">
        <v>38</v>
      </c>
      <c r="I134" s="7" t="s">
        <v>39</v>
      </c>
      <c r="J134" s="7" t="s">
        <v>538</v>
      </c>
      <c r="K134" s="7" t="s">
        <v>157</v>
      </c>
      <c r="L134" s="7" t="s">
        <v>66</v>
      </c>
      <c r="M134" s="7" t="s">
        <v>522</v>
      </c>
      <c r="N134" s="7">
        <v>95</v>
      </c>
      <c r="O134" s="7">
        <v>100</v>
      </c>
      <c r="P134" s="7">
        <v>95</v>
      </c>
      <c r="Q134" s="7">
        <v>75</v>
      </c>
      <c r="R134" s="7" t="str">
        <f>IFERROR(IF(AND(ISNUMBER(O134), ISNUMBER(P134), ISNUMBER(Q134)), IF(O134&lt;Q134, "Medición menor que la Tol. Inferior", IF(O134&gt;=P134, "Medición mayor o igual que la Tol. Superior", "Medición entre la Tol. Superior e Inferior"))), "vacio")</f>
        <v>Medición mayor o igual que la Tol. Superior</v>
      </c>
      <c r="S134" s="7" t="s">
        <v>30</v>
      </c>
      <c r="T134" s="7" t="s">
        <v>30</v>
      </c>
      <c r="U134" s="7"/>
      <c r="V134" s="7"/>
      <c r="W134" s="7"/>
      <c r="X134" s="7"/>
      <c r="Y134" s="7"/>
      <c r="Z134" s="7" t="s">
        <v>523</v>
      </c>
      <c r="AA134" s="7" t="s">
        <v>674</v>
      </c>
      <c r="AB134" s="39"/>
    </row>
    <row r="135" spans="1:28" ht="91.5" hidden="1" customHeight="1" x14ac:dyDescent="0.3">
      <c r="A135" s="17">
        <v>133</v>
      </c>
      <c r="B135" s="58"/>
      <c r="C135" s="51"/>
      <c r="D135" s="24" t="s">
        <v>675</v>
      </c>
      <c r="E135" s="7" t="s">
        <v>676</v>
      </c>
      <c r="F135" s="7" t="s">
        <v>64</v>
      </c>
      <c r="G135" s="7" t="s">
        <v>28</v>
      </c>
      <c r="H135" s="7" t="s">
        <v>38</v>
      </c>
      <c r="I135" s="7" t="s">
        <v>39</v>
      </c>
      <c r="J135" s="7" t="s">
        <v>582</v>
      </c>
      <c r="K135" s="7" t="s">
        <v>654</v>
      </c>
      <c r="L135" s="7" t="s">
        <v>66</v>
      </c>
      <c r="M135" s="7" t="s">
        <v>67</v>
      </c>
      <c r="N135" s="7">
        <v>100</v>
      </c>
      <c r="O135" s="7" t="s">
        <v>67</v>
      </c>
      <c r="P135" s="7">
        <v>100</v>
      </c>
      <c r="Q135" s="7">
        <v>100</v>
      </c>
      <c r="R135" s="7" t="s">
        <v>67</v>
      </c>
      <c r="S135" s="7" t="s">
        <v>60</v>
      </c>
      <c r="T135" s="7" t="s">
        <v>68</v>
      </c>
      <c r="U135" s="7" t="s">
        <v>60</v>
      </c>
      <c r="V135" s="7" t="s">
        <v>60</v>
      </c>
      <c r="W135" s="7" t="s">
        <v>60</v>
      </c>
      <c r="X135" s="7" t="s">
        <v>60</v>
      </c>
      <c r="Y135" s="7" t="s">
        <v>60</v>
      </c>
      <c r="Z135" s="7" t="s">
        <v>523</v>
      </c>
      <c r="AA135" s="7" t="s">
        <v>677</v>
      </c>
      <c r="AB135" s="39"/>
    </row>
    <row r="136" spans="1:28" ht="91.5" hidden="1" customHeight="1" x14ac:dyDescent="0.3">
      <c r="A136" s="17">
        <v>134</v>
      </c>
      <c r="B136" s="58"/>
      <c r="C136" s="51"/>
      <c r="D136" s="24" t="s">
        <v>678</v>
      </c>
      <c r="E136" s="7" t="s">
        <v>679</v>
      </c>
      <c r="F136" s="7" t="s">
        <v>64</v>
      </c>
      <c r="G136" s="7" t="s">
        <v>28</v>
      </c>
      <c r="H136" s="7" t="s">
        <v>38</v>
      </c>
      <c r="I136" s="7" t="s">
        <v>39</v>
      </c>
      <c r="J136" s="7" t="s">
        <v>538</v>
      </c>
      <c r="K136" s="7" t="s">
        <v>654</v>
      </c>
      <c r="L136" s="7" t="s">
        <v>66</v>
      </c>
      <c r="M136" s="7" t="s">
        <v>67</v>
      </c>
      <c r="N136" s="7">
        <v>100</v>
      </c>
      <c r="O136" s="7" t="s">
        <v>67</v>
      </c>
      <c r="P136" s="7">
        <v>100</v>
      </c>
      <c r="Q136" s="7">
        <v>100</v>
      </c>
      <c r="R136" s="7" t="s">
        <v>67</v>
      </c>
      <c r="S136" s="7" t="s">
        <v>60</v>
      </c>
      <c r="T136" s="7" t="s">
        <v>68</v>
      </c>
      <c r="U136" s="7" t="s">
        <v>60</v>
      </c>
      <c r="V136" s="7" t="s">
        <v>60</v>
      </c>
      <c r="W136" s="7" t="s">
        <v>60</v>
      </c>
      <c r="X136" s="7" t="s">
        <v>60</v>
      </c>
      <c r="Y136" s="7" t="s">
        <v>60</v>
      </c>
      <c r="Z136" s="7" t="s">
        <v>523</v>
      </c>
      <c r="AA136" s="7" t="s">
        <v>677</v>
      </c>
      <c r="AB136" s="39"/>
    </row>
    <row r="137" spans="1:28" ht="91.5" hidden="1" customHeight="1" x14ac:dyDescent="0.3">
      <c r="A137" s="17">
        <v>135</v>
      </c>
      <c r="B137" s="59"/>
      <c r="C137" s="52"/>
      <c r="D137" s="24" t="s">
        <v>680</v>
      </c>
      <c r="E137" s="28" t="s">
        <v>681</v>
      </c>
      <c r="F137" s="7" t="s">
        <v>64</v>
      </c>
      <c r="G137" s="7" t="s">
        <v>28</v>
      </c>
      <c r="H137" s="7" t="s">
        <v>38</v>
      </c>
      <c r="I137" s="7" t="s">
        <v>39</v>
      </c>
      <c r="J137" s="7" t="s">
        <v>538</v>
      </c>
      <c r="K137" s="7" t="s">
        <v>654</v>
      </c>
      <c r="L137" s="7" t="s">
        <v>66</v>
      </c>
      <c r="M137" s="7" t="s">
        <v>67</v>
      </c>
      <c r="N137" s="7">
        <v>100</v>
      </c>
      <c r="O137" s="7" t="s">
        <v>67</v>
      </c>
      <c r="P137" s="7">
        <v>100</v>
      </c>
      <c r="Q137" s="7">
        <v>100</v>
      </c>
      <c r="R137" s="7" t="s">
        <v>67</v>
      </c>
      <c r="S137" s="7" t="s">
        <v>60</v>
      </c>
      <c r="T137" s="7" t="s">
        <v>68</v>
      </c>
      <c r="U137" s="7" t="s">
        <v>60</v>
      </c>
      <c r="V137" s="7" t="s">
        <v>60</v>
      </c>
      <c r="W137" s="7" t="s">
        <v>60</v>
      </c>
      <c r="X137" s="7" t="s">
        <v>60</v>
      </c>
      <c r="Y137" s="7" t="s">
        <v>60</v>
      </c>
      <c r="Z137" s="7" t="s">
        <v>523</v>
      </c>
      <c r="AA137" s="7" t="s">
        <v>677</v>
      </c>
      <c r="AB137" s="40"/>
    </row>
    <row r="138" spans="1:28" ht="307.5" hidden="1" customHeight="1" x14ac:dyDescent="0.3">
      <c r="B138" s="29" t="s">
        <v>682</v>
      </c>
      <c r="C138" s="30" t="s">
        <v>645</v>
      </c>
      <c r="D138" s="31"/>
      <c r="E138" s="32"/>
      <c r="F138" s="32"/>
      <c r="G138" s="32"/>
      <c r="H138" s="32"/>
      <c r="I138" s="32"/>
      <c r="J138" s="32"/>
      <c r="K138" s="32"/>
      <c r="L138" s="32"/>
      <c r="M138" s="32"/>
      <c r="N138" s="32"/>
      <c r="O138" s="32"/>
      <c r="P138" s="32"/>
      <c r="Q138" s="32"/>
      <c r="R138" s="7"/>
      <c r="S138" s="32"/>
      <c r="T138" s="32"/>
      <c r="U138" s="32"/>
      <c r="V138" s="32"/>
      <c r="W138" s="32"/>
      <c r="X138" s="32"/>
      <c r="Y138" s="32"/>
      <c r="Z138" s="32"/>
      <c r="AA138" s="14"/>
      <c r="AB138" s="33"/>
    </row>
    <row r="139" spans="1:28" ht="18.75" hidden="1" customHeight="1" x14ac:dyDescent="0.3">
      <c r="B139" s="46" t="s">
        <v>683</v>
      </c>
      <c r="D139" s="17" t="s">
        <v>684</v>
      </c>
    </row>
    <row r="140" spans="1:28" hidden="1" x14ac:dyDescent="0.3">
      <c r="B140" s="47"/>
      <c r="D140" s="17" t="s">
        <v>685</v>
      </c>
    </row>
    <row r="141" spans="1:28" hidden="1" x14ac:dyDescent="0.3">
      <c r="B141" s="47"/>
      <c r="D141" s="17" t="s">
        <v>686</v>
      </c>
    </row>
    <row r="142" spans="1:28" hidden="1" x14ac:dyDescent="0.3">
      <c r="B142" s="47"/>
      <c r="D142" s="17" t="s">
        <v>687</v>
      </c>
    </row>
    <row r="143" spans="1:28" hidden="1" x14ac:dyDescent="0.3">
      <c r="B143" s="47"/>
      <c r="D143" s="17" t="s">
        <v>687</v>
      </c>
    </row>
    <row r="144" spans="1:28" hidden="1" x14ac:dyDescent="0.3">
      <c r="B144" s="47"/>
      <c r="D144" s="17" t="s">
        <v>688</v>
      </c>
    </row>
    <row r="145" spans="2:4" hidden="1" x14ac:dyDescent="0.3">
      <c r="B145" s="47"/>
      <c r="D145" s="17" t="s">
        <v>689</v>
      </c>
    </row>
    <row r="146" spans="2:4" hidden="1" x14ac:dyDescent="0.3">
      <c r="B146" s="47"/>
      <c r="D146" s="17" t="s">
        <v>690</v>
      </c>
    </row>
    <row r="147" spans="2:4" hidden="1" x14ac:dyDescent="0.3">
      <c r="B147" s="47"/>
      <c r="D147" s="17" t="s">
        <v>691</v>
      </c>
    </row>
  </sheetData>
  <autoFilter ref="A2:BR147" xr:uid="{00000000-0001-0000-0000-000000000000}">
    <filterColumn colId="3">
      <filters>
        <filter val="GBS-01-CONTROL SERVICIOS ADMINISTRATIVOS"/>
      </filters>
    </filterColumn>
  </autoFilter>
  <mergeCells count="38">
    <mergeCell ref="B14:B15"/>
    <mergeCell ref="B17:B20"/>
    <mergeCell ref="B24:B30"/>
    <mergeCell ref="C122:C126"/>
    <mergeCell ref="B122:B126"/>
    <mergeCell ref="C47:C121"/>
    <mergeCell ref="C35:C38"/>
    <mergeCell ref="C39:C46"/>
    <mergeCell ref="B32:B34"/>
    <mergeCell ref="B35:B38"/>
    <mergeCell ref="B39:B46"/>
    <mergeCell ref="B139:B147"/>
    <mergeCell ref="B1:AB1"/>
    <mergeCell ref="AB127:AB137"/>
    <mergeCell ref="C127:C137"/>
    <mergeCell ref="B47:B121"/>
    <mergeCell ref="B127:B137"/>
    <mergeCell ref="C3:C5"/>
    <mergeCell ref="C6:C13"/>
    <mergeCell ref="C14:C15"/>
    <mergeCell ref="C17:C20"/>
    <mergeCell ref="C24:C30"/>
    <mergeCell ref="B3:B5"/>
    <mergeCell ref="B6:B13"/>
    <mergeCell ref="C21:C23"/>
    <mergeCell ref="B21:B23"/>
    <mergeCell ref="C32:C34"/>
    <mergeCell ref="AB3:AB5"/>
    <mergeCell ref="AB6:AB13"/>
    <mergeCell ref="AB14:AB15"/>
    <mergeCell ref="AB17:AB20"/>
    <mergeCell ref="AB21:AB23"/>
    <mergeCell ref="AB122:AB126"/>
    <mergeCell ref="AB24:AB30"/>
    <mergeCell ref="AB32:AB34"/>
    <mergeCell ref="AB35:AB38"/>
    <mergeCell ref="AB39:AB46"/>
    <mergeCell ref="AB47:AB121"/>
  </mergeCells>
  <conditionalFormatting sqref="P138:Q138">
    <cfRule type="containsBlanks" dxfId="14" priority="78">
      <formula>LEN(TRIM(P138))=0</formula>
    </cfRule>
    <cfRule type="cellIs" dxfId="13" priority="79" operator="lessThan">
      <formula>0</formula>
    </cfRule>
    <cfRule type="cellIs" dxfId="12" priority="80" operator="greaterThanOrEqual">
      <formula>0</formula>
    </cfRule>
  </conditionalFormatting>
  <conditionalFormatting sqref="R3:R46">
    <cfRule type="containsText" dxfId="11" priority="1" operator="containsText" text="Medición mayor o igual que la Tol. Superior">
      <formula>NOT(ISERROR(SEARCH("Medición mayor o igual que la Tol. Superior",R3)))</formula>
    </cfRule>
    <cfRule type="containsText" dxfId="10" priority="2" operator="containsText" text="Medición menor que la Tol. Inferior">
      <formula>NOT(ISERROR(SEARCH("Medición menor que la Tol. Inferior",R3)))</formula>
    </cfRule>
    <cfRule type="containsText" dxfId="9" priority="3" operator="containsText" text="Medición mayor que la Tol. Inferior">
      <formula>NOT(ISERROR(SEARCH("Medición mayor que la Tol. Inferior",R3)))</formula>
    </cfRule>
    <cfRule type="containsText" dxfId="8" priority="4" operator="containsText" text="Medición entre la Tol. Superior e Inferior">
      <formula>NOT(ISERROR(SEARCH("Medición entre la Tol. Superior e Inferior",R3)))</formula>
    </cfRule>
    <cfRule type="containsText" dxfId="7" priority="5" operator="containsText" text="Medición menor o igual que la Tol. Superior">
      <formula>NOT(ISERROR(SEARCH("Medición menor o igual que la Tol. Superior",R3)))</formula>
    </cfRule>
  </conditionalFormatting>
  <conditionalFormatting sqref="R48:R138">
    <cfRule type="containsText" dxfId="6" priority="16" operator="containsText" text="Medición mayor o igual que la Tol. Superior">
      <formula>NOT(ISERROR(SEARCH("Medición mayor o igual que la Tol. Superior",R48)))</formula>
    </cfRule>
    <cfRule type="containsText" dxfId="5" priority="17" operator="containsText" text="Medición menor que la Tol. Inferior">
      <formula>NOT(ISERROR(SEARCH("Medición menor que la Tol. Inferior",R48)))</formula>
    </cfRule>
    <cfRule type="containsText" dxfId="4" priority="18" operator="containsText" text="Medición mayor que la Tol. Inferior">
      <formula>NOT(ISERROR(SEARCH("Medición mayor que la Tol. Inferior",R48)))</formula>
    </cfRule>
    <cfRule type="containsText" dxfId="3" priority="19" operator="containsText" text="Medición entre la Tol. Superior e Inferior">
      <formula>NOT(ISERROR(SEARCH("Medición entre la Tol. Superior e Inferior",R48)))</formula>
    </cfRule>
    <cfRule type="containsText" dxfId="2" priority="20" operator="containsText" text="Medición menor o igual que la Tol. Superior">
      <formula>NOT(ISERROR(SEARCH("Medición menor o igual que la Tol. Superior",R48)))</formula>
    </cfRule>
  </conditionalFormatting>
  <conditionalFormatting sqref="V138">
    <cfRule type="containsText" dxfId="1" priority="76" operator="containsText" text="NO">
      <formula>NOT(ISERROR(SEARCH("NO",V138)))</formula>
    </cfRule>
    <cfRule type="containsText" dxfId="0" priority="77" operator="containsText" text="si">
      <formula>NOT(ISERROR(SEARCH("si",V138)))</formula>
    </cfRule>
  </conditionalFormatting>
  <dataValidations count="8">
    <dataValidation type="list" allowBlank="1" showInputMessage="1" showErrorMessage="1" sqref="G93:G138" xr:uid="{057031B0-AB64-4DC5-BB21-D332515617A8}">
      <formula1>$BF$2:$BF$4</formula1>
    </dataValidation>
    <dataValidation type="list" allowBlank="1" showInputMessage="1" showErrorMessage="1" sqref="H93:H102 H105:H112 H114:H138" xr:uid="{3A35D47E-1980-4537-A41D-20B8E06E98BC}">
      <formula1>$BG$2:$BG$5</formula1>
    </dataValidation>
    <dataValidation type="list" allowBlank="1" showInputMessage="1" showErrorMessage="1" sqref="S93:S116 S119:S121 S138" xr:uid="{7042A35C-BEFA-4830-99B4-6D5276DBDB81}">
      <formula1>$BI$2:$BI$4</formula1>
    </dataValidation>
    <dataValidation type="list" allowBlank="1" showInputMessage="1" showErrorMessage="1" sqref="W138:Y138 U135:U138 S122 V122:Y122 S124:S126 W123:Y123 V124:Y126 U128:Y128 U133:Y133 S117:S118 V135:Y137 W119:Y121 W129:X129 Y104:Y116 V117:Y118 U93:U126 W93:X116 Y93:Y102 S133 S128 S135:S137" xr:uid="{5F0FE9D2-4CF6-4177-A117-C3FADA4BF0AD}">
      <formula1>$BJ$2:$BJ$4</formula1>
    </dataValidation>
    <dataValidation type="list" allowBlank="1" showInputMessage="1" showErrorMessage="1" sqref="V93:V116 V138 V123 V119:V121" xr:uid="{F8105C79-F5AD-42C9-8C6A-8DD40C66F05D}">
      <formula1>$BH$2:$BH$3</formula1>
    </dataValidation>
    <dataValidation type="list" allowBlank="1" showInputMessage="1" showErrorMessage="1" sqref="F93:F138" xr:uid="{90218B59-3046-4562-B9E5-AAC63CD69538}">
      <formula1>$BK$2:$BK$8</formula1>
    </dataValidation>
    <dataValidation type="list" allowBlank="1" showInputMessage="1" showErrorMessage="1" sqref="X138:Y138 X123:Y123 X119:Y121 X93:X116 Y93:Y102 Y104:Y116" xr:uid="{83DCBF19-F4D9-4DE2-A1A1-970CE15B313F}">
      <formula1>$BJ$2:$BJ$3</formula1>
    </dataValidation>
    <dataValidation type="list" allowBlank="1" showInputMessage="1" showErrorMessage="1" sqref="I138 I126" xr:uid="{D395C991-C853-4AF3-A73D-14399F3F7B02}">
      <formula1>$BL$2:$BL$7</formula1>
    </dataValidation>
  </dataValidation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0753BAAD5B13A43B11ABA30502CDE59" ma:contentTypeVersion="15" ma:contentTypeDescription="Create a new document." ma:contentTypeScope="" ma:versionID="0a046dc5f4670fdd95b2f87eb5cd3abc">
  <xsd:schema xmlns:xsd="http://www.w3.org/2001/XMLSchema" xmlns:xs="http://www.w3.org/2001/XMLSchema" xmlns:p="http://schemas.microsoft.com/office/2006/metadata/properties" xmlns:ns3="0dfd7a30-1474-4f9d-847d-812e66fadede" xmlns:ns4="b83cdf6b-8e78-401e-8d4f-0c8be0d82db2" targetNamespace="http://schemas.microsoft.com/office/2006/metadata/properties" ma:root="true" ma:fieldsID="b0c93aac5c017bb9536bcc904b668096" ns3:_="" ns4:_="">
    <xsd:import namespace="0dfd7a30-1474-4f9d-847d-812e66fadede"/>
    <xsd:import namespace="b83cdf6b-8e78-401e-8d4f-0c8be0d82db2"/>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LengthInSeconds" minOccurs="0"/>
                <xsd:element ref="ns3:MediaServiceSearchPropertie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fd7a30-1474-4f9d-847d-812e66faded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_activity" ma:index="22"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83cdf6b-8e78-401e-8d4f-0c8be0d82db2"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0dfd7a30-1474-4f9d-847d-812e66fadede" xsi:nil="true"/>
  </documentManagement>
</p:properties>
</file>

<file path=customXml/itemProps1.xml><?xml version="1.0" encoding="utf-8"?>
<ds:datastoreItem xmlns:ds="http://schemas.openxmlformats.org/officeDocument/2006/customXml" ds:itemID="{31553022-5C79-4A81-B9C6-2952E9B0E8FE}">
  <ds:schemaRefs>
    <ds:schemaRef ds:uri="http://schemas.microsoft.com/sharepoint/v3/contenttype/forms"/>
  </ds:schemaRefs>
</ds:datastoreItem>
</file>

<file path=customXml/itemProps2.xml><?xml version="1.0" encoding="utf-8"?>
<ds:datastoreItem xmlns:ds="http://schemas.openxmlformats.org/officeDocument/2006/customXml" ds:itemID="{9AC5AC4D-F512-46B4-8A63-EADF7D8771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fd7a30-1474-4f9d-847d-812e66fadede"/>
    <ds:schemaRef ds:uri="b83cdf6b-8e78-401e-8d4f-0c8be0d82d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F471EC-A0E1-4B3B-8141-B55A9818AC1B}">
  <ds:schemaRefs>
    <ds:schemaRef ds:uri="http://schemas.microsoft.com/office/2006/metadata/properties"/>
    <ds:schemaRef ds:uri="http://schemas.microsoft.com/office/infopath/2007/PartnerControls"/>
    <ds:schemaRef ds:uri="0dfd7a30-1474-4f9d-847d-812e66faded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Macro1</vt:lpstr>
      <vt:lpstr>indicadores</vt:lpstr>
    </vt:vector>
  </TitlesOfParts>
  <Manager/>
  <Company>HP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Javier Alberto Rubiano Quiroga</dc:creator>
  <cp:keywords/>
  <dc:description/>
  <cp:lastModifiedBy>JOHANNA BLACK PRIETO PEñA</cp:lastModifiedBy>
  <cp:revision/>
  <dcterms:created xsi:type="dcterms:W3CDTF">2023-02-01T13:44:30Z</dcterms:created>
  <dcterms:modified xsi:type="dcterms:W3CDTF">2023-09-11T15:21:55Z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0x01010070753BAAD5B13A43B11ABA30502CDE59</vt:lpwstr>
  </property>
</Properties>
</file>