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UP\Documents\DOCUMENTOS IVONNE\DANE\EMERGENCIA DANE\2022\Informe de Empalme 2018-2022 DNP\OPLAN\7. PROGRAMAS, ESTUDIOS, PROYECTOS Y OBRAS PÚBLICAS\d. Proyectos de inversión\"/>
    </mc:Choice>
  </mc:AlternateContent>
  <xr:revisionPtr revIDLastSave="0" documentId="13_ncr:1_{2DB11503-6FBB-4473-9C2A-ED2FF12984B4}" xr6:coauthVersionLast="45" xr6:coauthVersionMax="47" xr10:uidLastSave="{00000000-0000-0000-0000-000000000000}"/>
  <bookViews>
    <workbookView xWindow="0" yWindow="0" windowWidth="28800" windowHeight="15480" activeTab="5" xr2:uid="{7D4F318A-1BE4-4C2D-9A91-3FAFEBD43BEC}"/>
  </bookViews>
  <sheets>
    <sheet name="Proyectos en ejecución" sheetId="8" r:id="rId1"/>
    <sheet name="Inf." sheetId="3" r:id="rId2"/>
    <sheet name="EJECUCION 2018-2022" sheetId="2" r:id="rId3"/>
    <sheet name="dinam." sheetId="5" r:id="rId4"/>
    <sheet name="Cuadro documento" sheetId="6" r:id="rId5"/>
    <sheet name="Cuadro proyectos" sheetId="1" r:id="rId6"/>
    <sheet name="Cuadro proyectos ajustado" sheetId="4" state="hidden" r:id="rId7"/>
  </sheets>
  <definedNames>
    <definedName name="_xlnm._FilterDatabase" localSheetId="5" hidden="1">'Cuadro proyectos'!$A$2:$T$74</definedName>
    <definedName name="_xlnm._FilterDatabase" localSheetId="6" hidden="1">'Cuadro proyectos ajustado'!$A$2:$K$74</definedName>
    <definedName name="_xlnm._FilterDatabase" localSheetId="2" hidden="1">'EJECUCION 2018-2022'!$A$1:$AB$88</definedName>
  </definedNames>
  <calcPr calcId="191029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6" l="1"/>
  <c r="E40" i="6"/>
  <c r="C40" i="6"/>
  <c r="F39" i="6"/>
  <c r="D30" i="6"/>
  <c r="E30" i="6"/>
  <c r="C30" i="6"/>
  <c r="D21" i="6"/>
  <c r="E21" i="6"/>
  <c r="C21" i="6"/>
  <c r="F5" i="6"/>
  <c r="F6" i="6"/>
  <c r="F12" i="6"/>
  <c r="F13" i="6"/>
  <c r="F14" i="6"/>
  <c r="F15" i="6"/>
  <c r="F16" i="6"/>
  <c r="F17" i="6"/>
  <c r="F18" i="6"/>
  <c r="F11" i="6"/>
  <c r="F19" i="6"/>
  <c r="F20" i="6"/>
  <c r="F7" i="6"/>
  <c r="F8" i="6"/>
  <c r="F9" i="6"/>
  <c r="F10" i="6"/>
  <c r="F22" i="6"/>
  <c r="F23" i="6"/>
  <c r="F24" i="6"/>
  <c r="F25" i="6"/>
  <c r="F26" i="6"/>
  <c r="F27" i="6"/>
  <c r="F28" i="6"/>
  <c r="F29" i="6"/>
  <c r="F38" i="6"/>
  <c r="F4" i="6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14" i="4"/>
  <c r="H14" i="4"/>
  <c r="I54" i="4"/>
  <c r="H54" i="4"/>
  <c r="I53" i="4"/>
  <c r="H53" i="4"/>
  <c r="I52" i="4"/>
  <c r="H52" i="4"/>
  <c r="I47" i="4"/>
  <c r="H47" i="4"/>
  <c r="I46" i="4"/>
  <c r="H46" i="4"/>
  <c r="I45" i="4"/>
  <c r="H45" i="4"/>
  <c r="I44" i="4"/>
  <c r="H44" i="4"/>
  <c r="I6" i="4"/>
  <c r="H6" i="4"/>
  <c r="I51" i="4"/>
  <c r="H51" i="4"/>
  <c r="I50" i="4"/>
  <c r="H50" i="4"/>
  <c r="I49" i="4"/>
  <c r="H49" i="4"/>
  <c r="I48" i="4"/>
  <c r="H48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5" i="4"/>
  <c r="H5" i="4"/>
  <c r="I4" i="4"/>
  <c r="H4" i="4"/>
  <c r="I3" i="4"/>
  <c r="H3" i="4"/>
  <c r="L70" i="1"/>
  <c r="L71" i="1"/>
  <c r="L72" i="1"/>
  <c r="L73" i="1"/>
  <c r="L74" i="1"/>
  <c r="K70" i="1"/>
  <c r="K71" i="1"/>
  <c r="K72" i="1"/>
  <c r="K73" i="1"/>
  <c r="K74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F40" i="6" l="1"/>
  <c r="F21" i="6"/>
  <c r="F30" i="6"/>
  <c r="C31" i="6"/>
  <c r="E31" i="6"/>
  <c r="D31" i="6"/>
  <c r="F31" i="6" l="1"/>
</calcChain>
</file>

<file path=xl/sharedStrings.xml><?xml version="1.0" encoding="utf-8"?>
<sst xmlns="http://schemas.openxmlformats.org/spreadsheetml/2006/main" count="1748" uniqueCount="182">
  <si>
    <t>Ficha BPIN</t>
  </si>
  <si>
    <t>Vigencia</t>
  </si>
  <si>
    <t>Nombre del proyecto</t>
  </si>
  <si>
    <t>Recurso asignado</t>
  </si>
  <si>
    <t>Dependencia responsable</t>
  </si>
  <si>
    <t>Valor Comprometido</t>
  </si>
  <si>
    <t>Valor Obligado</t>
  </si>
  <si>
    <t>% de ejecución</t>
  </si>
  <si>
    <t>Saldo por ejecutar</t>
  </si>
  <si>
    <t>Estado</t>
  </si>
  <si>
    <t>FORTALECIMIENTO DEL SISTEMA DE INFORMACIÓN DE PRECIOS Y ABASTECIMIENTO DEL SECTOR AGROPECUARIO SIPSA EN COLOMBIA</t>
  </si>
  <si>
    <t>DIMPE</t>
  </si>
  <si>
    <t>Finalizado</t>
  </si>
  <si>
    <t>LEVANTAMIENTO RECOPILACIÓN Y ACTUALIZACIÓN DE LA INFORMACIÓN DE CONDICIONES DE VIDA A NIVEL NACIONAL Y TERRITORIAL</t>
  </si>
  <si>
    <t>LEVANTAMIENTO RECOPILACION Y ACTUALIZACION DE LA INFORMACION RELACIONADA CON SERVICIOS PUBLICOS A NIVEL NACIONAL</t>
  </si>
  <si>
    <t>LEVANTAMIENTO Y ACTUALIZACIÓN DE LA  INFORMACIÓN ESTADÍSTICA DE CARÁCTER SOCIODEMOGRÁFICO A NIVEL LOCAL Y  NACIONAL</t>
  </si>
  <si>
    <t>DCD</t>
  </si>
  <si>
    <t>En ejecución</t>
  </si>
  <si>
    <t>LEVANTAMIENTO E INTEGRACIÓN DE LA INFORMACIÓN GEOESPACIAL CON LA INFRAESTRUCTURA ESTADÍSTICA NACIONAL Y OTROS DATOS  NACIONAL</t>
  </si>
  <si>
    <t>DIG</t>
  </si>
  <si>
    <t>LEVANTAMIENTO Y ACTUALIZACIÓN DE ESTADÍSTICAS EN TEMAS ECONÓMICOS.  NACIONAL</t>
  </si>
  <si>
    <t>LEVANTAMIENTO Y ACTUALIZACIÓN DE ESTADÍSTICAS EN TEMAS SOCIALES  NACIONAL</t>
  </si>
  <si>
    <t>LEVANTAMIENTO DE INFORMACIÓN ESTADÍSTICA CON CALIDAD, COBERTURA Y OPORTUNIDAD  NACIONAL</t>
  </si>
  <si>
    <t>DRA</t>
  </si>
  <si>
    <t>LEVANTAMIENTO RECOPILACIÓN Y ACTUALIZACIÓN DE LA INFORMACIÓN RELACIONADA CON CUENTAS NACIONALES Y MACROECONÓMICAS A NIVEL  NACIONAL</t>
  </si>
  <si>
    <t>DSCN</t>
  </si>
  <si>
    <t>FORTALECIMIENTO DE LA PRODUCCIÓN DE ESTADÍSTICAS SUFICIENTES Y DE CALIDAD, MEDIANTE LA COORDINACIÓN Y REGULACIÓN DEL SEN  NACIONAL</t>
  </si>
  <si>
    <t>DIRPEN</t>
  </si>
  <si>
    <t>FORTALECIMIENTO DEL ACCESO Y USO DE LA INFORMACIÓN ESTADÍSTICA PRODUCIDA POR EL DANE  NACIONAL</t>
  </si>
  <si>
    <t>DICE</t>
  </si>
  <si>
    <t>DESARROLLO CENSO ECONOMICO. NACIONAL</t>
  </si>
  <si>
    <t>Censo Económico</t>
  </si>
  <si>
    <t>FORTALECIMIENTO DE LA DIFUSIÓN DE LA INFORMACIÓN ESTADÍSTICA PRODUCIDA POR EL DANE  NACIONAL</t>
  </si>
  <si>
    <t>LEVANTAMIENTO RECOPILACION Y ACTUALIZACION DE LA INFORMACION RELACIONADA CON PRECIOS A NIVEL NACIONAL</t>
  </si>
  <si>
    <t>LEVANTAMIENTO RECOPILACION Y ACTUALIZACION DE LA INFORMACION RELACIONADA CON ASPECTOS SOCIO-DEMOGRAFICOS A NIVEL NACIONAL</t>
  </si>
  <si>
    <t>LEVANTAMIENTO RECOPILACION Y ACTUALIZACION DE LA INFORMACION RELACIONADA CON CUENTAS NACIONALES Y MACROECONOMIA A NIVEL NACIONAL</t>
  </si>
  <si>
    <t>LEVANTAMIENTO RECOPILACION Y ACTUALIZACION DE INFORMACION RELACIONADA CON PLANIFICACION Y ARMONIZACION ESTADISTICA A NIVEL NACIONAL</t>
  </si>
  <si>
    <t>MEJORAMIENTO DE LA CAPACIDAD TECNICA Y ADMINISTRATIVA PARA LA PRODUCCION Y DIFUSION DE LA INFORMACION BASICA NACIONAL</t>
  </si>
  <si>
    <t>Subdirección</t>
  </si>
  <si>
    <t>ADQUISICION , MEJORAMIENTO Y ADECUACION DE LA ESTRUCTURA FISICA DEL DANE A NIVEL NACIONAL</t>
  </si>
  <si>
    <t>Secretaria General</t>
  </si>
  <si>
    <t>ADQUISICIÓN Y MANTENIMIENTO DE LA DOTACION DEL DANE A NIVEL NACIONAL</t>
  </si>
  <si>
    <t>FORTALECIMIENTO DE LA DIFUSIÓN Y ACCESO A LA INFORMACIÓN ESTADÍSTICA , NACIONAL</t>
  </si>
  <si>
    <t>FORTALECIMIENTO  Y MODERNIZACIÓN DE LAS TICS QUE RESPONDAN A LAS NECESIDADES DE LA ENTIDAD A NIVEL   NACIONAL</t>
  </si>
  <si>
    <t>Sistemas</t>
  </si>
  <si>
    <t>FORTALECIMIENTO DE LA CAPACIDAD TÉCNICA Y ADMINISTRATIVA DE LOS PROCESOS DE LA ENTIDAD  NACIONAL</t>
  </si>
  <si>
    <t>MEJORAMIENTO  DE LA INFRAESTRUCTURA Y EQUIPAMIENTO FÍSICO DE LA ENTIDAD A NIVEL   NACIONAL</t>
  </si>
  <si>
    <t>MODERNIZACIÓN DE LA GESTIÓN DOCUMENTAL DEL DANE NACIONAL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</si>
  <si>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</si>
  <si>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</si>
  <si>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</si>
  <si>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</si>
  <si>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</si>
  <si>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</si>
  <si>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</si>
  <si>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</si>
  <si>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</si>
  <si>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</si>
  <si>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</si>
  <si>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</si>
  <si>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</si>
  <si>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</si>
  <si>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</si>
  <si>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</si>
  <si>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</si>
  <si>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</si>
  <si>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</si>
  <si>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</si>
  <si>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</si>
  <si>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</si>
  <si>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</si>
  <si>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</si>
  <si>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</si>
  <si>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</si>
  <si>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</si>
  <si>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04-01-01</t>
  </si>
  <si>
    <t>DEPARTAMENTO ADMINISTRATIVO NACIONAL DE ESTADÍSTICA (DANE) - GESTIÓN GENERAL</t>
  </si>
  <si>
    <t>C-0401-1003-2</t>
  </si>
  <si>
    <t>C</t>
  </si>
  <si>
    <t>0401</t>
  </si>
  <si>
    <t>1003</t>
  </si>
  <si>
    <t>2</t>
  </si>
  <si>
    <t>Nación</t>
  </si>
  <si>
    <t>10</t>
  </si>
  <si>
    <t>CSF</t>
  </si>
  <si>
    <t>C-0401-1003-3</t>
  </si>
  <si>
    <t>3</t>
  </si>
  <si>
    <t>C-0401-1003-4</t>
  </si>
  <si>
    <t>4</t>
  </si>
  <si>
    <t>C-0401-1003-8</t>
  </si>
  <si>
    <t>8</t>
  </si>
  <si>
    <r>
      <t xml:space="preserve">LEVANTAMIENTO RECOPILACION Y ACTUALIZACION DE LA INFORMACION RELACIONADA CON CUENTAS NACIONALES Y </t>
    </r>
    <r>
      <rPr>
        <sz val="8"/>
        <color rgb="FFFF0000"/>
        <rFont val="Times New Roman"/>
        <family val="1"/>
      </rPr>
      <t>MACROECONOMIA</t>
    </r>
    <r>
      <rPr>
        <sz val="8"/>
        <color rgb="FF000000"/>
        <rFont val="Times New Roman"/>
        <family val="1"/>
      </rPr>
      <t xml:space="preserve"> A NIVEL NACIONAL</t>
    </r>
  </si>
  <si>
    <t>C-0401-1003-9</t>
  </si>
  <si>
    <t>9</t>
  </si>
  <si>
    <t>C-0401-1003-15</t>
  </si>
  <si>
    <t>15</t>
  </si>
  <si>
    <t>C-0401-1003-19</t>
  </si>
  <si>
    <t>19</t>
  </si>
  <si>
    <t>C-0401-1003-20</t>
  </si>
  <si>
    <t>20</t>
  </si>
  <si>
    <t>11</t>
  </si>
  <si>
    <t>SSF</t>
  </si>
  <si>
    <t>C-0401-1003-21</t>
  </si>
  <si>
    <t>21</t>
  </si>
  <si>
    <t>C-0401-1003-22</t>
  </si>
  <si>
    <t>22</t>
  </si>
  <si>
    <t>C-0401-1003-23</t>
  </si>
  <si>
    <t>23</t>
  </si>
  <si>
    <t>C-0401-1003-24</t>
  </si>
  <si>
    <t>24</t>
  </si>
  <si>
    <t>C-0499-1003-1</t>
  </si>
  <si>
    <t>0499</t>
  </si>
  <si>
    <t>1</t>
  </si>
  <si>
    <t>C-0499-1003-2</t>
  </si>
  <si>
    <t>C-0499-1003-3</t>
  </si>
  <si>
    <t>C-0499-1003-4</t>
  </si>
  <si>
    <t>C-0499-1003-5</t>
  </si>
  <si>
    <t>5</t>
  </si>
  <si>
    <t>04-02-00</t>
  </si>
  <si>
    <t>FONDO ROTATORIO DEL DANE</t>
  </si>
  <si>
    <t>C-0401-1003-1</t>
  </si>
  <si>
    <t>Propios</t>
  </si>
  <si>
    <t>ACTUALIZACION DE ESTUDIOS Y ENCUESTAS DE PROPOSITOS MULTIPLES</t>
  </si>
  <si>
    <t>C-0401-1003-25</t>
  </si>
  <si>
    <t>25</t>
  </si>
  <si>
    <r>
      <t xml:space="preserve">LEVANTAMIENTO RECOPILACIÓN Y ACTUALIZACIÓN DE LA INFORMACIÓN RELACIONADA CON CUENTAS NACIONALES Y </t>
    </r>
    <r>
      <rPr>
        <sz val="8"/>
        <color rgb="FFFF0000"/>
        <rFont val="Times New Roman"/>
        <family val="1"/>
      </rPr>
      <t>MACROECONÓMICAS</t>
    </r>
    <r>
      <rPr>
        <sz val="8"/>
        <color rgb="FF000000"/>
        <rFont val="Times New Roman"/>
        <family val="1"/>
      </rPr>
      <t xml:space="preserve"> A NIVEL  NACIONAL</t>
    </r>
  </si>
  <si>
    <t>C-0401-1003-26</t>
  </si>
  <si>
    <t>26</t>
  </si>
  <si>
    <t>C-0401-1003-27</t>
  </si>
  <si>
    <t>27</t>
  </si>
  <si>
    <t>C-0401-1003-28</t>
  </si>
  <si>
    <t>28</t>
  </si>
  <si>
    <t/>
  </si>
  <si>
    <t>C-0499-1003-6</t>
  </si>
  <si>
    <t>6</t>
  </si>
  <si>
    <t>C-0499-1003-7</t>
  </si>
  <si>
    <t>7</t>
  </si>
  <si>
    <t>FORTALECIMIENTO DE LA CAPACIDAD DE PRODUCCIÓN DE INFORMACIÓN ESTADÍSTICA DEL SEN.  NACIONAL</t>
  </si>
  <si>
    <t>C-0401-1003-29</t>
  </si>
  <si>
    <t>29</t>
  </si>
  <si>
    <t>C-0499-1003-8</t>
  </si>
  <si>
    <t>13</t>
  </si>
  <si>
    <t>Etiquetas de fila</t>
  </si>
  <si>
    <t>Total general</t>
  </si>
  <si>
    <t>UEJ2</t>
  </si>
  <si>
    <t>Suma de APR. VIGENTE</t>
  </si>
  <si>
    <t>Suma de COMPROMISO</t>
  </si>
  <si>
    <t>Suma de OBLIGACION</t>
  </si>
  <si>
    <t>En ejecución con retrazo</t>
  </si>
  <si>
    <t>Oficina de Sistemas</t>
  </si>
  <si>
    <t>Dirección de Metodologia y producción Estadística - DIMPE</t>
  </si>
  <si>
    <t>Dirección de Geoestadística - DIG</t>
  </si>
  <si>
    <t>Direccoón de Censos y Demografía -DCD</t>
  </si>
  <si>
    <t>Dirección de Recolección y Acopio -DRA</t>
  </si>
  <si>
    <t>Dirección de Sintesis y Cuentas Nacionales - DSCN</t>
  </si>
  <si>
    <t>Dirección de Difusión y Cultura Estadística - DICE</t>
  </si>
  <si>
    <t>Dirección de Regulación, Planeación, Estandarización  Normalización  DIRPEN</t>
  </si>
  <si>
    <t xml:space="preserve">Entidad </t>
  </si>
  <si>
    <t xml:space="preserve">Programa </t>
  </si>
  <si>
    <t>DANE</t>
  </si>
  <si>
    <t>FONDANE</t>
  </si>
  <si>
    <t>Rubro</t>
  </si>
  <si>
    <t>Suma de Recurso asignado</t>
  </si>
  <si>
    <t>Suma de Valor Comprometido</t>
  </si>
  <si>
    <t>Suma de Valor Obligado</t>
  </si>
  <si>
    <t>Suma de % de ejecución</t>
  </si>
  <si>
    <t>Programa</t>
  </si>
  <si>
    <t>Total programa 401</t>
  </si>
  <si>
    <t>Total programa 499</t>
  </si>
  <si>
    <t xml:space="preserve">401 LEVANTAMIENTO Y ACTUALIZACiÓN DE  INFORMACiÓN ESTADÍSTICA DE CALIDAD </t>
  </si>
  <si>
    <t>499 FORTALECIMIENTO DE LA GESTiÓN Y  DIRECCiÓN DEL SECTOR INFORMACiÓN ESTADiSTICA</t>
  </si>
  <si>
    <t>401 LEVANTAMIENTO Y ACTUALIZACiÓN DE  INFORMACiÓN ESTADÍSTICA DE CALIDAD</t>
  </si>
  <si>
    <t>Total general DANE</t>
  </si>
  <si>
    <t>Total general FONDANE</t>
  </si>
  <si>
    <t>En ejecución con retraso</t>
  </si>
  <si>
    <t>Horizonte</t>
  </si>
  <si>
    <t xml:space="preserve">FONDANE </t>
  </si>
  <si>
    <t>Entidad</t>
  </si>
  <si>
    <t>Avance Fisico</t>
  </si>
  <si>
    <t>Avance de gestión</t>
  </si>
  <si>
    <t>Avance Presupuestal</t>
  </si>
  <si>
    <t>Reporte del SPI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</si>
</sst>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1240A]&quot;$&quot;\ #,##0.00;\-&quot;$&quot;\ #,##0.00"/>
    <numFmt numFmtId="165" formatCode="_-* #,##0_-;\-* #,##0_-;_-* &quot;-&quot;??_-;_-@_-"/>
    <numFmt numFmtId="166" formatCode="0.0%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.5"/>
      <color rgb="FF7B7B7B"/>
      <name val="Arial"/>
      <family val="2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sz val="8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rgb="FFC9C9C9"/>
      </left>
      <right style="medium">
        <color rgb="FFC9C9C9"/>
      </right>
      <top style="medium">
        <color rgb="FFC9C9C9"/>
      </top>
      <bottom/>
      <diagonal/>
    </border>
    <border>
      <left style="medium">
        <color rgb="FFC9C9C9"/>
      </left>
      <right style="medium">
        <color rgb="FFC9C9C9"/>
      </right>
      <top/>
      <bottom/>
      <diagonal/>
    </border>
    <border>
      <left style="medium">
        <color rgb="FFC9C9C9"/>
      </left>
      <right style="medium">
        <color rgb="FFC9C9C9"/>
      </right>
      <top/>
      <bottom style="medium">
        <color rgb="FFC9C9C9"/>
      </bottom>
      <diagonal/>
    </border>
    <border>
      <left/>
      <right style="medium">
        <color rgb="FFC9C9C9"/>
      </right>
      <top style="medium">
        <color rgb="FFC9C9C9"/>
      </top>
      <bottom/>
      <diagonal/>
    </border>
    <border>
      <left/>
      <right style="medium">
        <color rgb="FFC9C9C9"/>
      </right>
      <top/>
      <bottom/>
      <diagonal/>
    </border>
    <border>
      <left style="medium">
        <color rgb="FFC9C9C9"/>
      </left>
      <right/>
      <top/>
      <bottom style="medium">
        <color rgb="FFC9C9C9"/>
      </bottom>
      <diagonal/>
    </border>
    <border>
      <left/>
      <right/>
      <top/>
      <bottom style="medium">
        <color rgb="FFC9C9C9"/>
      </bottom>
      <diagonal/>
    </border>
    <border>
      <left/>
      <right/>
      <top style="medium">
        <color rgb="FFC9C9C9"/>
      </top>
      <bottom style="medium">
        <color rgb="FFC9C9C9"/>
      </bottom>
      <diagonal/>
    </border>
    <border>
      <left/>
      <right style="medium">
        <color rgb="FFC9C9C9"/>
      </right>
      <top style="medium">
        <color rgb="FFC9C9C9"/>
      </top>
      <bottom style="medium">
        <color rgb="FFC9C9C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04">
    <xf numFmtId="0" fontId="0" fillId="0" borderId="0" xfId="0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0" fontId="0" fillId="0" borderId="0" xfId="0" applyAlignment="1">
      <alignment horizontal="center"/>
    </xf>
    <xf numFmtId="0" fontId="5" fillId="0" borderId="2" xfId="3" applyFont="1" applyBorder="1" applyAlignment="1">
      <alignment horizontal="center" vertical="center" wrapText="1" readingOrder="1"/>
    </xf>
    <xf numFmtId="43" fontId="5" fillId="0" borderId="2" xfId="4" applyFont="1" applyFill="1" applyBorder="1" applyAlignment="1">
      <alignment horizontal="center" vertical="center" wrapText="1" readingOrder="1"/>
    </xf>
    <xf numFmtId="43" fontId="5" fillId="0" borderId="2" xfId="1" applyFont="1" applyBorder="1" applyAlignment="1">
      <alignment horizontal="center" vertical="center" wrapText="1" readingOrder="1"/>
    </xf>
    <xf numFmtId="0" fontId="6" fillId="0" borderId="0" xfId="3" applyFont="1"/>
    <xf numFmtId="0" fontId="7" fillId="0" borderId="2" xfId="3" applyFont="1" applyBorder="1" applyAlignment="1">
      <alignment horizontal="center" vertical="center" wrapText="1" readingOrder="1"/>
    </xf>
    <xf numFmtId="0" fontId="7" fillId="0" borderId="2" xfId="3" applyFont="1" applyBorder="1" applyAlignment="1">
      <alignment horizontal="left" vertical="center" wrapText="1" readingOrder="1"/>
    </xf>
    <xf numFmtId="0" fontId="7" fillId="0" borderId="2" xfId="3" applyFont="1" applyBorder="1" applyAlignment="1">
      <alignment vertical="center" wrapText="1" readingOrder="1"/>
    </xf>
    <xf numFmtId="164" fontId="7" fillId="0" borderId="2" xfId="3" applyNumberFormat="1" applyFont="1" applyBorder="1" applyAlignment="1">
      <alignment horizontal="right" vertical="center" wrapText="1" readingOrder="1"/>
    </xf>
    <xf numFmtId="43" fontId="7" fillId="0" borderId="2" xfId="1" applyFont="1" applyBorder="1" applyAlignment="1">
      <alignment horizontal="right" vertical="center" wrapText="1" readingOrder="1"/>
    </xf>
    <xf numFmtId="0" fontId="7" fillId="0" borderId="2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left" vertical="center" wrapText="1" readingOrder="1"/>
    </xf>
    <xf numFmtId="0" fontId="7" fillId="0" borderId="2" xfId="0" applyFont="1" applyBorder="1" applyAlignment="1">
      <alignment vertical="center" wrapText="1" readingOrder="1"/>
    </xf>
    <xf numFmtId="164" fontId="7" fillId="0" borderId="2" xfId="0" applyNumberFormat="1" applyFont="1" applyBorder="1" applyAlignment="1">
      <alignment horizontal="right" vertical="center" wrapText="1" readingOrder="1"/>
    </xf>
    <xf numFmtId="43" fontId="6" fillId="0" borderId="0" xfId="4" applyFont="1" applyFill="1" applyBorder="1"/>
    <xf numFmtId="43" fontId="6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3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3" fontId="0" fillId="0" borderId="0" xfId="1" applyFont="1"/>
    <xf numFmtId="165" fontId="3" fillId="0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 wrapText="1"/>
    </xf>
    <xf numFmtId="166" fontId="3" fillId="0" borderId="1" xfId="2" applyNumberFormat="1" applyFont="1" applyFill="1" applyBorder="1" applyAlignment="1">
      <alignment horizontal="center" vertical="center" wrapText="1"/>
    </xf>
    <xf numFmtId="166" fontId="0" fillId="0" borderId="0" xfId="0" applyNumberFormat="1"/>
    <xf numFmtId="1" fontId="0" fillId="0" borderId="0" xfId="0" applyNumberForma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left"/>
    </xf>
    <xf numFmtId="43" fontId="0" fillId="0" borderId="0" xfId="1" applyFont="1" applyAlignment="1">
      <alignment horizontal="center" vertical="center" wrapText="1"/>
    </xf>
    <xf numFmtId="43" fontId="0" fillId="0" borderId="0" xfId="1" applyFont="1" applyFill="1"/>
    <xf numFmtId="1" fontId="3" fillId="0" borderId="9" xfId="0" applyNumberFormat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horizontal="center" vertical="center" wrapText="1"/>
    </xf>
    <xf numFmtId="166" fontId="3" fillId="0" borderId="9" xfId="2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166" fontId="3" fillId="0" borderId="0" xfId="2" applyNumberFormat="1" applyFont="1" applyFill="1" applyBorder="1" applyAlignment="1">
      <alignment horizontal="center" vertical="center" wrapText="1"/>
    </xf>
    <xf numFmtId="0" fontId="0" fillId="0" borderId="0" xfId="0" applyBorder="1"/>
    <xf numFmtId="1" fontId="3" fillId="2" borderId="4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43" fontId="3" fillId="2" borderId="7" xfId="0" applyNumberFormat="1" applyFont="1" applyFill="1" applyBorder="1" applyAlignment="1">
      <alignment horizontal="center" vertical="center" wrapText="1"/>
    </xf>
    <xf numFmtId="167" fontId="0" fillId="0" borderId="0" xfId="0" applyNumberFormat="1" applyAlignment="1">
      <alignment vertical="center"/>
    </xf>
    <xf numFmtId="167" fontId="0" fillId="0" borderId="0" xfId="0" applyNumberFormat="1" applyFill="1" applyAlignment="1">
      <alignment vertical="center"/>
    </xf>
    <xf numFmtId="166" fontId="0" fillId="0" borderId="0" xfId="2" applyNumberFormat="1" applyFont="1"/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" fontId="3" fillId="2" borderId="6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right" vertical="center" wrapText="1"/>
    </xf>
    <xf numFmtId="1" fontId="3" fillId="0" borderId="7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right" vertical="center" wrapText="1"/>
    </xf>
  </cellXfs>
  <cellStyles count="5">
    <cellStyle name="Millares" xfId="1" builtinId="3"/>
    <cellStyle name="Millares 2" xfId="4" xr:uid="{95EEFCBD-D209-44D4-A568-417AE5E306B8}"/>
    <cellStyle name="Normal" xfId="0" builtinId="0"/>
    <cellStyle name="Normal 2" xfId="3" xr:uid="{2ED6779D-9291-4EAD-950E-DF49A985CF5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vonne_Y" refreshedDate="44706.704753472222" createdVersion="6" refreshedVersion="6" minRefreshableVersion="3" recordCount="87" xr:uid="{EFEFCBDA-358C-4FA2-82B1-AB9FFE9279AE}">
  <cacheSource type="worksheet">
    <worksheetSource ref="A1:AB88" sheet="EJECUCION 2018-2022"/>
  </cacheSource>
  <cacheFields count="28">
    <cacheField name="UEJ" numFmtId="0">
      <sharedItems containsSemiMixedTypes="0" containsString="0" containsNumber="1" containsInteger="1" minValue="2018" maxValue="2022" count="5">
        <n v="2018"/>
        <n v="2019"/>
        <n v="2020"/>
        <n v="2021"/>
        <n v="2022"/>
      </sharedItems>
    </cacheField>
    <cacheField name="UEJ2" numFmtId="0">
      <sharedItems count="2">
        <s v="04-01-01"/>
        <s v="04-02-00"/>
      </sharedItems>
    </cacheField>
    <cacheField name="NOMBRE UEJ" numFmtId="0">
      <sharedItems/>
    </cacheField>
    <cacheField name="RUBRO" numFmtId="0">
      <sharedItems count="26">
        <s v="C-0401-1003-2"/>
        <s v="C-0401-1003-3"/>
        <s v="C-0401-1003-4"/>
        <s v="C-0401-1003-8"/>
        <s v="C-0401-1003-9"/>
        <s v="C-0401-1003-15"/>
        <s v="C-0401-1003-19"/>
        <s v="C-0401-1003-20"/>
        <s v="C-0401-1003-21"/>
        <s v="C-0401-1003-22"/>
        <s v="C-0401-1003-23"/>
        <s v="C-0401-1003-24"/>
        <s v="C-0499-1003-1"/>
        <s v="C-0499-1003-2"/>
        <s v="C-0499-1003-3"/>
        <s v="C-0499-1003-4"/>
        <s v="C-0499-1003-5"/>
        <s v="C-0401-1003-1"/>
        <s v="C-0401-1003-25"/>
        <s v="C-0401-1003-26"/>
        <s v="C-0401-1003-27"/>
        <s v="C-0401-1003-28"/>
        <s v="C-0499-1003-6"/>
        <s v="C-0499-1003-7"/>
        <s v="C-0401-1003-29"/>
        <s v="C-0499-1003-8"/>
      </sharedItems>
    </cacheField>
    <cacheField name="TIPO" numFmtId="0">
      <sharedItems/>
    </cacheField>
    <cacheField name="CTA" numFmtId="0">
      <sharedItems/>
    </cacheField>
    <cacheField name="SUB_x000a_CTA" numFmtId="0">
      <sharedItems/>
    </cacheField>
    <cacheField name="OBJ" numFmtId="0">
      <sharedItems/>
    </cacheField>
    <cacheField name="ORD" numFmtId="0">
      <sharedItems containsBlank="1"/>
    </cacheField>
    <cacheField name="SOR_x000a_ORD" numFmtId="0">
      <sharedItems containsBlank="1"/>
    </cacheField>
    <cacheField name="ITEM" numFmtId="0">
      <sharedItems containsBlank="1"/>
    </cacheField>
    <cacheField name="SUB_x000a_ITEM" numFmtId="0">
      <sharedItems containsBlank="1"/>
    </cacheField>
    <cacheField name="SUB_x000a_ITEM 2" numFmtId="0">
      <sharedItems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 count="27">
        <s v="LEVANTAMIENTO RECOPILACION Y ACTUALIZACION DE LA INFORMACION RELACIONADA CON SERVICIOS PUBLICOS A NIVEL NACIONAL"/>
        <s v="LEVANTAMIENTO RECOPILACION Y ACTUALIZACION DE LA INFORMACION RELACIONADA CON PRECIOS A NIVEL NACIONAL"/>
        <s v="LEVANTAMIENTO RECOPILACION Y ACTUALIZACION DE LA INFORMACION RELACIONADA CON ASPECTOS SOCIO-DEMOGRAFICOS A NIVEL NACIONAL"/>
        <s v="LEVANTAMIENTO RECOPILACION Y ACTUALIZACION DE LA INFORMACION RELACIONADA CON CUENTAS NACIONALES Y MACROECONOMIA A NIVEL NACIONAL"/>
        <s v="LEVANTAMIENTO RECOPILACION Y ACTUALIZACION DE INFORMACION RELACIONADA CON PLANIFICACION Y ARMONIZACION ESTADISTICA A NIVEL NACIONAL"/>
        <s v="FORTALECIMIENTO DEL SISTEMA DE INFORMACIÓN DE PRECIOS Y ABASTECIMIENTO DEL SECTOR AGROPECUARIO SIPSA EN COLOMBIA"/>
        <s v="LEVANTAMIENTO RECOPILACIÓN Y ACTUALIZACIÓN DE LA INFORMACIÓN DE CONDICIONES DE VIDA A NIVEL NACIONAL Y TERRITORIAL"/>
        <s v="LEVANTAMIENTO Y ACTUALIZACIÓN DE LA  INFORMACIÓN ESTADÍSTICA DE CARÁCTER SOCIODEMOGRÁFICO A NIVEL LOCAL Y  NACIONAL"/>
        <s v="LEVANTAMIENTO E INTEGRACIÓN DE LA INFORMACIÓN GEOESPACIAL CON LA INFRAESTRUCTURA ESTADÍSTICA NACIONAL Y OTROS DATOS  NACIONAL"/>
        <s v="LEVANTAMIENTO Y ACTUALIZACIÓN DE ESTADÍSTICAS EN TEMAS ECONÓMICOS.  NACIONAL"/>
        <s v="LEVANTAMIENTO Y ACTUALIZACIÓN DE ESTADÍSTICAS EN TEMAS SOCIALES  NACIONAL"/>
        <s v="LEVANTAMIENTO DE INFORMACIÓN ESTADÍSTICA CON CALIDAD, COBERTURA Y OPORTUNIDAD  NACIONAL"/>
        <s v="MEJORAMIENTO DE LA CAPACIDAD TECNICA Y ADMINISTRATIVA PARA LA PRODUCCION Y DIFUSION DE LA INFORMACION BASICA NACIONAL"/>
        <s v="ADQUISICION , MEJORAMIENTO Y ADECUACION DE LA ESTRUCTURA FISICA DEL DANE A NIVEL NACIONAL"/>
        <s v="ADQUISICIÓN Y MANTENIMIENTO DE LA DOTACION DEL DANE A NIVEL NACIONAL"/>
        <s v="FORTALECIMIENTO DE LA DIFUSIÓN Y ACCESO A LA INFORMACIÓN ESTADÍSTICA , NACIONAL"/>
        <s v="FORTALECIMIENTO  Y MODERNIZACIÓN DE LAS TICS QUE RESPONDAN A LAS NECESIDADES DE LA ENTIDAD A NIVEL   NACIONAL"/>
        <s v="ACTUALIZACION DE ESTUDIOS Y ENCUESTAS DE PROPOSITOS MULTIPLES"/>
        <s v="LEVANTAMIENTO RECOPILACIÓN Y ACTUALIZACIÓN DE LA INFORMACIÓN RELACIONADA CON CUENTAS NACIONALES Y MACROECONÓMICAS A NIVEL  NACIONAL"/>
        <s v="FORTALECIMIENTO DE LA PRODUCCIÓN DE ESTADÍSTICAS SUFICIENTES Y DE CALIDAD, MEDIANTE LA COORDINACIÓN Y REGULACIÓN DEL SEN  NACIONAL"/>
        <s v="FORTALECIMIENTO DEL ACCESO Y USO DE LA INFORMACIÓN ESTADÍSTICA PRODUCIDA POR EL DANE  NACIONAL"/>
        <s v="DESARROLLO CENSO ECONOMICO. NACIONAL"/>
        <s v="FORTALECIMIENTO DE LA CAPACIDAD TÉCNICA Y ADMINISTRATIVA DE LOS PROCESOS DE LA ENTIDAD  NACIONAL"/>
        <s v="MEJORAMIENTO  DE LA INFRAESTRUCTURA Y EQUIPAMIENTO FÍSICO DE LA ENTIDAD A NIVEL   NACIONAL"/>
        <s v="FORTALECIMIENTO DE LA CAPACIDAD DE PRODUCCIÓN DE INFORMACIÓN ESTADÍSTICA DEL SEN.  NACIONAL"/>
        <s v="FORTALECIMIENTO DE LA DIFUSIÓN DE LA INFORMACIÓN ESTADÍSTICA PRODUCIDA POR EL DANE  NACIONAL"/>
        <s v="MODERNIZACIÓN DE LA GESTIÓN DOCUMENTAL DEL DANE NACIONAL"/>
      </sharedItems>
    </cacheField>
    <cacheField name="APR. INICIAL" numFmtId="164">
      <sharedItems containsSemiMixedTypes="0" containsString="0" containsNumber="1" containsInteger="1" minValue="0" maxValue="156175939598"/>
    </cacheField>
    <cacheField name="APR. ADICIONADA" numFmtId="164">
      <sharedItems containsSemiMixedTypes="0" containsString="0" containsNumber="1" minValue="0" maxValue="36086000000"/>
    </cacheField>
    <cacheField name="APR. REDUCIDA" numFmtId="164">
      <sharedItems containsSemiMixedTypes="0" containsString="0" containsNumber="1" minValue="0" maxValue="36524454129"/>
    </cacheField>
    <cacheField name="APR. VIGENTE" numFmtId="164">
      <sharedItems containsSemiMixedTypes="0" containsString="0" containsNumber="1" containsInteger="1" minValue="0" maxValue="158175939598"/>
    </cacheField>
    <cacheField name="APR BLOQUEADA" numFmtId="164">
      <sharedItems containsSemiMixedTypes="0" containsString="0" containsNumber="1" minValue="0" maxValue="0.89"/>
    </cacheField>
    <cacheField name="CDP" numFmtId="164">
      <sharedItems containsSemiMixedTypes="0" containsString="0" containsNumber="1" minValue="0" maxValue="157984548949.32999"/>
    </cacheField>
    <cacheField name="APR. DISPONIBLE" numFmtId="0">
      <sharedItems containsSemiMixedTypes="0" containsString="0" containsNumber="1" minValue="0" maxValue="46914044079.32"/>
    </cacheField>
    <cacheField name="COMPROMISO" numFmtId="164">
      <sharedItems containsSemiMixedTypes="0" containsString="0" containsNumber="1" minValue="0" maxValue="157984548949.32999"/>
    </cacheField>
    <cacheField name="OBLIGACION" numFmtId="43">
      <sharedItems containsSemiMixedTypes="0" containsString="0" containsNumber="1" minValue="0" maxValue="148124939890.32999"/>
    </cacheField>
    <cacheField name="ORDEN PAGO" numFmtId="164">
      <sharedItems containsSemiMixedTypes="0" containsString="0" containsNumber="1" minValue="0" maxValue="148090591618.32999"/>
    </cacheField>
    <cacheField name="PAGOS" numFmtId="164">
      <sharedItems containsSemiMixedTypes="0" containsString="0" containsNumber="1" minValue="0" maxValue="148090591618.32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vonne_Y" refreshedDate="44706.739179398151" createdVersion="6" refreshedVersion="6" minRefreshableVersion="3" recordCount="72" xr:uid="{3A0DBA1D-5B02-4282-88CC-53A88B5117DF}">
  <cacheSource type="worksheet">
    <worksheetSource ref="A2:M74" sheet="Cuadro proyectos"/>
  </cacheSource>
  <cacheFields count="13">
    <cacheField name="Entidad " numFmtId="1">
      <sharedItems count="2">
        <s v="DANE"/>
        <s v="FONDANE"/>
      </sharedItems>
    </cacheField>
    <cacheField name="Programa " numFmtId="1">
      <sharedItems containsSemiMixedTypes="0" containsString="0" containsNumber="1" containsInteger="1" minValue="401" maxValue="499" count="2">
        <n v="401"/>
        <n v="499"/>
      </sharedItems>
    </cacheField>
    <cacheField name="Rubro" numFmtId="1">
      <sharedItems count="26">
        <s v="C-0401-1003-15"/>
        <s v="C-0401-1003-19"/>
        <s v="C-0401-1003-2"/>
        <s v="C-0401-1003-20"/>
        <s v="C-0401-1003-21"/>
        <s v="C-0401-1003-22"/>
        <s v="C-0401-1003-23"/>
        <s v="C-0401-1003-24"/>
        <s v="C-0401-1003-25"/>
        <s v="C-0401-1003-26"/>
        <s v="C-0401-1003-27"/>
        <s v="C-0401-1003-28"/>
        <s v="C-0401-1003-29"/>
        <s v="C-0401-1003-3"/>
        <s v="C-0401-1003-4"/>
        <s v="C-0401-1003-8"/>
        <s v="C-0401-1003-9"/>
        <s v="C-0499-1003-1"/>
        <s v="C-0499-1003-2"/>
        <s v="C-0499-1003-3"/>
        <s v="C-0499-1003-4"/>
        <s v="C-0499-1003-5"/>
        <s v="C-0499-1003-6"/>
        <s v="C-0499-1003-7"/>
        <s v="C-0499-1003-8"/>
        <s v="C-0401-1003-1"/>
      </sharedItems>
    </cacheField>
    <cacheField name="Ficha BPIN" numFmtId="1">
      <sharedItems containsSemiMixedTypes="0" containsString="0" containsNumber="1" containsInteger="1" minValue="8000500000" maxValue="2020011000127"/>
    </cacheField>
    <cacheField name="Vigencia" numFmtId="1">
      <sharedItems containsSemiMixedTypes="0" containsString="0" containsNumber="1" containsInteger="1" minValue="2018" maxValue="2022"/>
    </cacheField>
    <cacheField name="Nombre del proyecto" numFmtId="0">
      <sharedItems count="27">
        <s v="FORTALECIMIENTO DEL SISTEMA DE INFORMACIÓN DE PRECIOS Y ABASTECIMIENTO DEL SECTOR AGROPECUARIO SIPSA EN COLOMBIA"/>
        <s v="LEVANTAMIENTO RECOPILACIÓN Y ACTUALIZACIÓN DE LA INFORMACIÓN DE CONDICIONES DE VIDA A NIVEL NACIONAL Y TERRITORIAL"/>
        <s v="LEVANTAMIENTO RECOPILACION Y ACTUALIZACION DE LA INFORMACION RELACIONADA CON SERVICIOS PUBLICOS A NIVEL NACIONAL"/>
        <s v="LEVANTAMIENTO Y ACTUALIZACIÓN DE LA  INFORMACIÓN ESTADÍSTICA DE CARÁCTER SOCIODEMOGRÁFICO A NIVEL LOCAL Y  NACIONAL"/>
        <s v="LEVANTAMIENTO E INTEGRACIÓN DE LA INFORMACIÓN GEOESPACIAL CON LA INFRAESTRUCTURA ESTADÍSTICA NACIONAL Y OTROS DATOS  NACIONAL"/>
        <s v="LEVANTAMIENTO Y ACTUALIZACIÓN DE ESTADÍSTICAS EN TEMAS ECONÓMICOS.  NACIONAL"/>
        <s v="LEVANTAMIENTO Y ACTUALIZACIÓN DE ESTADÍSTICAS EN TEMAS SOCIALES  NACIONAL"/>
        <s v="LEVANTAMIENTO DE INFORMACIÓN ESTADÍSTICA CON CALIDAD, COBERTURA Y OPORTUNIDAD  NACIONAL"/>
        <s v="LEVANTAMIENTO RECOPILACIÓN Y ACTUALIZACIÓN DE LA INFORMACIÓN RELACIONADA CON CUENTAS NACIONALES Y MACROECONÓMICAS A NIVEL  NACIONAL"/>
        <s v="FORTALECIMIENTO DE LA PRODUCCIÓN DE ESTADÍSTICAS SUFICIENTES Y DE CALIDAD, MEDIANTE LA COORDINACIÓN Y REGULACIÓN DEL SEN  NACIONAL"/>
        <s v="FORTALECIMIENTO DEL ACCESO Y USO DE LA INFORMACIÓN ESTADÍSTICA PRODUCIDA POR EL DANE  NACIONAL"/>
        <s v="DESARROLLO CENSO ECONOMICO. NACIONAL"/>
        <s v="FORTALECIMIENTO DE LA DIFUSIÓN DE LA INFORMACIÓN ESTADÍSTICA PRODUCIDA POR EL DANE  NACIONAL"/>
        <s v="LEVANTAMIENTO RECOPILACION Y ACTUALIZACION DE LA INFORMACION RELACIONADA CON PRECIOS A NIVEL NACIONAL"/>
        <s v="LEVANTAMIENTO RECOPILACION Y ACTUALIZACION DE LA INFORMACION RELACIONADA CON ASPECTOS SOCIO-DEMOGRAFICOS A NIVEL NACIONAL"/>
        <s v="LEVANTAMIENTO RECOPILACION Y ACTUALIZACION DE LA INFORMACION RELACIONADA CON CUENTAS NACIONALES Y MACROECONOMIA A NIVEL NACIONAL"/>
        <s v="LEVANTAMIENTO RECOPILACION Y ACTUALIZACION DE INFORMACION RELACIONADA CON PLANIFICACION Y ARMONIZACION ESTADISTICA A NIVEL NACIONAL"/>
        <s v="MEJORAMIENTO DE LA CAPACIDAD TECNICA Y ADMINISTRATIVA PARA LA PRODUCCION Y DIFUSION DE LA INFORMACION BASICA NACIONAL"/>
        <s v="ADQUISICION , MEJORAMIENTO Y ADECUACION DE LA ESTRUCTURA FISICA DEL DANE A NIVEL NACIONAL"/>
        <s v="ADQUISICIÓN Y MANTENIMIENTO DE LA DOTACION DEL DANE A NIVEL NACIONAL"/>
        <s v="FORTALECIMIENTO DE LA DIFUSIÓN Y ACCESO A LA INFORMACIÓN ESTADÍSTICA , NACIONAL"/>
        <s v="FORTALECIMIENTO  Y MODERNIZACIÓN DE LAS TICS QUE RESPONDAN A LAS NECESIDADES DE LA ENTIDAD A NIVEL   NACIONAL"/>
        <s v="FORTALECIMIENTO DE LA CAPACIDAD TÉCNICA Y ADMINISTRATIVA DE LOS PROCESOS DE LA ENTIDAD  NACIONAL"/>
        <s v="MEJORAMIENTO  DE LA INFRAESTRUCTURA Y EQUIPAMIENTO FÍSICO DE LA ENTIDAD A NIVEL   NACIONAL"/>
        <s v="MODERNIZACIÓN DE LA GESTIÓN DOCUMENTAL DEL DANE NACIONAL"/>
        <s v="ACTUALIZACION DE ESTUDIOS Y ENCUESTAS DE PROPOSITOS MULTIPLES"/>
        <s v="FORTALECIMIENTO DE LA CAPACIDAD DE PRODUCCIÓN DE INFORMACIÓN ESTADÍSTICA DEL SEN.  NACIONAL"/>
      </sharedItems>
    </cacheField>
    <cacheField name="Recurso asignado" numFmtId="43">
      <sharedItems containsSemiMixedTypes="0" containsString="0" containsNumber="1" containsInteger="1" minValue="150000000" maxValue="284288526255"/>
    </cacheField>
    <cacheField name="Dependencia responsable" numFmtId="0">
      <sharedItems/>
    </cacheField>
    <cacheField name="Valor Comprometido" numFmtId="43">
      <sharedItems containsSemiMixedTypes="0" containsString="0" containsNumber="1" minValue="143697088" maxValue="284088423470.19995"/>
    </cacheField>
    <cacheField name="Valor Obligado" numFmtId="43">
      <sharedItems containsSemiMixedTypes="0" containsString="0" containsNumber="1" minValue="0" maxValue="270191590515.19998"/>
    </cacheField>
    <cacheField name="% de ejecución" numFmtId="9">
      <sharedItems containsSemiMixedTypes="0" containsString="0" containsNumber="1" minValue="0" maxValue="0.99999999974228226"/>
    </cacheField>
    <cacheField name="Saldo por ejecutar" numFmtId="43">
      <sharedItems containsSemiMixedTypes="0" containsString="0" containsNumber="1" minValue="0" maxValue="47911828416.309998"/>
    </cacheField>
    <cacheField name="Estado" numFmtId="0">
      <sharedItems count="3">
        <s v="Finalizado"/>
        <s v="En ejecución"/>
        <s v="En ejecución con retraz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x v="0"/>
    <x v="0"/>
    <s v="DEPARTAMENTO ADMINISTRATIVO NACIONAL DE ESTADÍSTICA (DANE) - GESTIÓN GENERAL"/>
    <x v="0"/>
    <s v="C"/>
    <s v="0401"/>
    <s v="1003"/>
    <s v="2"/>
    <m/>
    <m/>
    <m/>
    <m/>
    <m/>
    <s v="Nación"/>
    <s v="10"/>
    <s v="CSF"/>
    <x v="0"/>
    <n v="1975231300"/>
    <n v="0"/>
    <n v="35124291"/>
    <n v="1940107009"/>
    <n v="0"/>
    <n v="1940107008.5"/>
    <n v="0.5"/>
    <n v="1940107008.5"/>
    <n v="1940107008.5"/>
    <n v="1940107008.5"/>
    <n v="1940107008.5"/>
  </r>
  <r>
    <x v="0"/>
    <x v="0"/>
    <s v="DEPARTAMENTO ADMINISTRATIVO NACIONAL DE ESTADÍSTICA (DANE) - GESTIÓN GENERAL"/>
    <x v="1"/>
    <s v="C"/>
    <s v="0401"/>
    <s v="1003"/>
    <s v="3"/>
    <m/>
    <m/>
    <m/>
    <m/>
    <m/>
    <s v="Nación"/>
    <s v="10"/>
    <s v="CSF"/>
    <x v="1"/>
    <n v="2505943099"/>
    <n v="0"/>
    <n v="39570834"/>
    <n v="2466372265"/>
    <n v="0"/>
    <n v="2466372265"/>
    <n v="0"/>
    <n v="2466372265"/>
    <n v="2464977365"/>
    <n v="2464977365"/>
    <n v="2464977365"/>
  </r>
  <r>
    <x v="0"/>
    <x v="0"/>
    <s v="DEPARTAMENTO ADMINISTRATIVO NACIONAL DE ESTADÍSTICA (DANE) - GESTIÓN GENERAL"/>
    <x v="2"/>
    <s v="C"/>
    <s v="0401"/>
    <s v="1003"/>
    <s v="4"/>
    <m/>
    <m/>
    <m/>
    <m/>
    <m/>
    <s v="Nación"/>
    <s v="10"/>
    <s v="CSF"/>
    <x v="2"/>
    <n v="6585791386"/>
    <n v="0"/>
    <n v="98678622"/>
    <n v="6487112764"/>
    <n v="0"/>
    <n v="6485094352"/>
    <n v="2018412"/>
    <n v="6485094352"/>
    <n v="6479648419"/>
    <n v="6479648419"/>
    <n v="6479648419"/>
  </r>
  <r>
    <x v="0"/>
    <x v="0"/>
    <s v="DEPARTAMENTO ADMINISTRATIVO NACIONAL DE ESTADÍSTICA (DANE) - GESTIÓN GENERAL"/>
    <x v="3"/>
    <s v="C"/>
    <s v="0401"/>
    <s v="1003"/>
    <s v="8"/>
    <m/>
    <m/>
    <m/>
    <m/>
    <m/>
    <s v="Nación"/>
    <s v="10"/>
    <s v="CSF"/>
    <x v="3"/>
    <n v="1371449730"/>
    <n v="0"/>
    <n v="76275731"/>
    <n v="1295173999"/>
    <n v="0"/>
    <n v="1275117405"/>
    <n v="20056594"/>
    <n v="1275117405"/>
    <n v="1275117405"/>
    <n v="1275117405"/>
    <n v="1275117405"/>
  </r>
  <r>
    <x v="0"/>
    <x v="0"/>
    <s v="DEPARTAMENTO ADMINISTRATIVO NACIONAL DE ESTADÍSTICA (DANE) - GESTIÓN GENERAL"/>
    <x v="4"/>
    <s v="C"/>
    <s v="0401"/>
    <s v="1003"/>
    <s v="9"/>
    <m/>
    <m/>
    <m/>
    <m/>
    <m/>
    <s v="Nación"/>
    <s v="10"/>
    <s v="CSF"/>
    <x v="4"/>
    <n v="1516389396"/>
    <n v="0"/>
    <n v="44172829"/>
    <n v="1472216567"/>
    <n v="0"/>
    <n v="1471358494.6700001"/>
    <n v="858072.33"/>
    <n v="1471358494.6700001"/>
    <n v="1361933298.6700001"/>
    <n v="1353148381.6700001"/>
    <n v="1353148381.6700001"/>
  </r>
  <r>
    <x v="0"/>
    <x v="0"/>
    <s v="DEPARTAMENTO ADMINISTRATIVO NACIONAL DE ESTADÍSTICA (DANE) - GESTIÓN GENERAL"/>
    <x v="5"/>
    <s v="C"/>
    <s v="0401"/>
    <s v="1003"/>
    <s v="15"/>
    <m/>
    <m/>
    <m/>
    <m/>
    <m/>
    <s v="Nación"/>
    <s v="10"/>
    <s v="CSF"/>
    <x v="5"/>
    <n v="1632441000"/>
    <n v="0"/>
    <n v="4227453"/>
    <n v="1628213547"/>
    <n v="0"/>
    <n v="1628213547"/>
    <n v="0"/>
    <n v="1628213547"/>
    <n v="1628017314"/>
    <n v="1628017314"/>
    <n v="1628017314"/>
  </r>
  <r>
    <x v="0"/>
    <x v="0"/>
    <s v="DEPARTAMENTO ADMINISTRATIVO NACIONAL DE ESTADÍSTICA (DANE) - GESTIÓN GENERAL"/>
    <x v="6"/>
    <s v="C"/>
    <s v="0401"/>
    <s v="1003"/>
    <s v="19"/>
    <m/>
    <m/>
    <m/>
    <m/>
    <m/>
    <s v="Nación"/>
    <s v="10"/>
    <s v="CSF"/>
    <x v="6"/>
    <n v="185093236"/>
    <n v="0"/>
    <n v="0"/>
    <n v="185093236"/>
    <n v="0"/>
    <n v="180543500"/>
    <n v="4549736"/>
    <n v="180543500"/>
    <n v="173940067"/>
    <n v="169442986"/>
    <n v="169442986"/>
  </r>
  <r>
    <x v="0"/>
    <x v="0"/>
    <s v="DEPARTAMENTO ADMINISTRATIVO NACIONAL DE ESTADÍSTICA (DANE) - GESTIÓN GENERAL"/>
    <x v="7"/>
    <s v="C"/>
    <s v="0401"/>
    <s v="1003"/>
    <s v="20"/>
    <m/>
    <m/>
    <m/>
    <m/>
    <m/>
    <s v="Nación"/>
    <s v="10"/>
    <s v="CSF"/>
    <x v="7"/>
    <n v="156175939598"/>
    <n v="2000000000"/>
    <n v="0"/>
    <n v="158175939598"/>
    <n v="0"/>
    <n v="157984548949.32999"/>
    <n v="191390648.66999999"/>
    <n v="157984548949.32999"/>
    <n v="148124939890.32999"/>
    <n v="148090591618.32999"/>
    <n v="148090591618.32999"/>
  </r>
  <r>
    <x v="0"/>
    <x v="0"/>
    <s v="DEPARTAMENTO ADMINISTRATIVO NACIONAL DE ESTADÍSTICA (DANE) - GESTIÓN GENERAL"/>
    <x v="7"/>
    <s v="C"/>
    <s v="0401"/>
    <s v="1003"/>
    <s v="20"/>
    <m/>
    <m/>
    <m/>
    <m/>
    <m/>
    <s v="Nación"/>
    <s v="11"/>
    <s v="CSF"/>
    <x v="7"/>
    <n v="115268586657"/>
    <n v="11000000000"/>
    <n v="1736000000"/>
    <n v="124532586657"/>
    <n v="0"/>
    <n v="124523874520.87"/>
    <n v="8712136.1300000008"/>
    <n v="124523874520.87"/>
    <n v="120486650624.87"/>
    <n v="120486650624.87"/>
    <n v="120486650624.87"/>
  </r>
  <r>
    <x v="0"/>
    <x v="0"/>
    <s v="DEPARTAMENTO ADMINISTRATIVO NACIONAL DE ESTADÍSTICA (DANE) - GESTIÓN GENERAL"/>
    <x v="7"/>
    <s v="C"/>
    <s v="0401"/>
    <s v="1003"/>
    <s v="20"/>
    <m/>
    <m/>
    <m/>
    <m/>
    <m/>
    <s v="Nación"/>
    <s v="11"/>
    <s v="SSF"/>
    <x v="7"/>
    <n v="0"/>
    <n v="1580000000"/>
    <n v="0"/>
    <n v="1580000000"/>
    <n v="0"/>
    <n v="1580000000"/>
    <n v="0"/>
    <n v="1580000000"/>
    <n v="1580000000"/>
    <n v="1580000000"/>
    <n v="1580000000"/>
  </r>
  <r>
    <x v="0"/>
    <x v="0"/>
    <s v="DEPARTAMENTO ADMINISTRATIVO NACIONAL DE ESTADÍSTICA (DANE) - GESTIÓN GENERAL"/>
    <x v="8"/>
    <s v="C"/>
    <s v="0401"/>
    <s v="1003"/>
    <s v="21"/>
    <m/>
    <m/>
    <m/>
    <m/>
    <m/>
    <s v="Nación"/>
    <s v="10"/>
    <s v="CSF"/>
    <x v="8"/>
    <n v="3234764063"/>
    <n v="0"/>
    <n v="258229064"/>
    <n v="2976534999"/>
    <n v="0"/>
    <n v="2975222330"/>
    <n v="1312669"/>
    <n v="2975222330"/>
    <n v="2964095820"/>
    <n v="2956099320"/>
    <n v="2956099320"/>
  </r>
  <r>
    <x v="0"/>
    <x v="0"/>
    <s v="DEPARTAMENTO ADMINISTRATIVO NACIONAL DE ESTADÍSTICA (DANE) - GESTIÓN GENERAL"/>
    <x v="9"/>
    <s v="C"/>
    <s v="0401"/>
    <s v="1003"/>
    <s v="22"/>
    <m/>
    <m/>
    <m/>
    <m/>
    <m/>
    <s v="Nación"/>
    <s v="10"/>
    <s v="CSF"/>
    <x v="9"/>
    <n v="1784496403"/>
    <n v="0"/>
    <n v="88334891"/>
    <n v="1696161512"/>
    <n v="0"/>
    <n v="1696136677"/>
    <n v="24835"/>
    <n v="1696136677"/>
    <n v="1680626662"/>
    <n v="1678106662"/>
    <n v="1678106662"/>
  </r>
  <r>
    <x v="0"/>
    <x v="0"/>
    <s v="DEPARTAMENTO ADMINISTRATIVO NACIONAL DE ESTADÍSTICA (DANE) - GESTIÓN GENERAL"/>
    <x v="10"/>
    <s v="C"/>
    <s v="0401"/>
    <s v="1003"/>
    <s v="23"/>
    <m/>
    <m/>
    <m/>
    <m/>
    <m/>
    <s v="Nación"/>
    <s v="10"/>
    <s v="CSF"/>
    <x v="10"/>
    <n v="1435758168"/>
    <n v="0"/>
    <n v="135386285"/>
    <n v="1300371883"/>
    <n v="0"/>
    <n v="1293757087"/>
    <n v="6614796"/>
    <n v="1293757087"/>
    <n v="1248986133"/>
    <n v="1234820095"/>
    <n v="1234820095"/>
  </r>
  <r>
    <x v="0"/>
    <x v="0"/>
    <s v="DEPARTAMENTO ADMINISTRATIVO NACIONAL DE ESTADÍSTICA (DANE) - GESTIÓN GENERAL"/>
    <x v="11"/>
    <s v="C"/>
    <s v="0401"/>
    <s v="1003"/>
    <s v="24"/>
    <m/>
    <m/>
    <m/>
    <m/>
    <m/>
    <s v="Nación"/>
    <s v="10"/>
    <s v="CSF"/>
    <x v="11"/>
    <n v="10156229666"/>
    <n v="780000000"/>
    <n v="0"/>
    <n v="10936229666"/>
    <n v="0"/>
    <n v="10895142891.530001"/>
    <n v="41086774.469999999"/>
    <n v="10895142891.530001"/>
    <n v="9964000046.5300007"/>
    <n v="9920841890.5300007"/>
    <n v="9920841890.5300007"/>
  </r>
  <r>
    <x v="0"/>
    <x v="0"/>
    <s v="DEPARTAMENTO ADMINISTRATIVO NACIONAL DE ESTADÍSTICA (DANE) - GESTIÓN GENERAL"/>
    <x v="11"/>
    <s v="C"/>
    <s v="0401"/>
    <s v="1003"/>
    <s v="24"/>
    <m/>
    <m/>
    <m/>
    <m/>
    <m/>
    <s v="Nación"/>
    <s v="11"/>
    <s v="CSF"/>
    <x v="11"/>
    <n v="30000000000"/>
    <n v="1736000000"/>
    <n v="0"/>
    <n v="31736000000"/>
    <n v="0"/>
    <n v="31627395380.040001"/>
    <n v="108604619.95999999"/>
    <n v="31624028135.040001"/>
    <n v="29781764726.18"/>
    <n v="29709600256.18"/>
    <n v="29709600256.18"/>
  </r>
  <r>
    <x v="0"/>
    <x v="0"/>
    <s v="DEPARTAMENTO ADMINISTRATIVO NACIONAL DE ESTADÍSTICA (DANE) - GESTIÓN GENERAL"/>
    <x v="12"/>
    <s v="C"/>
    <s v="0499"/>
    <s v="1003"/>
    <s v="1"/>
    <m/>
    <m/>
    <m/>
    <m/>
    <m/>
    <s v="Nación"/>
    <s v="10"/>
    <s v="CSF"/>
    <x v="12"/>
    <n v="6071368910"/>
    <n v="0"/>
    <n v="0"/>
    <n v="6071368910"/>
    <n v="0"/>
    <n v="6007459302.5699997"/>
    <n v="63909607.43"/>
    <n v="6007459302.5699997"/>
    <n v="4922400488.0900002"/>
    <n v="4904477283.0900002"/>
    <n v="4904477283.0900002"/>
  </r>
  <r>
    <x v="0"/>
    <x v="0"/>
    <s v="DEPARTAMENTO ADMINISTRATIVO NACIONAL DE ESTADÍSTICA (DANE) - GESTIÓN GENERAL"/>
    <x v="13"/>
    <s v="C"/>
    <s v="0499"/>
    <s v="1003"/>
    <s v="2"/>
    <m/>
    <m/>
    <m/>
    <m/>
    <m/>
    <s v="Nación"/>
    <s v="10"/>
    <s v="CSF"/>
    <x v="13"/>
    <n v="150000000"/>
    <n v="0"/>
    <n v="0"/>
    <n v="150000000"/>
    <n v="0"/>
    <n v="143697088"/>
    <n v="6302912"/>
    <n v="143697088"/>
    <n v="104544824.59999999"/>
    <n v="103294824.59999999"/>
    <n v="103294824.59999999"/>
  </r>
  <r>
    <x v="0"/>
    <x v="0"/>
    <s v="DEPARTAMENTO ADMINISTRATIVO NACIONAL DE ESTADÍSTICA (DANE) - GESTIÓN GENERAL"/>
    <x v="14"/>
    <s v="C"/>
    <s v="0499"/>
    <s v="1003"/>
    <s v="3"/>
    <m/>
    <m/>
    <m/>
    <m/>
    <m/>
    <s v="Nación"/>
    <s v="10"/>
    <s v="CSF"/>
    <x v="14"/>
    <n v="150000000"/>
    <n v="0"/>
    <n v="0"/>
    <n v="150000000"/>
    <n v="0"/>
    <n v="148333937.88999999"/>
    <n v="1666062.11"/>
    <n v="148333937.88999999"/>
    <n v="143549012.88999999"/>
    <n v="140707737.88999999"/>
    <n v="140707737.88999999"/>
  </r>
  <r>
    <x v="0"/>
    <x v="0"/>
    <s v="DEPARTAMENTO ADMINISTRATIVO NACIONAL DE ESTADÍSTICA (DANE) - GESTIÓN GENERAL"/>
    <x v="15"/>
    <s v="C"/>
    <s v="0499"/>
    <s v="1003"/>
    <s v="4"/>
    <m/>
    <m/>
    <m/>
    <m/>
    <m/>
    <s v="Nación"/>
    <s v="10"/>
    <s v="CSF"/>
    <x v="15"/>
    <n v="600000000"/>
    <n v="0"/>
    <n v="0"/>
    <n v="600000000"/>
    <n v="0"/>
    <n v="598918385.5"/>
    <n v="1081614.5"/>
    <n v="598918385.5"/>
    <n v="486211946.5"/>
    <n v="486211946.5"/>
    <n v="486211946.5"/>
  </r>
  <r>
    <x v="0"/>
    <x v="0"/>
    <s v="DEPARTAMENTO ADMINISTRATIVO NACIONAL DE ESTADÍSTICA (DANE) - GESTIÓN GENERAL"/>
    <x v="16"/>
    <s v="C"/>
    <s v="0499"/>
    <s v="1003"/>
    <s v="5"/>
    <m/>
    <m/>
    <m/>
    <m/>
    <m/>
    <s v="Nación"/>
    <s v="10"/>
    <s v="CSF"/>
    <x v="16"/>
    <n v="4163445555"/>
    <n v="0"/>
    <n v="0"/>
    <n v="4163445555"/>
    <n v="0"/>
    <n v="4160138196.3499999"/>
    <n v="3307358.65"/>
    <n v="4160138196.3499999"/>
    <n v="3655492512.8499999"/>
    <n v="3655492512.8499999"/>
    <n v="3655492512.8499999"/>
  </r>
  <r>
    <x v="0"/>
    <x v="1"/>
    <s v="FONDO ROTATORIO DEL DANE"/>
    <x v="17"/>
    <s v="C"/>
    <s v="0401"/>
    <s v="1003"/>
    <s v="1"/>
    <m/>
    <m/>
    <m/>
    <m/>
    <m/>
    <s v="Propios"/>
    <s v="20"/>
    <s v="CSF"/>
    <x v="17"/>
    <n v="7731000000"/>
    <n v="0"/>
    <n v="0"/>
    <n v="7731000000"/>
    <n v="0"/>
    <n v="3957075844.5"/>
    <n v="3773924155.5"/>
    <n v="3957075844.5"/>
    <n v="3634543340.9699998"/>
    <n v="3486854313.73"/>
    <n v="3486854313.73"/>
  </r>
  <r>
    <x v="1"/>
    <x v="0"/>
    <s v="DEPARTAMENTO ADMINISTRATIVO NACIONAL DE ESTADÍSTICA (DANE) - GESTIÓN GENERAL"/>
    <x v="7"/>
    <s v="C"/>
    <s v="0401"/>
    <s v="1003"/>
    <s v="20"/>
    <m/>
    <m/>
    <m/>
    <m/>
    <m/>
    <s v="Nación"/>
    <s v="10"/>
    <s v="CSF"/>
    <x v="7"/>
    <n v="2300000000"/>
    <n v="0"/>
    <n v="2243985100"/>
    <n v="56014900"/>
    <n v="0"/>
    <n v="52685850"/>
    <n v="3329050"/>
    <n v="52685850"/>
    <n v="50851799"/>
    <n v="50851799"/>
    <n v="50851799"/>
  </r>
  <r>
    <x v="1"/>
    <x v="0"/>
    <s v="DEPARTAMENTO ADMINISTRATIVO NACIONAL DE ESTADÍSTICA (DANE) - GESTIÓN GENERAL"/>
    <x v="7"/>
    <s v="C"/>
    <s v="0401"/>
    <s v="1003"/>
    <s v="20"/>
    <m/>
    <m/>
    <m/>
    <m/>
    <m/>
    <s v="Nación"/>
    <s v="11"/>
    <s v="CSF"/>
    <x v="7"/>
    <n v="11996073905"/>
    <n v="0"/>
    <n v="290000000"/>
    <n v="11706073905"/>
    <n v="0"/>
    <n v="11474317350.68"/>
    <n v="231756554.31999999"/>
    <n v="11474317350.68"/>
    <n v="10615263014.18"/>
    <n v="10615263014.18"/>
    <n v="10615263014.18"/>
  </r>
  <r>
    <x v="1"/>
    <x v="0"/>
    <s v="DEPARTAMENTO ADMINISTRATIVO NACIONAL DE ESTADÍSTICA (DANE) - GESTIÓN GENERAL"/>
    <x v="8"/>
    <s v="C"/>
    <s v="0401"/>
    <s v="1003"/>
    <s v="21"/>
    <m/>
    <m/>
    <m/>
    <m/>
    <m/>
    <s v="Nación"/>
    <s v="10"/>
    <s v="CSF"/>
    <x v="8"/>
    <n v="1000000000"/>
    <n v="0"/>
    <n v="200000000"/>
    <n v="800000000"/>
    <n v="0"/>
    <n v="800000000"/>
    <n v="0"/>
    <n v="800000000"/>
    <n v="800000000"/>
    <n v="800000000"/>
    <n v="800000000"/>
  </r>
  <r>
    <x v="1"/>
    <x v="0"/>
    <s v="DEPARTAMENTO ADMINISTRATIVO NACIONAL DE ESTADÍSTICA (DANE) - GESTIÓN GENERAL"/>
    <x v="8"/>
    <s v="C"/>
    <s v="0401"/>
    <s v="1003"/>
    <s v="21"/>
    <m/>
    <m/>
    <m/>
    <m/>
    <m/>
    <s v="Nación"/>
    <s v="11"/>
    <s v="CSF"/>
    <x v="8"/>
    <n v="2783526050"/>
    <n v="0"/>
    <n v="0"/>
    <n v="2783526050"/>
    <n v="0"/>
    <n v="2770068137.5500002"/>
    <n v="13457912.449999999"/>
    <n v="2770068137.5500002"/>
    <n v="2679879411.3499999"/>
    <n v="2679879411.3499999"/>
    <n v="2679879411.3499999"/>
  </r>
  <r>
    <x v="1"/>
    <x v="0"/>
    <s v="DEPARTAMENTO ADMINISTRATIVO NACIONAL DE ESTADÍSTICA (DANE) - GESTIÓN GENERAL"/>
    <x v="9"/>
    <s v="C"/>
    <s v="0401"/>
    <s v="1003"/>
    <s v="22"/>
    <m/>
    <m/>
    <m/>
    <m/>
    <m/>
    <s v="Nación"/>
    <s v="10"/>
    <s v="CSF"/>
    <x v="9"/>
    <n v="108000000"/>
    <n v="0"/>
    <n v="108000000"/>
    <n v="0"/>
    <n v="0"/>
    <n v="0"/>
    <n v="0"/>
    <n v="0"/>
    <n v="0"/>
    <n v="0"/>
    <n v="0"/>
  </r>
  <r>
    <x v="1"/>
    <x v="0"/>
    <s v="DEPARTAMENTO ADMINISTRATIVO NACIONAL DE ESTADÍSTICA (DANE) - GESTIÓN GENERAL"/>
    <x v="9"/>
    <s v="C"/>
    <s v="0401"/>
    <s v="1003"/>
    <s v="22"/>
    <m/>
    <m/>
    <m/>
    <m/>
    <m/>
    <s v="Nación"/>
    <s v="11"/>
    <s v="CSF"/>
    <x v="9"/>
    <n v="12137881297"/>
    <n v="0"/>
    <n v="8207476425"/>
    <n v="3930404872"/>
    <n v="0"/>
    <n v="3914378766.9299998"/>
    <n v="16026105.07"/>
    <n v="3914378766.9299998"/>
    <n v="3602779684.9299998"/>
    <n v="3602779684.9299998"/>
    <n v="3602779684.9299998"/>
  </r>
  <r>
    <x v="1"/>
    <x v="0"/>
    <s v="DEPARTAMENTO ADMINISTRATIVO NACIONAL DE ESTADÍSTICA (DANE) - GESTIÓN GENERAL"/>
    <x v="10"/>
    <s v="C"/>
    <s v="0401"/>
    <s v="1003"/>
    <s v="23"/>
    <m/>
    <m/>
    <m/>
    <m/>
    <m/>
    <s v="Nación"/>
    <s v="11"/>
    <s v="CSF"/>
    <x v="10"/>
    <n v="1717202607"/>
    <n v="0"/>
    <n v="256996561"/>
    <n v="1460206046"/>
    <n v="0"/>
    <n v="1451584308"/>
    <n v="8621738"/>
    <n v="1451584308"/>
    <n v="1372893695"/>
    <n v="1372893695"/>
    <n v="1372893695"/>
  </r>
  <r>
    <x v="1"/>
    <x v="0"/>
    <s v="DEPARTAMENTO ADMINISTRATIVO NACIONAL DE ESTADÍSTICA (DANE) - GESTIÓN GENERAL"/>
    <x v="11"/>
    <s v="C"/>
    <s v="0401"/>
    <s v="1003"/>
    <s v="24"/>
    <m/>
    <m/>
    <m/>
    <m/>
    <m/>
    <s v="Nación"/>
    <s v="10"/>
    <s v="CSF"/>
    <x v="11"/>
    <n v="22000000000"/>
    <n v="805938088"/>
    <n v="172574309"/>
    <n v="22633363779"/>
    <n v="0"/>
    <n v="22391176551.509998"/>
    <n v="242187227.49000001"/>
    <n v="22391176551.509998"/>
    <n v="21673327384.700001"/>
    <n v="21671906436.700001"/>
    <n v="21671906436.700001"/>
  </r>
  <r>
    <x v="1"/>
    <x v="0"/>
    <s v="DEPARTAMENTO ADMINISTRATIVO NACIONAL DE ESTADÍSTICA (DANE) - GESTIÓN GENERAL"/>
    <x v="11"/>
    <s v="C"/>
    <s v="0401"/>
    <s v="1003"/>
    <s v="24"/>
    <m/>
    <m/>
    <m/>
    <m/>
    <m/>
    <s v="Nación"/>
    <s v="11"/>
    <s v="CSF"/>
    <x v="11"/>
    <n v="45766231773"/>
    <n v="5235163367"/>
    <n v="1087306273"/>
    <n v="49914088867"/>
    <n v="0"/>
    <n v="49557193122.099998"/>
    <n v="356895744.89999998"/>
    <n v="49557193122.099998"/>
    <n v="48120908722.370003"/>
    <n v="48120173761.370003"/>
    <n v="48120173761.370003"/>
  </r>
  <r>
    <x v="1"/>
    <x v="0"/>
    <s v="DEPARTAMENTO ADMINISTRATIVO NACIONAL DE ESTADÍSTICA (DANE) - GESTIÓN GENERAL"/>
    <x v="18"/>
    <s v="C"/>
    <s v="0401"/>
    <s v="1003"/>
    <s v="25"/>
    <m/>
    <m/>
    <m/>
    <m/>
    <m/>
    <s v="Nación"/>
    <s v="10"/>
    <s v="CSF"/>
    <x v="18"/>
    <n v="1165452988"/>
    <n v="1043047012"/>
    <n v="213978375"/>
    <n v="1994521625"/>
    <n v="0"/>
    <n v="1929941247"/>
    <n v="64580378"/>
    <n v="1929941247"/>
    <n v="1692760252"/>
    <n v="1692760252"/>
    <n v="1692760252"/>
  </r>
  <r>
    <x v="1"/>
    <x v="0"/>
    <s v="DEPARTAMENTO ADMINISTRATIVO NACIONAL DE ESTADÍSTICA (DANE) - GESTIÓN GENERAL"/>
    <x v="19"/>
    <s v="C"/>
    <s v="0401"/>
    <s v="1003"/>
    <s v="26"/>
    <m/>
    <m/>
    <m/>
    <m/>
    <m/>
    <s v="Nación"/>
    <s v="10"/>
    <s v="CSF"/>
    <x v="19"/>
    <n v="400000000"/>
    <n v="703000000"/>
    <n v="9367048"/>
    <n v="1093632952"/>
    <n v="0.89"/>
    <n v="931101588.21000004"/>
    <n v="162531362.90000001"/>
    <n v="931101588.21000004"/>
    <n v="897531588.21000004"/>
    <n v="897531588.21000004"/>
    <n v="897531588.21000004"/>
  </r>
  <r>
    <x v="1"/>
    <x v="0"/>
    <s v="DEPARTAMENTO ADMINISTRATIVO NACIONAL DE ESTADÍSTICA (DANE) - GESTIÓN GENERAL"/>
    <x v="19"/>
    <s v="C"/>
    <s v="0401"/>
    <s v="1003"/>
    <s v="26"/>
    <m/>
    <m/>
    <m/>
    <m/>
    <m/>
    <s v="Nación"/>
    <s v="11"/>
    <s v="CSF"/>
    <x v="19"/>
    <n v="1116389396"/>
    <n v="0"/>
    <n v="42089519"/>
    <n v="1074299877"/>
    <n v="0.6"/>
    <n v="1028592534"/>
    <n v="45707342.399999999"/>
    <n v="1028592534"/>
    <n v="993836889"/>
    <n v="993836889"/>
    <n v="993836889"/>
  </r>
  <r>
    <x v="1"/>
    <x v="0"/>
    <s v="DEPARTAMENTO ADMINISTRATIVO NACIONAL DE ESTADÍSTICA (DANE) - GESTIÓN GENERAL"/>
    <x v="20"/>
    <s v="C"/>
    <s v="0401"/>
    <s v="1003"/>
    <s v="27"/>
    <m/>
    <m/>
    <m/>
    <m/>
    <m/>
    <s v="Nación"/>
    <s v="10"/>
    <s v="CSF"/>
    <x v="20"/>
    <n v="500000000"/>
    <n v="0"/>
    <n v="0"/>
    <n v="500000000"/>
    <n v="0"/>
    <n v="485308306"/>
    <n v="14691694"/>
    <n v="485308306"/>
    <n v="298262637"/>
    <n v="298262637"/>
    <n v="298262637"/>
  </r>
  <r>
    <x v="1"/>
    <x v="0"/>
    <s v="DEPARTAMENTO ADMINISTRATIVO NACIONAL DE ESTADÍSTICA (DANE) - GESTIÓN GENERAL"/>
    <x v="21"/>
    <s v="C"/>
    <s v="0401"/>
    <s v="1003"/>
    <s v="28"/>
    <s v=""/>
    <s v=""/>
    <s v=""/>
    <s v=""/>
    <s v=""/>
    <s v="Nación"/>
    <s v="11"/>
    <s v="CSF"/>
    <x v="21"/>
    <n v="0"/>
    <n v="3201089384"/>
    <n v="0"/>
    <n v="3201089384"/>
    <n v="0"/>
    <n v="2927265434.27"/>
    <n v="273823949.73000002"/>
    <n v="2927138767.27"/>
    <n v="2376093683.77"/>
    <n v="2376093683.77"/>
    <n v="2376093683.77"/>
  </r>
  <r>
    <x v="1"/>
    <x v="0"/>
    <s v="DEPARTAMENTO ADMINISTRATIVO NACIONAL DE ESTADÍSTICA (DANE) - GESTIÓN GENERAL"/>
    <x v="16"/>
    <s v="C"/>
    <s v="0499"/>
    <s v="1003"/>
    <s v="5"/>
    <m/>
    <m/>
    <m/>
    <m/>
    <m/>
    <s v="Nación"/>
    <s v="10"/>
    <s v="CSF"/>
    <x v="16"/>
    <n v="2592000000"/>
    <n v="0"/>
    <n v="0"/>
    <n v="2592000000"/>
    <n v="0"/>
    <n v="2580483646.2800002"/>
    <n v="11516353.720000001"/>
    <n v="2580483646.2800002"/>
    <n v="1203793069.7"/>
    <n v="1203793069.7"/>
    <n v="1203793069.7"/>
  </r>
  <r>
    <x v="1"/>
    <x v="0"/>
    <s v="DEPARTAMENTO ADMINISTRATIVO NACIONAL DE ESTADÍSTICA (DANE) - GESTIÓN GENERAL"/>
    <x v="16"/>
    <s v="C"/>
    <s v="0499"/>
    <s v="1003"/>
    <s v="5"/>
    <m/>
    <m/>
    <m/>
    <m/>
    <m/>
    <s v="Nación"/>
    <s v="11"/>
    <s v="CSF"/>
    <x v="16"/>
    <n v="4408000000"/>
    <n v="0"/>
    <n v="0"/>
    <n v="4408000000"/>
    <n v="0"/>
    <n v="4370132610.7299995"/>
    <n v="37867389.270000003"/>
    <n v="4370132610.7299995"/>
    <n v="4234550678.02"/>
    <n v="4234550678.02"/>
    <n v="4234550678.02"/>
  </r>
  <r>
    <x v="1"/>
    <x v="0"/>
    <s v="DEPARTAMENTO ADMINISTRATIVO NACIONAL DE ESTADÍSTICA (DANE) - GESTIÓN GENERAL"/>
    <x v="22"/>
    <s v="C"/>
    <s v="0499"/>
    <s v="1003"/>
    <s v="6"/>
    <m/>
    <m/>
    <m/>
    <m/>
    <m/>
    <s v="Nación"/>
    <s v="11"/>
    <s v="CSF"/>
    <x v="22"/>
    <n v="4650000000"/>
    <n v="0"/>
    <n v="1354561248"/>
    <n v="3295438752"/>
    <n v="0"/>
    <n v="3262015947.5"/>
    <n v="33422804.5"/>
    <n v="3262015947.5"/>
    <n v="3103231521.5"/>
    <n v="3103231521.5"/>
    <n v="3103231521.5"/>
  </r>
  <r>
    <x v="1"/>
    <x v="0"/>
    <s v="DEPARTAMENTO ADMINISTRATIVO NACIONAL DE ESTADÍSTICA (DANE) - GESTIÓN GENERAL"/>
    <x v="23"/>
    <s v="C"/>
    <s v="0499"/>
    <s v="1003"/>
    <s v="7"/>
    <m/>
    <m/>
    <m/>
    <m/>
    <m/>
    <s v="Nación"/>
    <s v="10"/>
    <s v="CSF"/>
    <x v="23"/>
    <n v="598010050"/>
    <n v="0"/>
    <n v="0"/>
    <n v="598010050"/>
    <n v="0"/>
    <n v="597297689.19000006"/>
    <n v="712360.81"/>
    <n v="597297689.19000006"/>
    <n v="283601418.52999997"/>
    <n v="283601418.52999997"/>
    <n v="283601418.52999997"/>
  </r>
  <r>
    <x v="1"/>
    <x v="0"/>
    <s v="DEPARTAMENTO ADMINISTRATIVO NACIONAL DE ESTADÍSTICA (DANE) - GESTIÓN GENERAL"/>
    <x v="23"/>
    <s v="C"/>
    <s v="0499"/>
    <s v="1003"/>
    <s v="7"/>
    <m/>
    <m/>
    <m/>
    <m/>
    <m/>
    <s v="Nación"/>
    <s v="11"/>
    <s v="CSF"/>
    <x v="23"/>
    <n v="0"/>
    <n v="1344561248"/>
    <n v="0"/>
    <n v="1344561248"/>
    <n v="0"/>
    <n v="1341453274.74"/>
    <n v="3107973.26"/>
    <n v="1341453274.74"/>
    <n v="867480911.40999997"/>
    <n v="867480911.40999997"/>
    <n v="867480911.40999997"/>
  </r>
  <r>
    <x v="1"/>
    <x v="1"/>
    <s v="FONDO ROTATORIO DEL DANE"/>
    <x v="1"/>
    <s v="C"/>
    <s v="0401"/>
    <s v="1003"/>
    <s v="3"/>
    <m/>
    <m/>
    <m/>
    <m/>
    <m/>
    <s v="Nación"/>
    <s v="11"/>
    <s v="SSF"/>
    <x v="24"/>
    <n v="0"/>
    <n v="16324425392"/>
    <n v="0"/>
    <n v="16324425392"/>
    <n v="0"/>
    <n v="15069538130.190001"/>
    <n v="1254887261.8099999"/>
    <n v="15069538130.190001"/>
    <n v="14354664720.41"/>
    <n v="14350457143.93"/>
    <n v="14350457143.93"/>
  </r>
  <r>
    <x v="1"/>
    <x v="1"/>
    <s v="FONDO ROTATORIO DEL DANE"/>
    <x v="1"/>
    <s v="C"/>
    <s v="0401"/>
    <s v="1003"/>
    <s v="3"/>
    <m/>
    <m/>
    <m/>
    <m/>
    <m/>
    <s v="Propios"/>
    <s v="20"/>
    <s v="CSF"/>
    <x v="24"/>
    <n v="3686000000"/>
    <n v="8691798982.1200008"/>
    <n v="0.12"/>
    <n v="12377798982"/>
    <n v="0"/>
    <n v="10453228487.65"/>
    <n v="1924570494.3499999"/>
    <n v="10453228487.65"/>
    <n v="8360379070.4300003"/>
    <n v="8341297772.71"/>
    <n v="8341297772.71"/>
  </r>
  <r>
    <x v="2"/>
    <x v="0"/>
    <s v="DEPARTAMENTO ADMINISTRATIVO NACIONAL DE ESTADÍSTICA (DANE) - GESTIÓN GENERAL"/>
    <x v="7"/>
    <s v="C"/>
    <s v="0401"/>
    <s v="1003"/>
    <s v="20"/>
    <m/>
    <m/>
    <m/>
    <m/>
    <m/>
    <s v="Nación"/>
    <s v="10"/>
    <s v="CSF"/>
    <x v="7"/>
    <n v="3440000000"/>
    <n v="0"/>
    <n v="0"/>
    <n v="3440000000"/>
    <n v="0"/>
    <n v="3363675858.71"/>
    <n v="76324141.290000007"/>
    <n v="3363675858.71"/>
    <n v="3262815406.04"/>
    <n v="3257080406.04"/>
    <n v="3257080406.04"/>
  </r>
  <r>
    <x v="2"/>
    <x v="0"/>
    <s v="DEPARTAMENTO ADMINISTRATIVO NACIONAL DE ESTADÍSTICA (DANE) - GESTIÓN GENERAL"/>
    <x v="7"/>
    <s v="C"/>
    <s v="0401"/>
    <s v="1003"/>
    <s v="20"/>
    <m/>
    <m/>
    <m/>
    <m/>
    <m/>
    <s v="Nación"/>
    <s v="11"/>
    <s v="CSF"/>
    <x v="7"/>
    <n v="0"/>
    <n v="396454500"/>
    <n v="0"/>
    <n v="396454500"/>
    <n v="0"/>
    <n v="396454500"/>
    <n v="0"/>
    <n v="396454500"/>
    <n v="357081949.67000002"/>
    <n v="357081949.67000002"/>
    <n v="357081949.67000002"/>
  </r>
  <r>
    <x v="2"/>
    <x v="0"/>
    <s v="DEPARTAMENTO ADMINISTRATIVO NACIONAL DE ESTADÍSTICA (DANE) - GESTIÓN GENERAL"/>
    <x v="8"/>
    <s v="C"/>
    <s v="0401"/>
    <s v="1003"/>
    <s v="21"/>
    <m/>
    <m/>
    <m/>
    <m/>
    <m/>
    <s v="Nación"/>
    <s v="10"/>
    <s v="CSF"/>
    <x v="8"/>
    <n v="3485523362"/>
    <n v="0"/>
    <n v="0"/>
    <n v="3485523362"/>
    <n v="0"/>
    <n v="3485516170"/>
    <n v="7192"/>
    <n v="3485516170"/>
    <n v="3484358970"/>
    <n v="3481601670"/>
    <n v="3481601670"/>
  </r>
  <r>
    <x v="2"/>
    <x v="0"/>
    <s v="DEPARTAMENTO ADMINISTRATIVO NACIONAL DE ESTADÍSTICA (DANE) - GESTIÓN GENERAL"/>
    <x v="9"/>
    <s v="C"/>
    <s v="0401"/>
    <s v="1003"/>
    <s v="22"/>
    <m/>
    <m/>
    <m/>
    <m/>
    <m/>
    <s v="Nación"/>
    <s v="10"/>
    <s v="CSF"/>
    <x v="9"/>
    <n v="2892000000"/>
    <n v="0"/>
    <n v="0"/>
    <n v="2892000000"/>
    <n v="0"/>
    <n v="2793679815.6700001"/>
    <n v="98320184.329999998"/>
    <n v="2793679815.6700001"/>
    <n v="2608151080"/>
    <n v="2595571080"/>
    <n v="2595571080"/>
  </r>
  <r>
    <x v="2"/>
    <x v="0"/>
    <s v="DEPARTAMENTO ADMINISTRATIVO NACIONAL DE ESTADÍSTICA (DANE) - GESTIÓN GENERAL"/>
    <x v="10"/>
    <s v="C"/>
    <s v="0401"/>
    <s v="1003"/>
    <s v="23"/>
    <m/>
    <m/>
    <m/>
    <m/>
    <m/>
    <s v="Nación"/>
    <s v="10"/>
    <s v="CSF"/>
    <x v="10"/>
    <n v="1688700000"/>
    <n v="0"/>
    <n v="0"/>
    <n v="1688700000"/>
    <n v="0"/>
    <n v="1621760897.6400001"/>
    <n v="66939102.359999999"/>
    <n v="1621760897.6400001"/>
    <n v="1456549291"/>
    <n v="1444729081"/>
    <n v="1444729081"/>
  </r>
  <r>
    <x v="2"/>
    <x v="0"/>
    <s v="DEPARTAMENTO ADMINISTRATIVO NACIONAL DE ESTADÍSTICA (DANE) - GESTIÓN GENERAL"/>
    <x v="11"/>
    <s v="C"/>
    <s v="0401"/>
    <s v="1003"/>
    <s v="24"/>
    <m/>
    <m/>
    <m/>
    <m/>
    <m/>
    <s v="Nación"/>
    <s v="10"/>
    <s v="CSF"/>
    <x v="11"/>
    <n v="189700000"/>
    <n v="0"/>
    <n v="0"/>
    <n v="189700000"/>
    <n v="0"/>
    <n v="64484000"/>
    <n v="125216000"/>
    <n v="64484000"/>
    <n v="64484000"/>
    <n v="64484000"/>
    <n v="64484000"/>
  </r>
  <r>
    <x v="2"/>
    <x v="0"/>
    <s v="DEPARTAMENTO ADMINISTRATIVO NACIONAL DE ESTADÍSTICA (DANE) - GESTIÓN GENERAL"/>
    <x v="11"/>
    <s v="C"/>
    <s v="0401"/>
    <s v="1003"/>
    <s v="24"/>
    <m/>
    <m/>
    <m/>
    <m/>
    <m/>
    <s v="Nación"/>
    <s v="11"/>
    <s v="CSF"/>
    <x v="11"/>
    <n v="80000000000"/>
    <n v="0"/>
    <n v="396454500"/>
    <n v="79603545500"/>
    <n v="0"/>
    <n v="77746455844.929993"/>
    <n v="1857089655.0699999"/>
    <n v="77746455844.929993"/>
    <n v="76596623712.770004"/>
    <n v="76535984473.470001"/>
    <n v="76535984473.470001"/>
  </r>
  <r>
    <x v="2"/>
    <x v="0"/>
    <s v="DEPARTAMENTO ADMINISTRATIVO NACIONAL DE ESTADÍSTICA (DANE) - GESTIÓN GENERAL"/>
    <x v="18"/>
    <s v="C"/>
    <s v="0401"/>
    <s v="1003"/>
    <s v="25"/>
    <m/>
    <m/>
    <m/>
    <m/>
    <m/>
    <s v="Nación"/>
    <s v="10"/>
    <s v="CSF"/>
    <x v="18"/>
    <n v="1854000000"/>
    <n v="0"/>
    <n v="0"/>
    <n v="1854000000"/>
    <n v="0"/>
    <n v="1849084329"/>
    <n v="4915671"/>
    <n v="1849084329"/>
    <n v="1725035312"/>
    <n v="1725035312"/>
    <n v="1725035312"/>
  </r>
  <r>
    <x v="2"/>
    <x v="0"/>
    <s v="DEPARTAMENTO ADMINISTRATIVO NACIONAL DE ESTADÍSTICA (DANE) - GESTIÓN GENERAL"/>
    <x v="19"/>
    <s v="C"/>
    <s v="0401"/>
    <s v="1003"/>
    <s v="26"/>
    <m/>
    <m/>
    <m/>
    <m/>
    <m/>
    <s v="Nación"/>
    <s v="10"/>
    <s v="CSF"/>
    <x v="19"/>
    <n v="1860600000"/>
    <n v="0"/>
    <n v="0"/>
    <n v="1860600000"/>
    <n v="0"/>
    <n v="1813076796.3299999"/>
    <n v="47523203.670000002"/>
    <n v="1813076796.3299999"/>
    <n v="1795290237"/>
    <n v="1773262150"/>
    <n v="1773262150"/>
  </r>
  <r>
    <x v="2"/>
    <x v="0"/>
    <s v="DEPARTAMENTO ADMINISTRATIVO NACIONAL DE ESTADÍSTICA (DANE) - GESTIÓN GENERAL"/>
    <x v="21"/>
    <s v="C"/>
    <s v="0401"/>
    <s v="1003"/>
    <s v="28"/>
    <s v=""/>
    <s v=""/>
    <s v=""/>
    <s v=""/>
    <s v=""/>
    <s v="Nación"/>
    <s v="10"/>
    <s v="CSF"/>
    <x v="21"/>
    <n v="6000000000"/>
    <n v="0"/>
    <n v="0"/>
    <n v="6000000000"/>
    <n v="0"/>
    <n v="5766184512.9899998"/>
    <n v="233815487.00999999"/>
    <n v="5766184512.9899998"/>
    <n v="5455447701.6400003"/>
    <n v="5329803377.6400003"/>
    <n v="5329803377.6400003"/>
  </r>
  <r>
    <x v="2"/>
    <x v="0"/>
    <s v="DEPARTAMENTO ADMINISTRATIVO NACIONAL DE ESTADÍSTICA (DANE) - GESTIÓN GENERAL"/>
    <x v="21"/>
    <s v="C"/>
    <s v="0401"/>
    <s v="1003"/>
    <s v="28"/>
    <s v=""/>
    <s v=""/>
    <s v=""/>
    <s v=""/>
    <s v=""/>
    <s v="Nación"/>
    <s v="11"/>
    <s v="CSF"/>
    <x v="21"/>
    <n v="6000000000"/>
    <n v="0"/>
    <n v="0"/>
    <n v="6000000000"/>
    <n v="0"/>
    <n v="5297167169.7200003"/>
    <n v="702832830.27999997"/>
    <n v="5297167169.7200003"/>
    <n v="3115780790.2199998"/>
    <n v="2919565074.2199998"/>
    <n v="2919565074.2199998"/>
  </r>
  <r>
    <x v="2"/>
    <x v="0"/>
    <s v="DEPARTAMENTO ADMINISTRATIVO NACIONAL DE ESTADÍSTICA (DANE) - GESTIÓN GENERAL"/>
    <x v="24"/>
    <s v="C"/>
    <s v="0401"/>
    <s v="1003"/>
    <s v="29"/>
    <m/>
    <m/>
    <m/>
    <m/>
    <m/>
    <s v="Nación"/>
    <s v="10"/>
    <s v="CSF"/>
    <x v="25"/>
    <n v="1380000000"/>
    <n v="0"/>
    <n v="0"/>
    <n v="1380000000"/>
    <n v="0"/>
    <n v="1367499082.6500001"/>
    <n v="12500917.35"/>
    <n v="1367499082.6500001"/>
    <n v="1226463142.96"/>
    <n v="1223441262.96"/>
    <n v="1223441262.96"/>
  </r>
  <r>
    <x v="2"/>
    <x v="0"/>
    <s v="DEPARTAMENTO ADMINISTRATIVO NACIONAL DE ESTADÍSTICA (DANE) - GESTIÓN GENERAL"/>
    <x v="16"/>
    <s v="C"/>
    <s v="0499"/>
    <s v="1003"/>
    <s v="5"/>
    <m/>
    <m/>
    <m/>
    <m/>
    <m/>
    <s v="Nación"/>
    <s v="10"/>
    <s v="CSF"/>
    <x v="16"/>
    <n v="7165000000"/>
    <n v="0"/>
    <n v="0"/>
    <n v="7165000000"/>
    <n v="0"/>
    <n v="7113315421.9099998"/>
    <n v="51684578.090000004"/>
    <n v="7113315421.9099998"/>
    <n v="6671122994.5100002"/>
    <n v="6662704994.5100002"/>
    <n v="6662704994.5100002"/>
  </r>
  <r>
    <x v="2"/>
    <x v="0"/>
    <s v="DEPARTAMENTO ADMINISTRATIVO NACIONAL DE ESTADÍSTICA (DANE) - GESTIÓN GENERAL"/>
    <x v="16"/>
    <s v="C"/>
    <s v="0499"/>
    <s v="1003"/>
    <s v="5"/>
    <m/>
    <m/>
    <m/>
    <m/>
    <m/>
    <s v="Nación"/>
    <s v="11"/>
    <s v="CSF"/>
    <x v="16"/>
    <n v="6000000000"/>
    <n v="0"/>
    <n v="0"/>
    <n v="6000000000"/>
    <n v="0"/>
    <n v="5994019568.4700003"/>
    <n v="5980431.5300000003"/>
    <n v="5994019568.4700003"/>
    <n v="4848139102.5900002"/>
    <n v="4848139102.5900002"/>
    <n v="4848139102.5900002"/>
  </r>
  <r>
    <x v="2"/>
    <x v="0"/>
    <s v="DEPARTAMENTO ADMINISTRATIVO NACIONAL DE ESTADÍSTICA (DANE) - GESTIÓN GENERAL"/>
    <x v="22"/>
    <s v="C"/>
    <s v="0499"/>
    <s v="1003"/>
    <s v="6"/>
    <m/>
    <m/>
    <m/>
    <m/>
    <m/>
    <s v="Nación"/>
    <s v="10"/>
    <s v="CSF"/>
    <x v="22"/>
    <n v="4900000000"/>
    <n v="0"/>
    <n v="0"/>
    <n v="4900000000"/>
    <n v="0"/>
    <n v="4618708384.6700001"/>
    <n v="281291615.32999998"/>
    <n v="4618708384.6700001"/>
    <n v="4429136204.6700001"/>
    <n v="4354585642.6700001"/>
    <n v="4354585642.6700001"/>
  </r>
  <r>
    <x v="2"/>
    <x v="0"/>
    <s v="DEPARTAMENTO ADMINISTRATIVO NACIONAL DE ESTADÍSTICA (DANE) - GESTIÓN GENERAL"/>
    <x v="23"/>
    <s v="C"/>
    <s v="0499"/>
    <s v="1003"/>
    <s v="7"/>
    <m/>
    <m/>
    <m/>
    <m/>
    <m/>
    <s v="Nación"/>
    <s v="10"/>
    <s v="CSF"/>
    <x v="23"/>
    <n v="1000000000"/>
    <n v="0"/>
    <n v="0"/>
    <n v="1000000000"/>
    <n v="0"/>
    <n v="942072835.16999996"/>
    <n v="57927164.829999998"/>
    <n v="942072835.16999996"/>
    <n v="804276011.59000003"/>
    <n v="787839811.59000003"/>
    <n v="787839811.59000003"/>
  </r>
  <r>
    <x v="2"/>
    <x v="1"/>
    <s v="FONDO ROTATORIO DEL DANE"/>
    <x v="1"/>
    <s v="C"/>
    <s v="0401"/>
    <s v="1003"/>
    <s v="3"/>
    <m/>
    <m/>
    <m/>
    <m/>
    <m/>
    <s v="Propios"/>
    <s v="20"/>
    <s v="CSF"/>
    <x v="24"/>
    <n v="41489000000"/>
    <n v="0"/>
    <n v="19241101932"/>
    <n v="22247898068"/>
    <n v="0"/>
    <n v="16970518673.66"/>
    <n v="5277379394.3400002"/>
    <n v="16970518673.66"/>
    <n v="15368234089.559999"/>
    <n v="15262845290.68"/>
    <n v="15262845290.68"/>
  </r>
  <r>
    <x v="3"/>
    <x v="0"/>
    <s v="DEPARTAMENTO ADMINISTRATIVO NACIONAL DE ESTADÍSTICA (DANE) - GESTIÓN GENERAL"/>
    <x v="7"/>
    <s v="C"/>
    <s v="0401"/>
    <s v="1003"/>
    <s v="20"/>
    <m/>
    <m/>
    <m/>
    <m/>
    <m/>
    <s v="Nación"/>
    <s v="11"/>
    <s v="CSF"/>
    <x v="7"/>
    <n v="3327000000"/>
    <n v="80000000"/>
    <n v="0"/>
    <n v="3407000000"/>
    <n v="0"/>
    <n v="3354942579"/>
    <n v="52057421"/>
    <n v="3354942579"/>
    <n v="3305324862"/>
    <n v="3304744186"/>
    <n v="3304744186"/>
  </r>
  <r>
    <x v="3"/>
    <x v="0"/>
    <s v="DEPARTAMENTO ADMINISTRATIVO NACIONAL DE ESTADÍSTICA (DANE) - GESTIÓN GENERAL"/>
    <x v="8"/>
    <s v="C"/>
    <s v="0401"/>
    <s v="1003"/>
    <s v="21"/>
    <m/>
    <m/>
    <m/>
    <m/>
    <m/>
    <s v="Nación"/>
    <s v="11"/>
    <s v="CSF"/>
    <x v="8"/>
    <n v="3400000000"/>
    <n v="0"/>
    <n v="0"/>
    <n v="3400000000"/>
    <n v="0"/>
    <n v="3391342256"/>
    <n v="8657744"/>
    <n v="3391342256"/>
    <n v="3385881436"/>
    <n v="3383567036"/>
    <n v="3383567036"/>
  </r>
  <r>
    <x v="3"/>
    <x v="0"/>
    <s v="DEPARTAMENTO ADMINISTRATIVO NACIONAL DE ESTADÍSTICA (DANE) - GESTIÓN GENERAL"/>
    <x v="9"/>
    <s v="C"/>
    <s v="0401"/>
    <s v="1003"/>
    <s v="22"/>
    <m/>
    <m/>
    <m/>
    <m/>
    <m/>
    <s v="Nación"/>
    <s v="11"/>
    <s v="CSF"/>
    <x v="9"/>
    <n v="2923848024"/>
    <n v="0"/>
    <n v="0"/>
    <n v="2923848024"/>
    <n v="0"/>
    <n v="2840726227.4299998"/>
    <n v="83121796.569999993"/>
    <n v="2840726227.4299998"/>
    <n v="2787690157.0999999"/>
    <n v="2763995771.0999999"/>
    <n v="2763995771.0999999"/>
  </r>
  <r>
    <x v="3"/>
    <x v="0"/>
    <s v="DEPARTAMENTO ADMINISTRATIVO NACIONAL DE ESTADÍSTICA (DANE) - GESTIÓN GENERAL"/>
    <x v="10"/>
    <s v="C"/>
    <s v="0401"/>
    <s v="1003"/>
    <s v="23"/>
    <m/>
    <m/>
    <m/>
    <m/>
    <m/>
    <s v="Nación"/>
    <s v="11"/>
    <s v="CSF"/>
    <x v="10"/>
    <n v="1500000000"/>
    <n v="0"/>
    <n v="0"/>
    <n v="1500000000"/>
    <n v="0"/>
    <n v="1466105517"/>
    <n v="33894483"/>
    <n v="1466105517"/>
    <n v="1440651230.3299999"/>
    <n v="1440651230.3299999"/>
    <n v="1440651230.3299999"/>
  </r>
  <r>
    <x v="3"/>
    <x v="0"/>
    <s v="DEPARTAMENTO ADMINISTRATIVO NACIONAL DE ESTADÍSTICA (DANE) - GESTIÓN GENERAL"/>
    <x v="11"/>
    <s v="C"/>
    <s v="0401"/>
    <s v="1003"/>
    <s v="24"/>
    <m/>
    <m/>
    <m/>
    <m/>
    <m/>
    <s v="Nación"/>
    <s v="11"/>
    <s v="CSF"/>
    <x v="11"/>
    <n v="63487385992"/>
    <n v="36086000000"/>
    <n v="0"/>
    <n v="99573385992"/>
    <n v="0"/>
    <n v="97724484963.820007"/>
    <n v="1848901028.1800001"/>
    <n v="97724484963.820007"/>
    <n v="97213630751.839996"/>
    <n v="97087280524.699997"/>
    <n v="97087280524.699997"/>
  </r>
  <r>
    <x v="3"/>
    <x v="0"/>
    <s v="DEPARTAMENTO ADMINISTRATIVO NACIONAL DE ESTADÍSTICA (DANE) - GESTIÓN GENERAL"/>
    <x v="18"/>
    <s v="C"/>
    <s v="0401"/>
    <s v="1003"/>
    <s v="25"/>
    <m/>
    <m/>
    <m/>
    <m/>
    <m/>
    <s v="Nación"/>
    <s v="11"/>
    <s v="CSF"/>
    <x v="18"/>
    <n v="1800000000"/>
    <n v="0"/>
    <n v="0"/>
    <n v="1800000000"/>
    <n v="0"/>
    <n v="1787555347.1600001"/>
    <n v="12444652.84"/>
    <n v="1787555347.1600001"/>
    <n v="1769338581.77"/>
    <n v="1769338581.77"/>
    <n v="1769338581.77"/>
  </r>
  <r>
    <x v="3"/>
    <x v="0"/>
    <s v="DEPARTAMENTO ADMINISTRATIVO NACIONAL DE ESTADÍSTICA (DANE) - GESTIÓN GENERAL"/>
    <x v="19"/>
    <s v="C"/>
    <s v="0401"/>
    <s v="1003"/>
    <s v="26"/>
    <m/>
    <m/>
    <m/>
    <m/>
    <m/>
    <s v="Nación"/>
    <s v="11"/>
    <s v="CSF"/>
    <x v="19"/>
    <n v="1896347878"/>
    <n v="358454129"/>
    <n v="0"/>
    <n v="2254802007"/>
    <n v="0"/>
    <n v="2236514056.4899998"/>
    <n v="18287950.510000002"/>
    <n v="2236514056.4899998"/>
    <n v="2184490396.9099998"/>
    <n v="2184490396.9099998"/>
    <n v="2184490396.9099998"/>
  </r>
  <r>
    <x v="3"/>
    <x v="0"/>
    <s v="DEPARTAMENTO ADMINISTRATIVO NACIONAL DE ESTADÍSTICA (DANE) - GESTIÓN GENERAL"/>
    <x v="21"/>
    <s v="C"/>
    <s v="0401"/>
    <s v="1003"/>
    <s v="28"/>
    <s v=""/>
    <s v=""/>
    <s v=""/>
    <s v=""/>
    <s v=""/>
    <s v="Nación"/>
    <s v="11"/>
    <s v="CSF"/>
    <x v="21"/>
    <n v="66500000000"/>
    <n v="0"/>
    <n v="36524454129"/>
    <n v="29975545871"/>
    <n v="0"/>
    <n v="26301054520.669998"/>
    <n v="3674491350.3299999"/>
    <n v="26301054520.669998"/>
    <n v="25905664567.91"/>
    <n v="25902331234.91"/>
    <n v="25902331234.91"/>
  </r>
  <r>
    <x v="3"/>
    <x v="0"/>
    <s v="DEPARTAMENTO ADMINISTRATIVO NACIONAL DE ESTADÍSTICA (DANE) - GESTIÓN GENERAL"/>
    <x v="24"/>
    <s v="C"/>
    <s v="0401"/>
    <s v="1003"/>
    <s v="29"/>
    <m/>
    <m/>
    <m/>
    <m/>
    <m/>
    <s v="Nación"/>
    <s v="11"/>
    <s v="CSF"/>
    <x v="25"/>
    <n v="1325703150"/>
    <n v="0"/>
    <n v="0"/>
    <n v="1325703150"/>
    <n v="0"/>
    <n v="1316082553"/>
    <n v="9620597"/>
    <n v="1316082553"/>
    <n v="1266299764"/>
    <n v="1266299764"/>
    <n v="1266299764"/>
  </r>
  <r>
    <x v="3"/>
    <x v="0"/>
    <s v="DEPARTAMENTO ADMINISTRATIVO NACIONAL DE ESTADÍSTICA (DANE) - GESTIÓN GENERAL"/>
    <x v="16"/>
    <s v="C"/>
    <s v="0499"/>
    <s v="1003"/>
    <s v="5"/>
    <m/>
    <m/>
    <m/>
    <m/>
    <m/>
    <s v="Nación"/>
    <s v="11"/>
    <s v="CSF"/>
    <x v="16"/>
    <n v="13000000000"/>
    <n v="0"/>
    <n v="0"/>
    <n v="13000000000"/>
    <n v="0"/>
    <n v="12697837822.76"/>
    <n v="302162177.24000001"/>
    <n v="12697837822.76"/>
    <n v="11427996551.969999"/>
    <n v="11427996551.969999"/>
    <n v="11427996551.969999"/>
  </r>
  <r>
    <x v="3"/>
    <x v="0"/>
    <s v="DEPARTAMENTO ADMINISTRATIVO NACIONAL DE ESTADÍSTICA (DANE) - GESTIÓN GENERAL"/>
    <x v="22"/>
    <s v="C"/>
    <s v="0499"/>
    <s v="1003"/>
    <s v="6"/>
    <m/>
    <m/>
    <m/>
    <m/>
    <m/>
    <s v="Nación"/>
    <s v="11"/>
    <s v="CSF"/>
    <x v="22"/>
    <n v="5340000000"/>
    <n v="0"/>
    <n v="0"/>
    <n v="5340000000"/>
    <n v="0"/>
    <n v="5286534800.04"/>
    <n v="53465199.960000001"/>
    <n v="5286534800.04"/>
    <n v="5113576776.1000004"/>
    <n v="5113576776.1000004"/>
    <n v="5113576776.1000004"/>
  </r>
  <r>
    <x v="3"/>
    <x v="0"/>
    <s v="DEPARTAMENTO ADMINISTRATIVO NACIONAL DE ESTADÍSTICA (DANE) - GESTIÓN GENERAL"/>
    <x v="23"/>
    <s v="C"/>
    <s v="0499"/>
    <s v="1003"/>
    <s v="7"/>
    <m/>
    <m/>
    <m/>
    <m/>
    <m/>
    <s v="Nación"/>
    <s v="11"/>
    <s v="CSF"/>
    <x v="23"/>
    <n v="800000000"/>
    <n v="0"/>
    <n v="0"/>
    <n v="800000000"/>
    <n v="0"/>
    <n v="766499335.76999998"/>
    <n v="33500664.23"/>
    <n v="766499335.76999998"/>
    <n v="692303529.76999998"/>
    <n v="692303529.76999998"/>
    <n v="692303529.76999998"/>
  </r>
  <r>
    <x v="3"/>
    <x v="0"/>
    <s v="DEPARTAMENTO ADMINISTRATIVO NACIONAL DE ESTADÍSTICA (DANE) - GESTIÓN GENERAL"/>
    <x v="25"/>
    <s v="C"/>
    <s v="0499"/>
    <s v="1003"/>
    <s v="8"/>
    <s v=""/>
    <s v=""/>
    <s v=""/>
    <s v=""/>
    <s v=""/>
    <s v="Nación"/>
    <s v="11"/>
    <s v="CSF"/>
    <x v="26"/>
    <n v="500000000"/>
    <n v="0"/>
    <n v="0"/>
    <n v="500000000"/>
    <n v="0"/>
    <n v="489132461"/>
    <n v="10867539"/>
    <n v="489132461"/>
    <n v="413304533.42000002"/>
    <n v="413304533.42000002"/>
    <n v="413304533.42000002"/>
  </r>
  <r>
    <x v="3"/>
    <x v="1"/>
    <s v="FONDO ROTATORIO DEL DANE"/>
    <x v="1"/>
    <s v="C"/>
    <s v="0401"/>
    <s v="1003"/>
    <s v="3"/>
    <m/>
    <m/>
    <m/>
    <m/>
    <m/>
    <s v="Propios"/>
    <s v="20"/>
    <s v="CSF"/>
    <x v="24"/>
    <n v="45000000000"/>
    <n v="0"/>
    <n v="0"/>
    <n v="45000000000"/>
    <n v="0"/>
    <n v="28024746440.09"/>
    <n v="16975253559.91"/>
    <n v="28024743440.09"/>
    <n v="27800196288.849998"/>
    <n v="27493580178.34"/>
    <n v="27493580178.34"/>
  </r>
  <r>
    <x v="4"/>
    <x v="0"/>
    <s v="DEPARTAMENTO ADMINISTRATIVO NACIONAL DE ESTADÍSTICA (DANE) - GESTIÓN GENERAL"/>
    <x v="7"/>
    <s v="C"/>
    <s v="0401"/>
    <s v="1003"/>
    <s v="20"/>
    <m/>
    <m/>
    <m/>
    <m/>
    <m/>
    <s v="Nación"/>
    <s v="13"/>
    <s v="CSF"/>
    <x v="7"/>
    <n v="5300000000"/>
    <n v="0"/>
    <n v="0"/>
    <n v="5300000000"/>
    <n v="0"/>
    <n v="3778126713"/>
    <n v="1521873287"/>
    <n v="3662857312"/>
    <n v="1426136527"/>
    <n v="1416310856"/>
    <n v="1394235896"/>
  </r>
  <r>
    <x v="4"/>
    <x v="0"/>
    <s v="DEPARTAMENTO ADMINISTRATIVO NACIONAL DE ESTADÍSTICA (DANE) - GESTIÓN GENERAL"/>
    <x v="8"/>
    <s v="C"/>
    <s v="0401"/>
    <s v="1003"/>
    <s v="21"/>
    <m/>
    <m/>
    <m/>
    <m/>
    <m/>
    <s v="Nación"/>
    <s v="13"/>
    <s v="CSF"/>
    <x v="8"/>
    <n v="3050000000"/>
    <n v="0"/>
    <n v="0"/>
    <n v="3050000000"/>
    <n v="0"/>
    <n v="2932647150"/>
    <n v="117352850"/>
    <n v="2901474594"/>
    <n v="994311444"/>
    <n v="992782444"/>
    <n v="934451444"/>
  </r>
  <r>
    <x v="4"/>
    <x v="0"/>
    <s v="DEPARTAMENTO ADMINISTRATIVO NACIONAL DE ESTADÍSTICA (DANE) - GESTIÓN GENERAL"/>
    <x v="9"/>
    <s v="C"/>
    <s v="0401"/>
    <s v="1003"/>
    <s v="22"/>
    <m/>
    <m/>
    <m/>
    <m/>
    <m/>
    <s v="Nación"/>
    <s v="13"/>
    <s v="CSF"/>
    <x v="9"/>
    <n v="3523848024"/>
    <n v="0"/>
    <n v="0"/>
    <n v="3523848024"/>
    <n v="0"/>
    <n v="3467327179.6700001"/>
    <n v="56520844.329999998"/>
    <n v="3457628841.3400002"/>
    <n v="1118512450.3299999"/>
    <n v="1102496450.3299999"/>
    <n v="1042504580.33"/>
  </r>
  <r>
    <x v="4"/>
    <x v="0"/>
    <s v="DEPARTAMENTO ADMINISTRATIVO NACIONAL DE ESTADÍSTICA (DANE) - GESTIÓN GENERAL"/>
    <x v="10"/>
    <s v="C"/>
    <s v="0401"/>
    <s v="1003"/>
    <s v="23"/>
    <m/>
    <m/>
    <m/>
    <m/>
    <m/>
    <s v="Nación"/>
    <s v="13"/>
    <s v="CSF"/>
    <x v="10"/>
    <n v="1741000000"/>
    <n v="0"/>
    <n v="0"/>
    <n v="1741000000"/>
    <n v="0"/>
    <n v="1610117655.23"/>
    <n v="130882344.77"/>
    <n v="1607656348.23"/>
    <n v="532291339"/>
    <n v="525589044"/>
    <n v="466285044"/>
  </r>
  <r>
    <x v="4"/>
    <x v="0"/>
    <s v="DEPARTAMENTO ADMINISTRATIVO NACIONAL DE ESTADÍSTICA (DANE) - GESTIÓN GENERAL"/>
    <x v="11"/>
    <s v="C"/>
    <s v="0401"/>
    <s v="1003"/>
    <s v="24"/>
    <m/>
    <m/>
    <m/>
    <m/>
    <m/>
    <s v="Nación"/>
    <s v="13"/>
    <s v="CSF"/>
    <x v="11"/>
    <n v="91927090122"/>
    <n v="0"/>
    <n v="0"/>
    <n v="91927090122"/>
    <n v="0"/>
    <n v="45013046042.68"/>
    <n v="46914044079.32"/>
    <n v="44015261705.690002"/>
    <n v="24244551192.700001"/>
    <n v="24214883126.700001"/>
    <n v="24035327221.75"/>
  </r>
  <r>
    <x v="4"/>
    <x v="0"/>
    <s v="DEPARTAMENTO ADMINISTRATIVO NACIONAL DE ESTADÍSTICA (DANE) - GESTIÓN GENERAL"/>
    <x v="18"/>
    <s v="C"/>
    <s v="0401"/>
    <s v="1003"/>
    <s v="25"/>
    <m/>
    <m/>
    <m/>
    <m/>
    <m/>
    <s v="Nación"/>
    <s v="13"/>
    <s v="CSF"/>
    <x v="18"/>
    <n v="2130000000"/>
    <n v="0"/>
    <n v="0"/>
    <n v="2130000000"/>
    <n v="0"/>
    <n v="2069668258.73"/>
    <n v="60331741.270000003"/>
    <n v="2069668258.73"/>
    <n v="675588338"/>
    <n v="671206430"/>
    <n v="660035522"/>
  </r>
  <r>
    <x v="4"/>
    <x v="0"/>
    <s v="DEPARTAMENTO ADMINISTRATIVO NACIONAL DE ESTADÍSTICA (DANE) - GESTIÓN GENERAL"/>
    <x v="19"/>
    <s v="C"/>
    <s v="0401"/>
    <s v="1003"/>
    <s v="26"/>
    <m/>
    <m/>
    <m/>
    <m/>
    <m/>
    <s v="Nación"/>
    <s v="13"/>
    <s v="CSF"/>
    <x v="19"/>
    <n v="2096347878"/>
    <n v="0"/>
    <n v="0"/>
    <n v="2096347878"/>
    <n v="0"/>
    <n v="1850292688"/>
    <n v="246055190"/>
    <n v="1848011558"/>
    <n v="694015012.98000002"/>
    <n v="694015012.98000002"/>
    <n v="669475677.98000002"/>
  </r>
  <r>
    <x v="4"/>
    <x v="0"/>
    <s v="DEPARTAMENTO ADMINISTRATIVO NACIONAL DE ESTADÍSTICA (DANE) - GESTIÓN GENERAL"/>
    <x v="21"/>
    <s v="C"/>
    <s v="0401"/>
    <s v="1003"/>
    <s v="28"/>
    <s v=""/>
    <s v=""/>
    <s v=""/>
    <s v=""/>
    <s v=""/>
    <s v="Nación"/>
    <s v="13"/>
    <s v="CSF"/>
    <x v="21"/>
    <n v="8000000000"/>
    <n v="0"/>
    <n v="0"/>
    <n v="8000000000"/>
    <n v="0"/>
    <n v="5141440607.6700001"/>
    <n v="2858559392.3299999"/>
    <n v="4817745798.6700001"/>
    <n v="1661539887"/>
    <n v="1660099887"/>
    <n v="1591433592"/>
  </r>
  <r>
    <x v="4"/>
    <x v="0"/>
    <s v="DEPARTAMENTO ADMINISTRATIVO NACIONAL DE ESTADÍSTICA (DANE) - GESTIÓN GENERAL"/>
    <x v="24"/>
    <s v="C"/>
    <s v="0401"/>
    <s v="1003"/>
    <s v="29"/>
    <m/>
    <m/>
    <m/>
    <m/>
    <m/>
    <s v="Nación"/>
    <s v="13"/>
    <s v="CSF"/>
    <x v="25"/>
    <n v="1300000000"/>
    <n v="0"/>
    <n v="0"/>
    <n v="1300000000"/>
    <n v="0"/>
    <n v="1220512355"/>
    <n v="79487645"/>
    <n v="1219863071"/>
    <n v="472149843"/>
    <n v="467964848"/>
    <n v="452276514"/>
  </r>
  <r>
    <x v="4"/>
    <x v="0"/>
    <s v="DEPARTAMENTO ADMINISTRATIVO NACIONAL DE ESTADÍSTICA (DANE) - GESTIÓN GENERAL"/>
    <x v="16"/>
    <s v="C"/>
    <s v="0499"/>
    <s v="1003"/>
    <s v="5"/>
    <m/>
    <m/>
    <m/>
    <m/>
    <m/>
    <s v="Nación"/>
    <s v="13"/>
    <s v="CSF"/>
    <x v="16"/>
    <n v="14700000000"/>
    <n v="0"/>
    <n v="0"/>
    <n v="14700000000"/>
    <n v="0"/>
    <n v="12458807353.07"/>
    <n v="2241192646.9299998"/>
    <n v="11945925801.030001"/>
    <n v="4283481751.6500001"/>
    <n v="4272769751.6500001"/>
    <n v="4223483351.6500001"/>
  </r>
  <r>
    <x v="4"/>
    <x v="0"/>
    <s v="DEPARTAMENTO ADMINISTRATIVO NACIONAL DE ESTADÍSTICA (DANE) - GESTIÓN GENERAL"/>
    <x v="22"/>
    <s v="C"/>
    <s v="0499"/>
    <s v="1003"/>
    <s v="6"/>
    <m/>
    <m/>
    <m/>
    <m/>
    <m/>
    <s v="Nación"/>
    <s v="13"/>
    <s v="CSF"/>
    <x v="22"/>
    <n v="5000000000"/>
    <n v="0"/>
    <n v="0"/>
    <n v="5000000000"/>
    <n v="0"/>
    <n v="4668955278.1700001"/>
    <n v="331044721.82999998"/>
    <n v="4571846731.3400002"/>
    <n v="1600538200.6700001"/>
    <n v="1585987824.6700001"/>
    <n v="1559311238.6700001"/>
  </r>
  <r>
    <x v="4"/>
    <x v="0"/>
    <s v="DEPARTAMENTO ADMINISTRATIVO NACIONAL DE ESTADÍSTICA (DANE) - GESTIÓN GENERAL"/>
    <x v="23"/>
    <s v="C"/>
    <s v="0499"/>
    <s v="1003"/>
    <s v="7"/>
    <m/>
    <m/>
    <m/>
    <m/>
    <m/>
    <s v="Nación"/>
    <s v="13"/>
    <s v="CSF"/>
    <x v="23"/>
    <n v="560000000"/>
    <n v="0"/>
    <n v="0"/>
    <n v="560000000"/>
    <n v="0"/>
    <n v="395725725"/>
    <n v="164274275"/>
    <n v="223827585"/>
    <n v="43142834.57"/>
    <n v="43142834.57"/>
    <n v="41642834.57"/>
  </r>
  <r>
    <x v="4"/>
    <x v="0"/>
    <s v="DEPARTAMENTO ADMINISTRATIVO NACIONAL DE ESTADÍSTICA (DANE) - GESTIÓN GENERAL"/>
    <x v="25"/>
    <s v="C"/>
    <s v="0499"/>
    <s v="1003"/>
    <s v="8"/>
    <s v=""/>
    <s v=""/>
    <s v=""/>
    <s v=""/>
    <s v=""/>
    <s v="Nación"/>
    <s v="13"/>
    <s v="CSF"/>
    <x v="26"/>
    <n v="350000000"/>
    <n v="0"/>
    <n v="0"/>
    <n v="350000000"/>
    <n v="0"/>
    <n v="349844505"/>
    <n v="155495"/>
    <n v="349844505"/>
    <n v="0"/>
    <n v="0"/>
    <n v="0"/>
  </r>
  <r>
    <x v="4"/>
    <x v="1"/>
    <s v="FONDO ROTATORIO DEL DANE"/>
    <x v="1"/>
    <s v="C"/>
    <s v="0401"/>
    <s v="1003"/>
    <s v="3"/>
    <m/>
    <m/>
    <m/>
    <m/>
    <m/>
    <s v="Propios"/>
    <s v="20"/>
    <s v="CSF"/>
    <x v="24"/>
    <n v="30000000000"/>
    <n v="0"/>
    <n v="0"/>
    <n v="30000000000"/>
    <n v="0"/>
    <n v="5953736501.0799999"/>
    <n v="24046263498.919998"/>
    <n v="5791040405.0200005"/>
    <n v="3639006891.5900002"/>
    <n v="3612096386.9200001"/>
    <n v="3555845150.9400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x v="0"/>
    <x v="0"/>
    <x v="0"/>
    <n v="2012011000063"/>
    <n v="2018"/>
    <x v="0"/>
    <n v="1628213547"/>
    <s v="DIMPE"/>
    <n v="1628213547"/>
    <n v="1628017314"/>
    <n v="0.99987947956804468"/>
    <n v="0"/>
    <x v="0"/>
  </r>
  <r>
    <x v="0"/>
    <x v="0"/>
    <x v="1"/>
    <n v="2015011000239"/>
    <n v="2018"/>
    <x v="1"/>
    <n v="185093236"/>
    <s v="DIMPE"/>
    <n v="180543500"/>
    <n v="173940067"/>
    <n v="0.93974296824115167"/>
    <n v="4549736"/>
    <x v="0"/>
  </r>
  <r>
    <x v="0"/>
    <x v="0"/>
    <x v="2"/>
    <n v="66005050000"/>
    <n v="2018"/>
    <x v="2"/>
    <n v="1940107009"/>
    <s v="DIMPE"/>
    <n v="1940107008.5"/>
    <n v="1940107008.5"/>
    <n v="0.99999999974228226"/>
    <n v="0.5"/>
    <x v="0"/>
  </r>
  <r>
    <x v="0"/>
    <x v="0"/>
    <x v="3"/>
    <n v="2017011000343"/>
    <n v="2018"/>
    <x v="3"/>
    <n v="284288526255"/>
    <s v="DCD"/>
    <n v="284088423470.19995"/>
    <n v="270191590515.19998"/>
    <n v="0.95041327933454689"/>
    <n v="200102784.80004883"/>
    <x v="1"/>
  </r>
  <r>
    <x v="0"/>
    <x v="0"/>
    <x v="3"/>
    <n v="2017011000343"/>
    <n v="2019"/>
    <x v="3"/>
    <n v="11762088805"/>
    <s v="DCD"/>
    <n v="11527003200.68"/>
    <n v="10666114813.18"/>
    <n v="0.90682148298743437"/>
    <n v="235085604.31999969"/>
    <x v="1"/>
  </r>
  <r>
    <x v="0"/>
    <x v="0"/>
    <x v="3"/>
    <n v="2017011000343"/>
    <n v="2020"/>
    <x v="3"/>
    <n v="3836454500"/>
    <s v="DCD"/>
    <n v="3760130358.71"/>
    <n v="3619897355.71"/>
    <n v="0.94355279222261079"/>
    <n v="76324141.289999962"/>
    <x v="1"/>
  </r>
  <r>
    <x v="0"/>
    <x v="0"/>
    <x v="3"/>
    <n v="2017011000343"/>
    <n v="2021"/>
    <x v="3"/>
    <n v="3407000000"/>
    <s v="DCD"/>
    <n v="3354942579"/>
    <n v="3305324862"/>
    <n v="0.97015698914000592"/>
    <n v="52057421"/>
    <x v="1"/>
  </r>
  <r>
    <x v="0"/>
    <x v="0"/>
    <x v="3"/>
    <n v="2017011000343"/>
    <n v="2022"/>
    <x v="3"/>
    <n v="5300000000"/>
    <s v="DCD"/>
    <n v="3662857312"/>
    <n v="1426136527"/>
    <n v="0.26908236358490567"/>
    <n v="1637142688"/>
    <x v="1"/>
  </r>
  <r>
    <x v="0"/>
    <x v="0"/>
    <x v="4"/>
    <n v="2017011000157"/>
    <n v="2018"/>
    <x v="4"/>
    <n v="2976534999"/>
    <s v="DIG"/>
    <n v="2975222330"/>
    <n v="2964095820"/>
    <n v="0.99582091962494002"/>
    <n v="1312669"/>
    <x v="1"/>
  </r>
  <r>
    <x v="0"/>
    <x v="0"/>
    <x v="4"/>
    <n v="2017011000157"/>
    <n v="2019"/>
    <x v="4"/>
    <n v="3583526050"/>
    <s v="DIG"/>
    <n v="3570068137.5500002"/>
    <n v="3479879411.3499999"/>
    <n v="0.97107691217983472"/>
    <n v="13457912.449999809"/>
    <x v="1"/>
  </r>
  <r>
    <x v="0"/>
    <x v="0"/>
    <x v="4"/>
    <n v="2017011000157"/>
    <n v="2020"/>
    <x v="4"/>
    <n v="3485523362"/>
    <s v="DIG"/>
    <n v="3485516170"/>
    <n v="3484358970"/>
    <n v="0.99966593481693611"/>
    <n v="7192"/>
    <x v="1"/>
  </r>
  <r>
    <x v="0"/>
    <x v="0"/>
    <x v="4"/>
    <n v="2017011000157"/>
    <n v="2021"/>
    <x v="4"/>
    <n v="3400000000"/>
    <s v="DIG"/>
    <n v="3391342256"/>
    <n v="3385881436"/>
    <n v="0.99584748117647059"/>
    <n v="8657744"/>
    <x v="1"/>
  </r>
  <r>
    <x v="0"/>
    <x v="0"/>
    <x v="4"/>
    <n v="2017011000157"/>
    <n v="2022"/>
    <x v="4"/>
    <n v="3050000000"/>
    <s v="DIG"/>
    <n v="2901474594"/>
    <n v="994311444"/>
    <n v="0.32600375213114752"/>
    <n v="148525406"/>
    <x v="1"/>
  </r>
  <r>
    <x v="0"/>
    <x v="0"/>
    <x v="5"/>
    <n v="2017011000390"/>
    <n v="2018"/>
    <x v="5"/>
    <n v="1696161512"/>
    <s v="DIMPE"/>
    <n v="1696136677"/>
    <n v="1680626662"/>
    <n v="0.9908411729130191"/>
    <n v="24835"/>
    <x v="1"/>
  </r>
  <r>
    <x v="0"/>
    <x v="0"/>
    <x v="5"/>
    <n v="2017011000390"/>
    <n v="2019"/>
    <x v="5"/>
    <n v="3930404872"/>
    <s v="DIMPE"/>
    <n v="3914378766.9299998"/>
    <n v="3602779684.9299998"/>
    <n v="0.91664339991943711"/>
    <n v="16026105.070000172"/>
    <x v="1"/>
  </r>
  <r>
    <x v="0"/>
    <x v="0"/>
    <x v="5"/>
    <n v="2017011000390"/>
    <n v="2020"/>
    <x v="5"/>
    <n v="2892000000"/>
    <s v="DIMPE"/>
    <n v="2793679815.6700001"/>
    <n v="2608151080"/>
    <n v="0.9018503042876902"/>
    <n v="98320184.329999924"/>
    <x v="1"/>
  </r>
  <r>
    <x v="0"/>
    <x v="0"/>
    <x v="5"/>
    <n v="2017011000390"/>
    <n v="2021"/>
    <x v="5"/>
    <n v="2923848024"/>
    <s v="DIMPE"/>
    <n v="2840726227.4299998"/>
    <n v="2787690157.0999999"/>
    <n v="0.95343196165383182"/>
    <n v="83121796.570000172"/>
    <x v="1"/>
  </r>
  <r>
    <x v="0"/>
    <x v="0"/>
    <x v="5"/>
    <n v="2017011000390"/>
    <n v="2022"/>
    <x v="5"/>
    <n v="3523848024"/>
    <s v="DIMPE"/>
    <n v="3457628841.3400002"/>
    <n v="1118512450.3299999"/>
    <n v="0.31741222740370939"/>
    <n v="66219182.659999847"/>
    <x v="1"/>
  </r>
  <r>
    <x v="0"/>
    <x v="0"/>
    <x v="6"/>
    <n v="2017011000392"/>
    <n v="2018"/>
    <x v="6"/>
    <n v="1300371883"/>
    <s v="DIMPE"/>
    <n v="1293757087"/>
    <n v="1248986133"/>
    <n v="0.96048380415496881"/>
    <n v="6614796"/>
    <x v="1"/>
  </r>
  <r>
    <x v="0"/>
    <x v="0"/>
    <x v="6"/>
    <n v="2017011000392"/>
    <n v="2019"/>
    <x v="6"/>
    <n v="1460206046"/>
    <s v="DIMPE"/>
    <n v="1451584308"/>
    <n v="1372893695"/>
    <n v="0.94020545851102444"/>
    <n v="8621738"/>
    <x v="1"/>
  </r>
  <r>
    <x v="0"/>
    <x v="0"/>
    <x v="6"/>
    <n v="2017011000392"/>
    <n v="2020"/>
    <x v="6"/>
    <n v="1688700000"/>
    <s v="DIMPE"/>
    <n v="1621760897.6400001"/>
    <n v="1456549291"/>
    <n v="0.8625269680819565"/>
    <n v="66939102.359999895"/>
    <x v="1"/>
  </r>
  <r>
    <x v="0"/>
    <x v="0"/>
    <x v="6"/>
    <n v="2017011000392"/>
    <n v="2021"/>
    <x v="6"/>
    <n v="1500000000"/>
    <s v="DIMPE"/>
    <n v="1466105517"/>
    <n v="1440651230.3299999"/>
    <n v="0.96043415355333328"/>
    <n v="33894483"/>
    <x v="1"/>
  </r>
  <r>
    <x v="0"/>
    <x v="0"/>
    <x v="6"/>
    <n v="2017011000392"/>
    <n v="2022"/>
    <x v="6"/>
    <n v="1741000000"/>
    <s v="DIMPE"/>
    <n v="1607656348.23"/>
    <n v="532291339"/>
    <n v="0.30573885066053991"/>
    <n v="133343651.76999998"/>
    <x v="1"/>
  </r>
  <r>
    <x v="0"/>
    <x v="0"/>
    <x v="7"/>
    <n v="2017011000391"/>
    <n v="2018"/>
    <x v="7"/>
    <n v="42672229666"/>
    <s v="DRA"/>
    <n v="42519171026.57"/>
    <n v="39745764772.709999"/>
    <n v="0.93141992072606128"/>
    <n v="153058639.43000031"/>
    <x v="1"/>
  </r>
  <r>
    <x v="0"/>
    <x v="0"/>
    <x v="7"/>
    <n v="2017011000391"/>
    <n v="2019"/>
    <x v="7"/>
    <n v="72547452646"/>
    <s v="DRA"/>
    <n v="71948369673.610001"/>
    <n v="69794236107.070007"/>
    <n v="0.96204943883606098"/>
    <n v="599082972.38999939"/>
    <x v="1"/>
  </r>
  <r>
    <x v="0"/>
    <x v="0"/>
    <x v="7"/>
    <n v="2017011000391"/>
    <n v="2020"/>
    <x v="7"/>
    <n v="79793245500"/>
    <s v="DRA"/>
    <n v="77810939844.929993"/>
    <n v="76661107712.770004"/>
    <n v="0.96074683054181576"/>
    <n v="1982305655.0700073"/>
    <x v="1"/>
  </r>
  <r>
    <x v="0"/>
    <x v="0"/>
    <x v="7"/>
    <n v="2017011000391"/>
    <n v="2021"/>
    <x v="7"/>
    <n v="99573385992"/>
    <s v="DRA"/>
    <n v="97724484963.820007"/>
    <n v="97213630751.839996"/>
    <n v="0.97630134581996042"/>
    <n v="1848901028.1799927"/>
    <x v="1"/>
  </r>
  <r>
    <x v="0"/>
    <x v="0"/>
    <x v="7"/>
    <n v="2017011000391"/>
    <n v="2022"/>
    <x v="7"/>
    <n v="91927090122"/>
    <s v="DRA"/>
    <n v="44015261705.690002"/>
    <n v="24244551192.700001"/>
    <n v="0.26373674137323522"/>
    <n v="47911828416.309998"/>
    <x v="1"/>
  </r>
  <r>
    <x v="0"/>
    <x v="0"/>
    <x v="8"/>
    <n v="2017011000455"/>
    <n v="2019"/>
    <x v="8"/>
    <n v="1994521625"/>
    <s v="DSCN"/>
    <n v="1929941247"/>
    <n v="1692760252"/>
    <n v="0.84870488781990516"/>
    <n v="64580378"/>
    <x v="1"/>
  </r>
  <r>
    <x v="0"/>
    <x v="0"/>
    <x v="8"/>
    <n v="2017011000455"/>
    <n v="2020"/>
    <x v="8"/>
    <n v="1854000000"/>
    <s v="DSCN"/>
    <n v="1849084329"/>
    <n v="1725035312"/>
    <n v="0.93043975836030202"/>
    <n v="4915671"/>
    <x v="1"/>
  </r>
  <r>
    <x v="0"/>
    <x v="0"/>
    <x v="8"/>
    <n v="2017011000455"/>
    <n v="2021"/>
    <x v="8"/>
    <n v="1800000000"/>
    <s v="DSCN"/>
    <n v="1787555347.1600001"/>
    <n v="1769338581.77"/>
    <n v="0.98296587876111108"/>
    <n v="12444652.839999914"/>
    <x v="1"/>
  </r>
  <r>
    <x v="0"/>
    <x v="0"/>
    <x v="8"/>
    <n v="2017011000455"/>
    <n v="2022"/>
    <x v="8"/>
    <n v="2130000000"/>
    <s v="DSCN"/>
    <n v="2069668258.73"/>
    <n v="675588338"/>
    <n v="0.31717762347417838"/>
    <n v="60331741.269999981"/>
    <x v="1"/>
  </r>
  <r>
    <x v="0"/>
    <x v="0"/>
    <x v="9"/>
    <n v="2017011000422"/>
    <n v="2019"/>
    <x v="9"/>
    <n v="2167932829"/>
    <s v="DIRPEN"/>
    <n v="1959694122.21"/>
    <n v="1891368477.21"/>
    <n v="0.87242946456160708"/>
    <n v="208238706.78999996"/>
    <x v="1"/>
  </r>
  <r>
    <x v="0"/>
    <x v="0"/>
    <x v="9"/>
    <n v="2017011000422"/>
    <n v="2020"/>
    <x v="9"/>
    <n v="1860600000"/>
    <s v="DIRPEN"/>
    <n v="1813076796.3299999"/>
    <n v="1795290237"/>
    <n v="0.96489854724282487"/>
    <n v="47523203.670000076"/>
    <x v="1"/>
  </r>
  <r>
    <x v="0"/>
    <x v="0"/>
    <x v="9"/>
    <n v="2017011000422"/>
    <n v="2021"/>
    <x v="9"/>
    <n v="2254802007"/>
    <s v="DIRPEN"/>
    <n v="2236514056.4899998"/>
    <n v="2184490396.9099998"/>
    <n v="0.96881694717686129"/>
    <n v="18287950.510000229"/>
    <x v="1"/>
  </r>
  <r>
    <x v="0"/>
    <x v="0"/>
    <x v="9"/>
    <n v="2017011000422"/>
    <n v="2022"/>
    <x v="9"/>
    <n v="2096347878"/>
    <s v="DIRPEN"/>
    <n v="1848011558"/>
    <n v="694015012.98000002"/>
    <n v="0.33105908626297187"/>
    <n v="248336320"/>
    <x v="1"/>
  </r>
  <r>
    <x v="0"/>
    <x v="0"/>
    <x v="10"/>
    <n v="2017011000473"/>
    <n v="2019"/>
    <x v="10"/>
    <n v="500000000"/>
    <s v="DICE"/>
    <n v="485308306"/>
    <n v="298262637"/>
    <n v="0.59652527399999999"/>
    <n v="14691694"/>
    <x v="0"/>
  </r>
  <r>
    <x v="0"/>
    <x v="0"/>
    <x v="11"/>
    <n v="2019011000195"/>
    <n v="2019"/>
    <x v="11"/>
    <n v="3201089384"/>
    <s v="Censo Económico"/>
    <n v="2927138767.27"/>
    <n v="2376093683.77"/>
    <n v="0.74227658110592765"/>
    <n v="273950616.73000002"/>
    <x v="2"/>
  </r>
  <r>
    <x v="0"/>
    <x v="0"/>
    <x v="11"/>
    <n v="2019011000195"/>
    <n v="2020"/>
    <x v="11"/>
    <n v="12000000000"/>
    <s v="Censo Económico"/>
    <n v="11063351682.709999"/>
    <n v="8571228491.8600006"/>
    <n v="0.71426904098833344"/>
    <n v="936648317.29000092"/>
    <x v="2"/>
  </r>
  <r>
    <x v="0"/>
    <x v="0"/>
    <x v="11"/>
    <n v="2019011000195"/>
    <n v="2021"/>
    <x v="11"/>
    <n v="29975545871"/>
    <s v="Censo Económico"/>
    <n v="26301054520.669998"/>
    <n v="25905664567.91"/>
    <n v="0.86422661590201666"/>
    <n v="3674491350.3300018"/>
    <x v="2"/>
  </r>
  <r>
    <x v="0"/>
    <x v="0"/>
    <x v="11"/>
    <n v="2019011000195"/>
    <n v="2022"/>
    <x v="11"/>
    <n v="8000000000"/>
    <s v="Censo Económico"/>
    <n v="4817745798.6700001"/>
    <n v="1661539887"/>
    <n v="0.207692485875"/>
    <n v="3182254201.3299999"/>
    <x v="2"/>
  </r>
  <r>
    <x v="0"/>
    <x v="0"/>
    <x v="12"/>
    <n v="2019011000147"/>
    <n v="2020"/>
    <x v="12"/>
    <n v="1380000000"/>
    <s v="DICE"/>
    <n v="1367499082.6500001"/>
    <n v="1226463142.96"/>
    <n v="0.88874140794202905"/>
    <n v="12500917.349999905"/>
    <x v="1"/>
  </r>
  <r>
    <x v="0"/>
    <x v="0"/>
    <x v="12"/>
    <n v="2019011000147"/>
    <n v="2021"/>
    <x v="12"/>
    <n v="1325703150"/>
    <s v="DICE"/>
    <n v="1316082553"/>
    <n v="1266299764"/>
    <n v="0.95519103503676517"/>
    <n v="9620597"/>
    <x v="1"/>
  </r>
  <r>
    <x v="0"/>
    <x v="0"/>
    <x v="12"/>
    <n v="2019011000147"/>
    <n v="2022"/>
    <x v="12"/>
    <n v="1300000000"/>
    <s v="DICE"/>
    <n v="1219863071"/>
    <n v="472149843"/>
    <n v="0.36319218692307692"/>
    <n v="80136929"/>
    <x v="1"/>
  </r>
  <r>
    <x v="0"/>
    <x v="0"/>
    <x v="13"/>
    <n v="66005060000"/>
    <n v="2018"/>
    <x v="13"/>
    <n v="2466372265"/>
    <s v="DIMPE"/>
    <n v="2466372265"/>
    <n v="2464977365"/>
    <n v="0.99943443249837227"/>
    <n v="0"/>
    <x v="0"/>
  </r>
  <r>
    <x v="0"/>
    <x v="0"/>
    <x v="14"/>
    <n v="66005070000"/>
    <n v="2018"/>
    <x v="14"/>
    <n v="6487112764"/>
    <s v="DIMPE"/>
    <n v="6485094352"/>
    <n v="6479648419"/>
    <n v="0.99884935790827889"/>
    <n v="2018412"/>
    <x v="0"/>
  </r>
  <r>
    <x v="0"/>
    <x v="0"/>
    <x v="15"/>
    <n v="66005110000"/>
    <n v="2018"/>
    <x v="15"/>
    <n v="1295173999"/>
    <s v="DSCN"/>
    <n v="1275117405"/>
    <n v="1275117405"/>
    <n v="0.98451436330911091"/>
    <n v="20056594"/>
    <x v="0"/>
  </r>
  <r>
    <x v="0"/>
    <x v="0"/>
    <x v="16"/>
    <n v="66005160000"/>
    <n v="2018"/>
    <x v="16"/>
    <n v="1472216567"/>
    <s v="DIRPEN"/>
    <n v="1471358494.6700001"/>
    <n v="1361933298.6700001"/>
    <n v="0.92509032244167111"/>
    <n v="858072.32999992371"/>
    <x v="0"/>
  </r>
  <r>
    <x v="0"/>
    <x v="1"/>
    <x v="17"/>
    <n v="66005020000"/>
    <n v="2018"/>
    <x v="17"/>
    <n v="6071368910"/>
    <s v="Subdirección"/>
    <n v="6007459302.5699997"/>
    <n v="4922400488.0900002"/>
    <n v="0.81075628265356059"/>
    <n v="63909607.430000305"/>
    <x v="0"/>
  </r>
  <r>
    <x v="0"/>
    <x v="1"/>
    <x v="18"/>
    <n v="2014011000339"/>
    <n v="2018"/>
    <x v="18"/>
    <n v="150000000"/>
    <s v="Secretaria General"/>
    <n v="143697088"/>
    <n v="104544824.59999999"/>
    <n v="0.69696549733333324"/>
    <n v="6302912"/>
    <x v="0"/>
  </r>
  <r>
    <x v="0"/>
    <x v="1"/>
    <x v="19"/>
    <n v="2014011000340"/>
    <n v="2018"/>
    <x v="19"/>
    <n v="150000000"/>
    <s v="Secretaria General"/>
    <n v="148333937.88999999"/>
    <n v="143549012.88999999"/>
    <n v="0.95699341926666659"/>
    <n v="1666062.1100000143"/>
    <x v="0"/>
  </r>
  <r>
    <x v="0"/>
    <x v="1"/>
    <x v="20"/>
    <n v="2016011000260"/>
    <n v="2018"/>
    <x v="20"/>
    <n v="600000000"/>
    <s v="DICE"/>
    <n v="598918385.5"/>
    <n v="486211946.5"/>
    <n v="0.81035324416666665"/>
    <n v="1081614.5"/>
    <x v="0"/>
  </r>
  <r>
    <x v="0"/>
    <x v="1"/>
    <x v="21"/>
    <n v="2017011000199"/>
    <n v="2018"/>
    <x v="21"/>
    <n v="4163445555"/>
    <s v="Sistemas"/>
    <n v="4160138196.3499999"/>
    <n v="3655492512.8499999"/>
    <n v="0.87799695337915851"/>
    <n v="3307358.6500000954"/>
    <x v="1"/>
  </r>
  <r>
    <x v="0"/>
    <x v="1"/>
    <x v="21"/>
    <n v="2017011000199"/>
    <n v="2019"/>
    <x v="21"/>
    <n v="7000000000"/>
    <s v="Sistemas"/>
    <n v="6950616257.0100002"/>
    <n v="5438343747.7200003"/>
    <n v="0.77690624967428579"/>
    <n v="49383742.989999771"/>
    <x v="1"/>
  </r>
  <r>
    <x v="0"/>
    <x v="1"/>
    <x v="21"/>
    <n v="2017011000199"/>
    <n v="2020"/>
    <x v="21"/>
    <n v="13165000000"/>
    <s v="Sistemas"/>
    <n v="13107334990.380001"/>
    <n v="11519262097.1"/>
    <n v="0.87499142401063423"/>
    <n v="57665009.619998932"/>
    <x v="1"/>
  </r>
  <r>
    <x v="0"/>
    <x v="1"/>
    <x v="21"/>
    <n v="2017011000199"/>
    <n v="2021"/>
    <x v="21"/>
    <n v="13000000000"/>
    <s v="Sistemas"/>
    <n v="12697837822.76"/>
    <n v="11427996551.969999"/>
    <n v="0.87907665784384614"/>
    <n v="302162177.23999977"/>
    <x v="1"/>
  </r>
  <r>
    <x v="0"/>
    <x v="1"/>
    <x v="21"/>
    <n v="2017011000199"/>
    <n v="2022"/>
    <x v="21"/>
    <n v="14700000000"/>
    <s v="Sistemas"/>
    <n v="11945925801.030001"/>
    <n v="4283481751.6500001"/>
    <n v="0.29139331643877553"/>
    <n v="2754074198.9699993"/>
    <x v="1"/>
  </r>
  <r>
    <x v="0"/>
    <x v="1"/>
    <x v="22"/>
    <n v="2018011000430"/>
    <n v="2019"/>
    <x v="22"/>
    <n v="3295438752"/>
    <s v="Subdirección"/>
    <n v="3262015947.5"/>
    <n v="3103231521.5"/>
    <n v="0.94167476777307735"/>
    <n v="33422804.5"/>
    <x v="1"/>
  </r>
  <r>
    <x v="0"/>
    <x v="1"/>
    <x v="22"/>
    <n v="2018011000430"/>
    <n v="2020"/>
    <x v="22"/>
    <n v="4900000000"/>
    <s v="Subdirección"/>
    <n v="4618708384.6700001"/>
    <n v="4429136204.6700001"/>
    <n v="0.90390534789183674"/>
    <n v="281291615.32999992"/>
    <x v="1"/>
  </r>
  <r>
    <x v="0"/>
    <x v="1"/>
    <x v="22"/>
    <n v="2018011000430"/>
    <n v="2021"/>
    <x v="22"/>
    <n v="5340000000"/>
    <s v="Subdirección"/>
    <n v="5286534800.04"/>
    <n v="5113576776.1000004"/>
    <n v="0.95759864720973786"/>
    <n v="53465199.960000038"/>
    <x v="1"/>
  </r>
  <r>
    <x v="0"/>
    <x v="1"/>
    <x v="22"/>
    <n v="2018011000430"/>
    <n v="2022"/>
    <x v="22"/>
    <n v="5000000000"/>
    <s v="Subdirección"/>
    <n v="4571846731.3400002"/>
    <n v="1600538200.6700001"/>
    <n v="0.320107640134"/>
    <n v="428153268.65999985"/>
    <x v="1"/>
  </r>
  <r>
    <x v="0"/>
    <x v="1"/>
    <x v="23"/>
    <n v="2018011000754"/>
    <n v="2019"/>
    <x v="23"/>
    <n v="1942571298"/>
    <s v="Secretaria General"/>
    <n v="1938750963.9300001"/>
    <n v="1151082329.9400001"/>
    <n v="0.59255602670806062"/>
    <n v="3820334.0699999332"/>
    <x v="1"/>
  </r>
  <r>
    <x v="0"/>
    <x v="1"/>
    <x v="23"/>
    <n v="2018011000754"/>
    <n v="2020"/>
    <x v="23"/>
    <n v="1000000000"/>
    <s v="Secretaria General"/>
    <n v="942072835.16999996"/>
    <n v="804276011.59000003"/>
    <n v="0.80427601159000006"/>
    <n v="57927164.830000043"/>
    <x v="1"/>
  </r>
  <r>
    <x v="0"/>
    <x v="1"/>
    <x v="23"/>
    <n v="2018011000754"/>
    <n v="2021"/>
    <x v="23"/>
    <n v="800000000"/>
    <s v="Secretaria General"/>
    <n v="766499335.76999998"/>
    <n v="692303529.76999998"/>
    <n v="0.86537941221249992"/>
    <n v="33500664.230000019"/>
    <x v="1"/>
  </r>
  <r>
    <x v="0"/>
    <x v="1"/>
    <x v="23"/>
    <n v="2018011000754"/>
    <n v="2022"/>
    <x v="23"/>
    <n v="560000000"/>
    <s v="Secretaria General"/>
    <n v="223827585"/>
    <n v="43142834.57"/>
    <n v="7.7040776017857138E-2"/>
    <n v="336172415"/>
    <x v="1"/>
  </r>
  <r>
    <x v="0"/>
    <x v="1"/>
    <x v="24"/>
    <n v="2020011000127"/>
    <n v="2021"/>
    <x v="24"/>
    <n v="500000000"/>
    <s v="Secretaria General"/>
    <n v="489132461"/>
    <n v="413304533.42000002"/>
    <n v="0.82660906684000002"/>
    <n v="10867539"/>
    <x v="1"/>
  </r>
  <r>
    <x v="0"/>
    <x v="1"/>
    <x v="24"/>
    <n v="2020011000127"/>
    <n v="2022"/>
    <x v="24"/>
    <n v="350000000"/>
    <s v="Secretaria General"/>
    <n v="349844505"/>
    <n v="0"/>
    <n v="0"/>
    <n v="155495"/>
    <x v="1"/>
  </r>
  <r>
    <x v="1"/>
    <x v="0"/>
    <x v="25"/>
    <n v="8000500000"/>
    <n v="2018"/>
    <x v="25"/>
    <n v="7731000000"/>
    <s v="Subdirección"/>
    <n v="3957075844.5"/>
    <n v="3634543340.9699998"/>
    <n v="0.47012590104384944"/>
    <n v="3773924155.5"/>
    <x v="0"/>
  </r>
  <r>
    <x v="1"/>
    <x v="0"/>
    <x v="13"/>
    <n v="2018011000556"/>
    <n v="2019"/>
    <x v="26"/>
    <n v="28702224374"/>
    <s v="Subdirección"/>
    <n v="25522766617.84"/>
    <n v="22715043790.84"/>
    <n v="0.79140360324883019"/>
    <n v="3179457756.1599998"/>
    <x v="1"/>
  </r>
  <r>
    <x v="1"/>
    <x v="0"/>
    <x v="13"/>
    <n v="2018011000556"/>
    <n v="2020"/>
    <x v="26"/>
    <n v="22247898068"/>
    <s v="Subdirección"/>
    <n v="16970518673.66"/>
    <n v="15368234089.559999"/>
    <n v="0.69077240657016115"/>
    <n v="5277379394.3400002"/>
    <x v="1"/>
  </r>
  <r>
    <x v="1"/>
    <x v="0"/>
    <x v="13"/>
    <n v="2018011000556"/>
    <n v="2021"/>
    <x v="26"/>
    <n v="45000000000"/>
    <s v="Subdirección"/>
    <n v="28024743440.09"/>
    <n v="27800196288.849998"/>
    <n v="0.61778213975222218"/>
    <n v="16975256559.91"/>
    <x v="1"/>
  </r>
  <r>
    <x v="1"/>
    <x v="0"/>
    <x v="13"/>
    <n v="2018011000556"/>
    <n v="2022"/>
    <x v="26"/>
    <n v="30000000000"/>
    <s v="Subdirección"/>
    <n v="5791040405.0200005"/>
    <n v="3639006891.5900002"/>
    <n v="0.12130022971966667"/>
    <n v="24208959594.98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D414012-1676-4A14-AC6A-A69D390B30DE}" name="TablaDinámica3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F9" firstHeaderRow="0" firstDataRow="1" firstDataCol="3" rowPageCount="1" colPageCount="1"/>
  <pivotFields count="28">
    <pivotField axis="axisRow" outline="0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multipleItemSelectionAllowed="1" showAll="0">
      <items count="3">
        <item h="1" x="0"/>
        <item x="1"/>
        <item t="default"/>
      </items>
    </pivotField>
    <pivotField showAll="0"/>
    <pivotField axis="axisRow" outline="0" showAll="0" defaultSubtotal="0">
      <items count="26">
        <item x="17"/>
        <item x="5"/>
        <item x="6"/>
        <item x="0"/>
        <item x="7"/>
        <item x="8"/>
        <item x="9"/>
        <item x="10"/>
        <item x="11"/>
        <item x="18"/>
        <item x="19"/>
        <item x="20"/>
        <item x="21"/>
        <item x="24"/>
        <item x="1"/>
        <item x="2"/>
        <item x="3"/>
        <item x="4"/>
        <item x="12"/>
        <item x="13"/>
        <item x="14"/>
        <item x="15"/>
        <item x="16"/>
        <item x="22"/>
        <item x="23"/>
        <item x="2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8">
        <item x="17"/>
        <item x="13"/>
        <item x="14"/>
        <item x="21"/>
        <item x="16"/>
        <item x="24"/>
        <item x="22"/>
        <item x="25"/>
        <item x="15"/>
        <item x="19"/>
        <item x="20"/>
        <item x="5"/>
        <item x="11"/>
        <item x="8"/>
        <item x="4"/>
        <item x="6"/>
        <item x="2"/>
        <item x="3"/>
        <item x="18"/>
        <item x="1"/>
        <item x="0"/>
        <item x="9"/>
        <item x="10"/>
        <item x="7"/>
        <item x="23"/>
        <item x="12"/>
        <item x="26"/>
        <item t="default"/>
      </items>
    </pivotField>
    <pivotField numFmtId="164" showAll="0"/>
    <pivotField numFmtId="164" showAll="0"/>
    <pivotField numFmtId="164" showAll="0"/>
    <pivotField dataField="1" numFmtId="164" showAll="0"/>
    <pivotField numFmtId="164" showAll="0"/>
    <pivotField numFmtId="164" showAll="0"/>
    <pivotField showAll="0"/>
    <pivotField dataField="1" numFmtId="164" showAll="0"/>
    <pivotField dataField="1" numFmtId="43" showAll="0"/>
    <pivotField numFmtId="164" showAll="0"/>
    <pivotField numFmtId="164" showAll="0"/>
  </pivotFields>
  <rowFields count="3">
    <field x="3"/>
    <field x="0"/>
    <field x="16"/>
  </rowFields>
  <rowItems count="6">
    <i>
      <x/>
      <x/>
      <x/>
    </i>
    <i>
      <x v="14"/>
      <x v="1"/>
      <x v="5"/>
    </i>
    <i r="1">
      <x v="2"/>
      <x v="5"/>
    </i>
    <i r="1">
      <x v="3"/>
      <x v="5"/>
    </i>
    <i r="1">
      <x v="4"/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hier="-1"/>
  </pageFields>
  <dataFields count="3">
    <dataField name="Suma de APR. VIGENTE" fld="20" baseField="0" baseItem="0"/>
    <dataField name="Suma de COMPROMISO" fld="24" baseField="0" baseItem="0"/>
    <dataField name="Suma de OBLIGACION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8A6600-A43B-4EA0-9E1A-8B2048EE2BCA}" name="TablaDinámica4" cacheId="1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A3:I31" firstHeaderRow="0" firstDataRow="1" firstDataCol="5"/>
  <pivotFields count="13">
    <pivotField axis="axisRow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numFmtId="1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outline="0" showAll="0" defaultSubtotal="0">
      <items count="26">
        <item x="2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umFmtId="1" showAll="0" defaultSubtotal="0"/>
    <pivotField numFmtId="1" showAll="0" defaultSubtotal="0"/>
    <pivotField axis="axisRow" outline="0" showAll="0" defaultSubtotal="0">
      <items count="27">
        <item x="25"/>
        <item x="18"/>
        <item x="19"/>
        <item x="11"/>
        <item x="21"/>
        <item x="26"/>
        <item x="22"/>
        <item x="12"/>
        <item x="20"/>
        <item x="9"/>
        <item x="10"/>
        <item x="0"/>
        <item x="7"/>
        <item x="4"/>
        <item x="16"/>
        <item x="1"/>
        <item x="14"/>
        <item x="15"/>
        <item x="8"/>
        <item x="13"/>
        <item x="2"/>
        <item x="5"/>
        <item x="6"/>
        <item x="3"/>
        <item x="23"/>
        <item x="17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43" showAll="0" defaultSubtotal="0"/>
    <pivotField showAll="0" defaultSubtotal="0"/>
    <pivotField dataField="1" numFmtId="43" showAll="0" defaultSubtotal="0"/>
    <pivotField dataField="1" numFmtId="43" showAll="0" defaultSubtotal="0"/>
    <pivotField dataField="1" numFmtId="9" showAll="0" defaultSubtotal="0"/>
    <pivotField numFmtId="43" showAll="0" defaultSubtotal="0"/>
    <pivotField axis="axisRow" showAll="0" defaultSubtotal="0">
      <items count="3">
        <item x="1"/>
        <item x="2"/>
        <item x="0"/>
      </items>
    </pivotField>
  </pivotFields>
  <rowFields count="5">
    <field x="1"/>
    <field x="2"/>
    <field x="5"/>
    <field x="0"/>
    <field x="12"/>
  </rowFields>
  <rowItems count="28">
    <i>
      <x/>
      <x/>
      <x/>
      <x v="1"/>
      <x v="2"/>
    </i>
    <i r="1">
      <x v="1"/>
      <x v="11"/>
      <x/>
      <x v="2"/>
    </i>
    <i r="1">
      <x v="2"/>
      <x v="15"/>
      <x/>
      <x v="2"/>
    </i>
    <i r="1">
      <x v="3"/>
      <x v="20"/>
      <x/>
      <x v="2"/>
    </i>
    <i r="1">
      <x v="4"/>
      <x v="23"/>
      <x/>
      <x/>
    </i>
    <i r="1">
      <x v="5"/>
      <x v="13"/>
      <x/>
      <x/>
    </i>
    <i r="1">
      <x v="6"/>
      <x v="21"/>
      <x/>
      <x/>
    </i>
    <i r="1">
      <x v="7"/>
      <x v="22"/>
      <x/>
      <x/>
    </i>
    <i r="1">
      <x v="8"/>
      <x v="12"/>
      <x/>
      <x/>
    </i>
    <i r="1">
      <x v="9"/>
      <x v="18"/>
      <x/>
      <x/>
    </i>
    <i r="1">
      <x v="10"/>
      <x v="9"/>
      <x/>
      <x/>
    </i>
    <i r="1">
      <x v="11"/>
      <x v="10"/>
      <x/>
      <x v="2"/>
    </i>
    <i r="1">
      <x v="12"/>
      <x v="3"/>
      <x/>
      <x v="1"/>
    </i>
    <i r="1">
      <x v="13"/>
      <x v="7"/>
      <x/>
      <x/>
    </i>
    <i r="1">
      <x v="14"/>
      <x v="5"/>
      <x v="1"/>
      <x/>
    </i>
    <i r="2">
      <x v="19"/>
      <x/>
      <x v="2"/>
    </i>
    <i r="1">
      <x v="15"/>
      <x v="16"/>
      <x/>
      <x v="2"/>
    </i>
    <i r="1">
      <x v="16"/>
      <x v="17"/>
      <x/>
      <x v="2"/>
    </i>
    <i r="1">
      <x v="17"/>
      <x v="14"/>
      <x/>
      <x v="2"/>
    </i>
    <i>
      <x v="1"/>
      <x v="18"/>
      <x v="25"/>
      <x/>
      <x v="2"/>
    </i>
    <i r="1">
      <x v="19"/>
      <x v="1"/>
      <x/>
      <x v="2"/>
    </i>
    <i r="1">
      <x v="20"/>
      <x v="2"/>
      <x/>
      <x v="2"/>
    </i>
    <i r="1">
      <x v="21"/>
      <x v="8"/>
      <x/>
      <x v="2"/>
    </i>
    <i r="1">
      <x v="22"/>
      <x v="4"/>
      <x/>
      <x/>
    </i>
    <i r="1">
      <x v="23"/>
      <x v="6"/>
      <x/>
      <x/>
    </i>
    <i r="1">
      <x v="24"/>
      <x v="24"/>
      <x/>
      <x/>
    </i>
    <i r="1">
      <x v="25"/>
      <x v="26"/>
      <x/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Recurso asignado" fld="6" baseField="0" baseItem="0"/>
    <dataField name="Suma de Valor Comprometido" fld="8" baseField="0" baseItem="0"/>
    <dataField name="Suma de Valor Obligado" fld="9" baseField="0" baseItem="0"/>
    <dataField name="Suma de % de ejecución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F7AA-28DF-44F7-9D79-2CD0F5E5C109}">
  <dimension ref="A2:F17"/>
  <sheetViews>
    <sheetView workbookViewId="0">
      <selection activeCell="F10" sqref="F10"/>
    </sheetView>
  </sheetViews>
  <sheetFormatPr baseColWidth="10" defaultRowHeight="15" x14ac:dyDescent="0.25"/>
  <cols>
    <col min="2" max="2" width="42" style="40" customWidth="1"/>
    <col min="3" max="4" width="13.7109375" style="40" customWidth="1"/>
  </cols>
  <sheetData>
    <row r="2" spans="1:6" ht="15.75" thickBot="1" x14ac:dyDescent="0.3">
      <c r="A2" s="61" t="s">
        <v>177</v>
      </c>
      <c r="B2" s="63" t="s">
        <v>2</v>
      </c>
      <c r="C2" s="1" t="s">
        <v>9</v>
      </c>
      <c r="D2" s="1" t="s">
        <v>175</v>
      </c>
    </row>
    <row r="3" spans="1:6" ht="30" thickBot="1" x14ac:dyDescent="0.3">
      <c r="A3" s="65" t="s">
        <v>159</v>
      </c>
      <c r="B3" s="64" t="s">
        <v>32</v>
      </c>
      <c r="C3" s="36" t="s">
        <v>17</v>
      </c>
      <c r="D3" s="36">
        <v>2022</v>
      </c>
    </row>
    <row r="4" spans="1:6" ht="39.75" thickBot="1" x14ac:dyDescent="0.3">
      <c r="A4" s="61" t="s">
        <v>159</v>
      </c>
      <c r="B4" s="63" t="s">
        <v>15</v>
      </c>
      <c r="C4" s="1" t="s">
        <v>17</v>
      </c>
      <c r="D4" s="1">
        <v>2023</v>
      </c>
    </row>
    <row r="5" spans="1:6" ht="39.75" thickBot="1" x14ac:dyDescent="0.3">
      <c r="A5" s="65" t="s">
        <v>159</v>
      </c>
      <c r="B5" s="64" t="s">
        <v>18</v>
      </c>
      <c r="C5" s="36" t="s">
        <v>17</v>
      </c>
      <c r="D5" s="36">
        <v>2023</v>
      </c>
    </row>
    <row r="6" spans="1:6" ht="30" thickBot="1" x14ac:dyDescent="0.3">
      <c r="A6" s="65" t="s">
        <v>159</v>
      </c>
      <c r="B6" s="64" t="s">
        <v>20</v>
      </c>
      <c r="C6" s="36" t="s">
        <v>17</v>
      </c>
      <c r="D6" s="36">
        <v>2023</v>
      </c>
    </row>
    <row r="7" spans="1:6" ht="20.25" thickBot="1" x14ac:dyDescent="0.3">
      <c r="A7" s="61" t="s">
        <v>159</v>
      </c>
      <c r="B7" s="63" t="s">
        <v>21</v>
      </c>
      <c r="C7" s="1" t="s">
        <v>17</v>
      </c>
      <c r="D7" s="1">
        <v>2023</v>
      </c>
    </row>
    <row r="8" spans="1:6" ht="30" thickBot="1" x14ac:dyDescent="0.3">
      <c r="A8" s="65" t="s">
        <v>159</v>
      </c>
      <c r="B8" s="64" t="s">
        <v>22</v>
      </c>
      <c r="C8" s="36" t="s">
        <v>17</v>
      </c>
      <c r="D8" s="36">
        <v>2023</v>
      </c>
      <c r="F8" s="39"/>
    </row>
    <row r="9" spans="1:6" ht="39.75" thickBot="1" x14ac:dyDescent="0.3">
      <c r="A9" s="61" t="s">
        <v>159</v>
      </c>
      <c r="B9" s="63" t="s">
        <v>24</v>
      </c>
      <c r="C9" s="1" t="s">
        <v>17</v>
      </c>
      <c r="D9" s="1">
        <v>2023</v>
      </c>
    </row>
    <row r="10" spans="1:6" ht="39.75" thickBot="1" x14ac:dyDescent="0.3">
      <c r="A10" s="65" t="s">
        <v>159</v>
      </c>
      <c r="B10" s="64" t="s">
        <v>26</v>
      </c>
      <c r="C10" s="36" t="s">
        <v>17</v>
      </c>
      <c r="D10" s="36">
        <v>2023</v>
      </c>
    </row>
    <row r="11" spans="1:6" ht="30" thickBot="1" x14ac:dyDescent="0.3">
      <c r="A11" s="61" t="s">
        <v>159</v>
      </c>
      <c r="B11" s="63" t="s">
        <v>43</v>
      </c>
      <c r="C11" s="1" t="s">
        <v>17</v>
      </c>
      <c r="D11" s="1">
        <v>2023</v>
      </c>
    </row>
    <row r="12" spans="1:6" ht="30" thickBot="1" x14ac:dyDescent="0.3">
      <c r="A12" s="65" t="s">
        <v>159</v>
      </c>
      <c r="B12" s="64" t="s">
        <v>45</v>
      </c>
      <c r="C12" s="36" t="s">
        <v>17</v>
      </c>
      <c r="D12" s="36">
        <v>2023</v>
      </c>
    </row>
    <row r="13" spans="1:6" ht="20.25" thickBot="1" x14ac:dyDescent="0.3">
      <c r="A13" s="61" t="s">
        <v>159</v>
      </c>
      <c r="B13" s="63" t="s">
        <v>30</v>
      </c>
      <c r="C13" s="1" t="s">
        <v>174</v>
      </c>
      <c r="D13" s="1">
        <v>2024</v>
      </c>
    </row>
    <row r="14" spans="1:6" ht="30" thickBot="1" x14ac:dyDescent="0.3">
      <c r="A14" s="65" t="s">
        <v>159</v>
      </c>
      <c r="B14" s="64" t="s">
        <v>46</v>
      </c>
      <c r="C14" s="36" t="s">
        <v>17</v>
      </c>
      <c r="D14" s="36">
        <v>2024</v>
      </c>
    </row>
    <row r="15" spans="1:6" ht="20.25" thickBot="1" x14ac:dyDescent="0.3">
      <c r="A15" s="61" t="s">
        <v>159</v>
      </c>
      <c r="B15" s="63" t="s">
        <v>47</v>
      </c>
      <c r="C15" s="1" t="s">
        <v>17</v>
      </c>
      <c r="D15" s="1">
        <v>2024</v>
      </c>
    </row>
    <row r="16" spans="1:6" ht="30" thickBot="1" x14ac:dyDescent="0.3">
      <c r="A16" s="1" t="s">
        <v>176</v>
      </c>
      <c r="B16" s="66" t="s">
        <v>137</v>
      </c>
      <c r="C16" s="1" t="s">
        <v>17</v>
      </c>
      <c r="D16" s="1">
        <v>2024</v>
      </c>
    </row>
    <row r="17" spans="2:4" ht="15.75" thickBot="1" x14ac:dyDescent="0.3">
      <c r="B17" s="62"/>
      <c r="C17" s="36"/>
      <c r="D17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D3ABB-8865-45D2-8A8A-9E0A3FDA0B8C}">
  <dimension ref="A1:F9"/>
  <sheetViews>
    <sheetView workbookViewId="0">
      <selection activeCell="C24" sqref="C24"/>
    </sheetView>
  </sheetViews>
  <sheetFormatPr baseColWidth="10" defaultRowHeight="15" x14ac:dyDescent="0.25"/>
  <cols>
    <col min="1" max="1" width="17.5703125" bestFit="1" customWidth="1"/>
    <col min="2" max="2" width="10.7109375" bestFit="1" customWidth="1"/>
    <col min="3" max="3" width="97.28515625" bestFit="1" customWidth="1"/>
    <col min="4" max="4" width="21.5703125" bestFit="1" customWidth="1"/>
    <col min="5" max="5" width="22.28515625" bestFit="1" customWidth="1"/>
    <col min="6" max="6" width="20.42578125" bestFit="1" customWidth="1"/>
  </cols>
  <sheetData>
    <row r="1" spans="1:6" x14ac:dyDescent="0.25">
      <c r="A1" s="32" t="s">
        <v>144</v>
      </c>
      <c r="B1" t="s">
        <v>118</v>
      </c>
    </row>
    <row r="3" spans="1:6" x14ac:dyDescent="0.25">
      <c r="A3" s="32" t="s">
        <v>142</v>
      </c>
      <c r="B3" s="32" t="s">
        <v>48</v>
      </c>
      <c r="C3" s="32" t="s">
        <v>63</v>
      </c>
      <c r="D3" t="s">
        <v>145</v>
      </c>
      <c r="E3" t="s">
        <v>146</v>
      </c>
      <c r="F3" t="s">
        <v>147</v>
      </c>
    </row>
    <row r="4" spans="1:6" x14ac:dyDescent="0.25">
      <c r="A4" s="33" t="s">
        <v>120</v>
      </c>
      <c r="B4" s="33">
        <v>2018</v>
      </c>
      <c r="C4" s="33" t="s">
        <v>122</v>
      </c>
      <c r="D4" s="34">
        <v>7731000000</v>
      </c>
      <c r="E4" s="34">
        <v>3957075844.5</v>
      </c>
      <c r="F4" s="34">
        <v>3634543340.9699998</v>
      </c>
    </row>
    <row r="5" spans="1:6" x14ac:dyDescent="0.25">
      <c r="A5" s="33" t="s">
        <v>85</v>
      </c>
      <c r="B5" s="33">
        <v>2019</v>
      </c>
      <c r="C5" s="33" t="s">
        <v>137</v>
      </c>
      <c r="D5" s="34">
        <v>28702224374</v>
      </c>
      <c r="E5" s="34">
        <v>25522766617.84</v>
      </c>
      <c r="F5" s="34">
        <v>22715043790.84</v>
      </c>
    </row>
    <row r="6" spans="1:6" x14ac:dyDescent="0.25">
      <c r="A6" s="33" t="s">
        <v>85</v>
      </c>
      <c r="B6" s="33">
        <v>2020</v>
      </c>
      <c r="C6" s="33" t="s">
        <v>137</v>
      </c>
      <c r="D6" s="34">
        <v>22247898068</v>
      </c>
      <c r="E6" s="34">
        <v>16970518673.66</v>
      </c>
      <c r="F6" s="34">
        <v>15368234089.559999</v>
      </c>
    </row>
    <row r="7" spans="1:6" x14ac:dyDescent="0.25">
      <c r="A7" s="33" t="s">
        <v>85</v>
      </c>
      <c r="B7" s="33">
        <v>2021</v>
      </c>
      <c r="C7" s="33" t="s">
        <v>137</v>
      </c>
      <c r="D7" s="34">
        <v>45000000000</v>
      </c>
      <c r="E7" s="34">
        <v>28024743440.09</v>
      </c>
      <c r="F7" s="34">
        <v>27800196288.849998</v>
      </c>
    </row>
    <row r="8" spans="1:6" x14ac:dyDescent="0.25">
      <c r="A8" s="33" t="s">
        <v>85</v>
      </c>
      <c r="B8" s="33">
        <v>2022</v>
      </c>
      <c r="C8" s="33" t="s">
        <v>137</v>
      </c>
      <c r="D8" s="34">
        <v>30000000000</v>
      </c>
      <c r="E8" s="34">
        <v>5791040405.0200005</v>
      </c>
      <c r="F8" s="34">
        <v>3639006891.5900002</v>
      </c>
    </row>
    <row r="9" spans="1:6" x14ac:dyDescent="0.25">
      <c r="A9" s="33" t="s">
        <v>143</v>
      </c>
      <c r="D9" s="34">
        <v>133681122442</v>
      </c>
      <c r="E9" s="34">
        <v>80266144981.110001</v>
      </c>
      <c r="F9" s="34">
        <v>73157024401.809998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FF1F9-C1E4-4254-A32F-828E89A01DF6}">
  <dimension ref="A1:AB88"/>
  <sheetViews>
    <sheetView showGridLines="0" workbookViewId="0"/>
  </sheetViews>
  <sheetFormatPr baseColWidth="10" defaultRowHeight="15" x14ac:dyDescent="0.25"/>
  <cols>
    <col min="1" max="2" width="13.42578125" style="20" customWidth="1"/>
    <col min="3" max="3" width="27" style="20" customWidth="1"/>
    <col min="4" max="4" width="21.5703125" style="20" customWidth="1"/>
    <col min="5" max="12" width="5.42578125" style="20" customWidth="1"/>
    <col min="13" max="13" width="7" style="20" customWidth="1"/>
    <col min="14" max="14" width="9.5703125" style="20" customWidth="1"/>
    <col min="15" max="15" width="8" style="20" customWidth="1"/>
    <col min="16" max="16" width="9.5703125" style="20" customWidth="1"/>
    <col min="17" max="17" width="27.5703125" style="20" customWidth="1"/>
    <col min="18" max="21" width="18.85546875" style="30" customWidth="1"/>
    <col min="22" max="23" width="18.85546875" style="20" customWidth="1"/>
    <col min="24" max="24" width="18.85546875" style="31" customWidth="1"/>
    <col min="25" max="25" width="18.85546875" style="20" customWidth="1"/>
    <col min="26" max="26" width="18.85546875" style="31" customWidth="1"/>
    <col min="27" max="28" width="18.85546875" style="20" customWidth="1"/>
    <col min="29" max="29" width="0" style="20" hidden="1" customWidth="1"/>
    <col min="30" max="30" width="6.42578125" style="20" customWidth="1"/>
    <col min="31" max="16384" width="11.42578125" style="20"/>
  </cols>
  <sheetData>
    <row r="1" spans="1:28" ht="24" x14ac:dyDescent="0.25">
      <c r="A1" s="17" t="s">
        <v>48</v>
      </c>
      <c r="B1" s="17" t="s">
        <v>48</v>
      </c>
      <c r="C1" s="17" t="s">
        <v>49</v>
      </c>
      <c r="D1" s="17" t="s">
        <v>50</v>
      </c>
      <c r="E1" s="17" t="s">
        <v>51</v>
      </c>
      <c r="F1" s="17" t="s">
        <v>52</v>
      </c>
      <c r="G1" s="17" t="s">
        <v>53</v>
      </c>
      <c r="H1" s="17" t="s">
        <v>54</v>
      </c>
      <c r="I1" s="17" t="s">
        <v>55</v>
      </c>
      <c r="J1" s="17" t="s">
        <v>56</v>
      </c>
      <c r="K1" s="17" t="s">
        <v>57</v>
      </c>
      <c r="L1" s="17" t="s">
        <v>58</v>
      </c>
      <c r="M1" s="17" t="s">
        <v>59</v>
      </c>
      <c r="N1" s="17" t="s">
        <v>60</v>
      </c>
      <c r="O1" s="17" t="s">
        <v>61</v>
      </c>
      <c r="P1" s="17" t="s">
        <v>62</v>
      </c>
      <c r="Q1" s="17" t="s">
        <v>63</v>
      </c>
      <c r="R1" s="18" t="s">
        <v>64</v>
      </c>
      <c r="S1" s="18" t="s">
        <v>65</v>
      </c>
      <c r="T1" s="18" t="s">
        <v>66</v>
      </c>
      <c r="U1" s="18" t="s">
        <v>67</v>
      </c>
      <c r="V1" s="17" t="s">
        <v>68</v>
      </c>
      <c r="W1" s="17" t="s">
        <v>69</v>
      </c>
      <c r="X1" s="19" t="s">
        <v>70</v>
      </c>
      <c r="Y1" s="17" t="s">
        <v>71</v>
      </c>
      <c r="Z1" s="19" t="s">
        <v>72</v>
      </c>
      <c r="AA1" s="17" t="s">
        <v>73</v>
      </c>
      <c r="AB1" s="17" t="s">
        <v>74</v>
      </c>
    </row>
    <row r="2" spans="1:28" ht="56.25" x14ac:dyDescent="0.25">
      <c r="A2" s="21">
        <v>2018</v>
      </c>
      <c r="B2" s="21" t="s">
        <v>75</v>
      </c>
      <c r="C2" s="22" t="s">
        <v>76</v>
      </c>
      <c r="D2" s="23" t="s">
        <v>77</v>
      </c>
      <c r="E2" s="21" t="s">
        <v>78</v>
      </c>
      <c r="F2" s="21" t="s">
        <v>79</v>
      </c>
      <c r="G2" s="21" t="s">
        <v>80</v>
      </c>
      <c r="H2" s="21" t="s">
        <v>81</v>
      </c>
      <c r="I2" s="21"/>
      <c r="J2" s="21"/>
      <c r="K2" s="21"/>
      <c r="L2" s="21"/>
      <c r="M2" s="21"/>
      <c r="N2" s="21" t="s">
        <v>82</v>
      </c>
      <c r="O2" s="21" t="s">
        <v>83</v>
      </c>
      <c r="P2" s="21" t="s">
        <v>84</v>
      </c>
      <c r="Q2" s="22" t="s">
        <v>14</v>
      </c>
      <c r="R2" s="24">
        <v>1975231300</v>
      </c>
      <c r="S2" s="24">
        <v>0</v>
      </c>
      <c r="T2" s="24">
        <v>35124291</v>
      </c>
      <c r="U2" s="24">
        <v>1940107009</v>
      </c>
      <c r="V2" s="24">
        <v>0</v>
      </c>
      <c r="W2" s="24">
        <v>1940107008.5</v>
      </c>
      <c r="X2" s="24">
        <v>0.5</v>
      </c>
      <c r="Y2" s="24">
        <v>1940107008.5</v>
      </c>
      <c r="Z2" s="25">
        <v>1940107008.5</v>
      </c>
      <c r="AA2" s="24">
        <v>1940107008.5</v>
      </c>
      <c r="AB2" s="24">
        <v>1940107008.5</v>
      </c>
    </row>
    <row r="3" spans="1:28" ht="45" x14ac:dyDescent="0.25">
      <c r="A3" s="21">
        <v>2018</v>
      </c>
      <c r="B3" s="21" t="s">
        <v>75</v>
      </c>
      <c r="C3" s="22" t="s">
        <v>76</v>
      </c>
      <c r="D3" s="23" t="s">
        <v>85</v>
      </c>
      <c r="E3" s="21" t="s">
        <v>78</v>
      </c>
      <c r="F3" s="21" t="s">
        <v>79</v>
      </c>
      <c r="G3" s="21" t="s">
        <v>80</v>
      </c>
      <c r="H3" s="21" t="s">
        <v>86</v>
      </c>
      <c r="I3" s="21"/>
      <c r="J3" s="21"/>
      <c r="K3" s="21"/>
      <c r="L3" s="21"/>
      <c r="M3" s="21"/>
      <c r="N3" s="21" t="s">
        <v>82</v>
      </c>
      <c r="O3" s="21" t="s">
        <v>83</v>
      </c>
      <c r="P3" s="21" t="s">
        <v>84</v>
      </c>
      <c r="Q3" s="22" t="s">
        <v>33</v>
      </c>
      <c r="R3" s="24">
        <v>2505943099</v>
      </c>
      <c r="S3" s="24">
        <v>0</v>
      </c>
      <c r="T3" s="24">
        <v>39570834</v>
      </c>
      <c r="U3" s="24">
        <v>2466372265</v>
      </c>
      <c r="V3" s="24">
        <v>0</v>
      </c>
      <c r="W3" s="24">
        <v>2466372265</v>
      </c>
      <c r="X3" s="24">
        <v>0</v>
      </c>
      <c r="Y3" s="24">
        <v>2466372265</v>
      </c>
      <c r="Z3" s="25">
        <v>2464977365</v>
      </c>
      <c r="AA3" s="24">
        <v>2464977365</v>
      </c>
      <c r="AB3" s="24">
        <v>2464977365</v>
      </c>
    </row>
    <row r="4" spans="1:28" ht="67.5" x14ac:dyDescent="0.25">
      <c r="A4" s="21">
        <v>2018</v>
      </c>
      <c r="B4" s="21" t="s">
        <v>75</v>
      </c>
      <c r="C4" s="22" t="s">
        <v>76</v>
      </c>
      <c r="D4" s="23" t="s">
        <v>87</v>
      </c>
      <c r="E4" s="21" t="s">
        <v>78</v>
      </c>
      <c r="F4" s="21" t="s">
        <v>79</v>
      </c>
      <c r="G4" s="21" t="s">
        <v>80</v>
      </c>
      <c r="H4" s="21" t="s">
        <v>88</v>
      </c>
      <c r="I4" s="21"/>
      <c r="J4" s="21"/>
      <c r="K4" s="21"/>
      <c r="L4" s="21"/>
      <c r="M4" s="21"/>
      <c r="N4" s="21" t="s">
        <v>82</v>
      </c>
      <c r="O4" s="21" t="s">
        <v>83</v>
      </c>
      <c r="P4" s="21" t="s">
        <v>84</v>
      </c>
      <c r="Q4" s="22" t="s">
        <v>34</v>
      </c>
      <c r="R4" s="24">
        <v>6585791386</v>
      </c>
      <c r="S4" s="24">
        <v>0</v>
      </c>
      <c r="T4" s="24">
        <v>98678622</v>
      </c>
      <c r="U4" s="24">
        <v>6487112764</v>
      </c>
      <c r="V4" s="24">
        <v>0</v>
      </c>
      <c r="W4" s="24">
        <v>6485094352</v>
      </c>
      <c r="X4" s="24">
        <v>2018412</v>
      </c>
      <c r="Y4" s="24">
        <v>6485094352</v>
      </c>
      <c r="Z4" s="25">
        <v>6479648419</v>
      </c>
      <c r="AA4" s="24">
        <v>6479648419</v>
      </c>
      <c r="AB4" s="24">
        <v>6479648419</v>
      </c>
    </row>
    <row r="5" spans="1:28" ht="67.5" x14ac:dyDescent="0.25">
      <c r="A5" s="21">
        <v>2018</v>
      </c>
      <c r="B5" s="21" t="s">
        <v>75</v>
      </c>
      <c r="C5" s="22" t="s">
        <v>76</v>
      </c>
      <c r="D5" s="23" t="s">
        <v>89</v>
      </c>
      <c r="E5" s="21" t="s">
        <v>78</v>
      </c>
      <c r="F5" s="21" t="s">
        <v>79</v>
      </c>
      <c r="G5" s="21" t="s">
        <v>80</v>
      </c>
      <c r="H5" s="21" t="s">
        <v>90</v>
      </c>
      <c r="I5" s="21"/>
      <c r="J5" s="21"/>
      <c r="K5" s="21"/>
      <c r="L5" s="21"/>
      <c r="M5" s="21"/>
      <c r="N5" s="21" t="s">
        <v>82</v>
      </c>
      <c r="O5" s="21" t="s">
        <v>83</v>
      </c>
      <c r="P5" s="21" t="s">
        <v>84</v>
      </c>
      <c r="Q5" s="22" t="s">
        <v>91</v>
      </c>
      <c r="R5" s="24">
        <v>1371449730</v>
      </c>
      <c r="S5" s="24">
        <v>0</v>
      </c>
      <c r="T5" s="24">
        <v>76275731</v>
      </c>
      <c r="U5" s="24">
        <v>1295173999</v>
      </c>
      <c r="V5" s="24">
        <v>0</v>
      </c>
      <c r="W5" s="24">
        <v>1275117405</v>
      </c>
      <c r="X5" s="24">
        <v>20056594</v>
      </c>
      <c r="Y5" s="24">
        <v>1275117405</v>
      </c>
      <c r="Z5" s="25">
        <v>1275117405</v>
      </c>
      <c r="AA5" s="24">
        <v>1275117405</v>
      </c>
      <c r="AB5" s="24">
        <v>1275117405</v>
      </c>
    </row>
    <row r="6" spans="1:28" ht="67.5" x14ac:dyDescent="0.25">
      <c r="A6" s="21">
        <v>2018</v>
      </c>
      <c r="B6" s="21" t="s">
        <v>75</v>
      </c>
      <c r="C6" s="22" t="s">
        <v>76</v>
      </c>
      <c r="D6" s="23" t="s">
        <v>92</v>
      </c>
      <c r="E6" s="21" t="s">
        <v>78</v>
      </c>
      <c r="F6" s="21" t="s">
        <v>79</v>
      </c>
      <c r="G6" s="21" t="s">
        <v>80</v>
      </c>
      <c r="H6" s="21" t="s">
        <v>93</v>
      </c>
      <c r="I6" s="21"/>
      <c r="J6" s="21"/>
      <c r="K6" s="21"/>
      <c r="L6" s="21"/>
      <c r="M6" s="21"/>
      <c r="N6" s="21" t="s">
        <v>82</v>
      </c>
      <c r="O6" s="21" t="s">
        <v>83</v>
      </c>
      <c r="P6" s="21" t="s">
        <v>84</v>
      </c>
      <c r="Q6" s="22" t="s">
        <v>36</v>
      </c>
      <c r="R6" s="24">
        <v>1516389396</v>
      </c>
      <c r="S6" s="24">
        <v>0</v>
      </c>
      <c r="T6" s="24">
        <v>44172829</v>
      </c>
      <c r="U6" s="24">
        <v>1472216567</v>
      </c>
      <c r="V6" s="24">
        <v>0</v>
      </c>
      <c r="W6" s="24">
        <v>1471358494.6700001</v>
      </c>
      <c r="X6" s="24">
        <v>858072.33</v>
      </c>
      <c r="Y6" s="24">
        <v>1471358494.6700001</v>
      </c>
      <c r="Z6" s="25">
        <v>1361933298.6700001</v>
      </c>
      <c r="AA6" s="24">
        <v>1353148381.6700001</v>
      </c>
      <c r="AB6" s="24">
        <v>1353148381.6700001</v>
      </c>
    </row>
    <row r="7" spans="1:28" ht="56.25" x14ac:dyDescent="0.25">
      <c r="A7" s="21">
        <v>2018</v>
      </c>
      <c r="B7" s="21" t="s">
        <v>75</v>
      </c>
      <c r="C7" s="22" t="s">
        <v>76</v>
      </c>
      <c r="D7" s="23" t="s">
        <v>94</v>
      </c>
      <c r="E7" s="21" t="s">
        <v>78</v>
      </c>
      <c r="F7" s="21" t="s">
        <v>79</v>
      </c>
      <c r="G7" s="21" t="s">
        <v>80</v>
      </c>
      <c r="H7" s="21" t="s">
        <v>95</v>
      </c>
      <c r="I7" s="21"/>
      <c r="J7" s="21"/>
      <c r="K7" s="21"/>
      <c r="L7" s="21"/>
      <c r="M7" s="21"/>
      <c r="N7" s="21" t="s">
        <v>82</v>
      </c>
      <c r="O7" s="21" t="s">
        <v>83</v>
      </c>
      <c r="P7" s="21" t="s">
        <v>84</v>
      </c>
      <c r="Q7" s="22" t="s">
        <v>10</v>
      </c>
      <c r="R7" s="24">
        <v>1632441000</v>
      </c>
      <c r="S7" s="24">
        <v>0</v>
      </c>
      <c r="T7" s="24">
        <v>4227453</v>
      </c>
      <c r="U7" s="24">
        <v>1628213547</v>
      </c>
      <c r="V7" s="24">
        <v>0</v>
      </c>
      <c r="W7" s="24">
        <v>1628213547</v>
      </c>
      <c r="X7" s="24">
        <v>0</v>
      </c>
      <c r="Y7" s="24">
        <v>1628213547</v>
      </c>
      <c r="Z7" s="25">
        <v>1628017314</v>
      </c>
      <c r="AA7" s="24">
        <v>1628017314</v>
      </c>
      <c r="AB7" s="24">
        <v>1628017314</v>
      </c>
    </row>
    <row r="8" spans="1:28" ht="56.25" x14ac:dyDescent="0.25">
      <c r="A8" s="21">
        <v>2018</v>
      </c>
      <c r="B8" s="21" t="s">
        <v>75</v>
      </c>
      <c r="C8" s="22" t="s">
        <v>76</v>
      </c>
      <c r="D8" s="23" t="s">
        <v>96</v>
      </c>
      <c r="E8" s="21" t="s">
        <v>78</v>
      </c>
      <c r="F8" s="21" t="s">
        <v>79</v>
      </c>
      <c r="G8" s="21" t="s">
        <v>80</v>
      </c>
      <c r="H8" s="21" t="s">
        <v>97</v>
      </c>
      <c r="I8" s="21"/>
      <c r="J8" s="21"/>
      <c r="K8" s="21"/>
      <c r="L8" s="21"/>
      <c r="M8" s="21"/>
      <c r="N8" s="21" t="s">
        <v>82</v>
      </c>
      <c r="O8" s="21" t="s">
        <v>83</v>
      </c>
      <c r="P8" s="21" t="s">
        <v>84</v>
      </c>
      <c r="Q8" s="22" t="s">
        <v>13</v>
      </c>
      <c r="R8" s="24">
        <v>185093236</v>
      </c>
      <c r="S8" s="24">
        <v>0</v>
      </c>
      <c r="T8" s="24">
        <v>0</v>
      </c>
      <c r="U8" s="24">
        <v>185093236</v>
      </c>
      <c r="V8" s="24">
        <v>0</v>
      </c>
      <c r="W8" s="24">
        <v>180543500</v>
      </c>
      <c r="X8" s="24">
        <v>4549736</v>
      </c>
      <c r="Y8" s="24">
        <v>180543500</v>
      </c>
      <c r="Z8" s="25">
        <v>173940067</v>
      </c>
      <c r="AA8" s="24">
        <v>169442986</v>
      </c>
      <c r="AB8" s="24">
        <v>169442986</v>
      </c>
    </row>
    <row r="9" spans="1:28" ht="56.25" x14ac:dyDescent="0.25">
      <c r="A9" s="21">
        <v>2018</v>
      </c>
      <c r="B9" s="21" t="s">
        <v>75</v>
      </c>
      <c r="C9" s="22" t="s">
        <v>76</v>
      </c>
      <c r="D9" s="23" t="s">
        <v>98</v>
      </c>
      <c r="E9" s="21" t="s">
        <v>78</v>
      </c>
      <c r="F9" s="21" t="s">
        <v>79</v>
      </c>
      <c r="G9" s="21" t="s">
        <v>80</v>
      </c>
      <c r="H9" s="21" t="s">
        <v>99</v>
      </c>
      <c r="I9" s="21"/>
      <c r="J9" s="21"/>
      <c r="K9" s="21"/>
      <c r="L9" s="21"/>
      <c r="M9" s="21"/>
      <c r="N9" s="21" t="s">
        <v>82</v>
      </c>
      <c r="O9" s="21" t="s">
        <v>83</v>
      </c>
      <c r="P9" s="21" t="s">
        <v>84</v>
      </c>
      <c r="Q9" s="22" t="s">
        <v>15</v>
      </c>
      <c r="R9" s="24">
        <v>156175939598</v>
      </c>
      <c r="S9" s="24">
        <v>2000000000</v>
      </c>
      <c r="T9" s="24">
        <v>0</v>
      </c>
      <c r="U9" s="24">
        <v>158175939598</v>
      </c>
      <c r="V9" s="24">
        <v>0</v>
      </c>
      <c r="W9" s="24">
        <v>157984548949.32999</v>
      </c>
      <c r="X9" s="24">
        <v>191390648.66999999</v>
      </c>
      <c r="Y9" s="24">
        <v>157984548949.32999</v>
      </c>
      <c r="Z9" s="25">
        <v>148124939890.32999</v>
      </c>
      <c r="AA9" s="24">
        <v>148090591618.32999</v>
      </c>
      <c r="AB9" s="24">
        <v>148090591618.32999</v>
      </c>
    </row>
    <row r="10" spans="1:28" ht="56.25" x14ac:dyDescent="0.25">
      <c r="A10" s="21">
        <v>2018</v>
      </c>
      <c r="B10" s="21" t="s">
        <v>75</v>
      </c>
      <c r="C10" s="22" t="s">
        <v>76</v>
      </c>
      <c r="D10" s="23" t="s">
        <v>98</v>
      </c>
      <c r="E10" s="21" t="s">
        <v>78</v>
      </c>
      <c r="F10" s="21" t="s">
        <v>79</v>
      </c>
      <c r="G10" s="21" t="s">
        <v>80</v>
      </c>
      <c r="H10" s="21" t="s">
        <v>99</v>
      </c>
      <c r="I10" s="21"/>
      <c r="J10" s="21"/>
      <c r="K10" s="21"/>
      <c r="L10" s="21"/>
      <c r="M10" s="21"/>
      <c r="N10" s="21" t="s">
        <v>82</v>
      </c>
      <c r="O10" s="21" t="s">
        <v>100</v>
      </c>
      <c r="P10" s="21" t="s">
        <v>84</v>
      </c>
      <c r="Q10" s="22" t="s">
        <v>15</v>
      </c>
      <c r="R10" s="24">
        <v>115268586657</v>
      </c>
      <c r="S10" s="24">
        <v>11000000000</v>
      </c>
      <c r="T10" s="24">
        <v>1736000000</v>
      </c>
      <c r="U10" s="24">
        <v>124532586657</v>
      </c>
      <c r="V10" s="24">
        <v>0</v>
      </c>
      <c r="W10" s="24">
        <v>124523874520.87</v>
      </c>
      <c r="X10" s="24">
        <v>8712136.1300000008</v>
      </c>
      <c r="Y10" s="24">
        <v>124523874520.87</v>
      </c>
      <c r="Z10" s="25">
        <v>120486650624.87</v>
      </c>
      <c r="AA10" s="24">
        <v>120486650624.87</v>
      </c>
      <c r="AB10" s="24">
        <v>120486650624.87</v>
      </c>
    </row>
    <row r="11" spans="1:28" ht="56.25" x14ac:dyDescent="0.25">
      <c r="A11" s="21">
        <v>2018</v>
      </c>
      <c r="B11" s="21" t="s">
        <v>75</v>
      </c>
      <c r="C11" s="22" t="s">
        <v>76</v>
      </c>
      <c r="D11" s="23" t="s">
        <v>98</v>
      </c>
      <c r="E11" s="21" t="s">
        <v>78</v>
      </c>
      <c r="F11" s="21" t="s">
        <v>79</v>
      </c>
      <c r="G11" s="21" t="s">
        <v>80</v>
      </c>
      <c r="H11" s="21" t="s">
        <v>99</v>
      </c>
      <c r="I11" s="21"/>
      <c r="J11" s="21"/>
      <c r="K11" s="21"/>
      <c r="L11" s="21"/>
      <c r="M11" s="21"/>
      <c r="N11" s="21" t="s">
        <v>82</v>
      </c>
      <c r="O11" s="21" t="s">
        <v>100</v>
      </c>
      <c r="P11" s="21" t="s">
        <v>101</v>
      </c>
      <c r="Q11" s="22" t="s">
        <v>15</v>
      </c>
      <c r="R11" s="24">
        <v>0</v>
      </c>
      <c r="S11" s="24">
        <v>1580000000</v>
      </c>
      <c r="T11" s="24">
        <v>0</v>
      </c>
      <c r="U11" s="24">
        <v>1580000000</v>
      </c>
      <c r="V11" s="24">
        <v>0</v>
      </c>
      <c r="W11" s="24">
        <v>1580000000</v>
      </c>
      <c r="X11" s="24">
        <v>0</v>
      </c>
      <c r="Y11" s="24">
        <v>1580000000</v>
      </c>
      <c r="Z11" s="25">
        <v>1580000000</v>
      </c>
      <c r="AA11" s="24">
        <v>1580000000</v>
      </c>
      <c r="AB11" s="24">
        <v>1580000000</v>
      </c>
    </row>
    <row r="12" spans="1:28" ht="67.5" x14ac:dyDescent="0.25">
      <c r="A12" s="21">
        <v>2018</v>
      </c>
      <c r="B12" s="21" t="s">
        <v>75</v>
      </c>
      <c r="C12" s="22" t="s">
        <v>76</v>
      </c>
      <c r="D12" s="23" t="s">
        <v>102</v>
      </c>
      <c r="E12" s="21" t="s">
        <v>78</v>
      </c>
      <c r="F12" s="21" t="s">
        <v>79</v>
      </c>
      <c r="G12" s="21" t="s">
        <v>80</v>
      </c>
      <c r="H12" s="21" t="s">
        <v>103</v>
      </c>
      <c r="I12" s="21"/>
      <c r="J12" s="21"/>
      <c r="K12" s="21"/>
      <c r="L12" s="21"/>
      <c r="M12" s="21"/>
      <c r="N12" s="21" t="s">
        <v>82</v>
      </c>
      <c r="O12" s="21" t="s">
        <v>83</v>
      </c>
      <c r="P12" s="21" t="s">
        <v>84</v>
      </c>
      <c r="Q12" s="22" t="s">
        <v>18</v>
      </c>
      <c r="R12" s="24">
        <v>3234764063</v>
      </c>
      <c r="S12" s="24">
        <v>0</v>
      </c>
      <c r="T12" s="24">
        <v>258229064</v>
      </c>
      <c r="U12" s="24">
        <v>2976534999</v>
      </c>
      <c r="V12" s="24">
        <v>0</v>
      </c>
      <c r="W12" s="24">
        <v>2975222330</v>
      </c>
      <c r="X12" s="24">
        <v>1312669</v>
      </c>
      <c r="Y12" s="24">
        <v>2975222330</v>
      </c>
      <c r="Z12" s="25">
        <v>2964095820</v>
      </c>
      <c r="AA12" s="24">
        <v>2956099320</v>
      </c>
      <c r="AB12" s="24">
        <v>2956099320</v>
      </c>
    </row>
    <row r="13" spans="1:28" ht="45" x14ac:dyDescent="0.25">
      <c r="A13" s="21">
        <v>2018</v>
      </c>
      <c r="B13" s="21" t="s">
        <v>75</v>
      </c>
      <c r="C13" s="22" t="s">
        <v>76</v>
      </c>
      <c r="D13" s="23" t="s">
        <v>104</v>
      </c>
      <c r="E13" s="21" t="s">
        <v>78</v>
      </c>
      <c r="F13" s="21" t="s">
        <v>79</v>
      </c>
      <c r="G13" s="21" t="s">
        <v>80</v>
      </c>
      <c r="H13" s="21" t="s">
        <v>105</v>
      </c>
      <c r="I13" s="21"/>
      <c r="J13" s="21"/>
      <c r="K13" s="21"/>
      <c r="L13" s="21"/>
      <c r="M13" s="21"/>
      <c r="N13" s="21" t="s">
        <v>82</v>
      </c>
      <c r="O13" s="21" t="s">
        <v>83</v>
      </c>
      <c r="P13" s="21" t="s">
        <v>84</v>
      </c>
      <c r="Q13" s="22" t="s">
        <v>20</v>
      </c>
      <c r="R13" s="24">
        <v>1784496403</v>
      </c>
      <c r="S13" s="24">
        <v>0</v>
      </c>
      <c r="T13" s="24">
        <v>88334891</v>
      </c>
      <c r="U13" s="24">
        <v>1696161512</v>
      </c>
      <c r="V13" s="24">
        <v>0</v>
      </c>
      <c r="W13" s="24">
        <v>1696136677</v>
      </c>
      <c r="X13" s="24">
        <v>24835</v>
      </c>
      <c r="Y13" s="24">
        <v>1696136677</v>
      </c>
      <c r="Z13" s="25">
        <v>1680626662</v>
      </c>
      <c r="AA13" s="24">
        <v>1678106662</v>
      </c>
      <c r="AB13" s="24">
        <v>1678106662</v>
      </c>
    </row>
    <row r="14" spans="1:28" ht="45" x14ac:dyDescent="0.25">
      <c r="A14" s="21">
        <v>2018</v>
      </c>
      <c r="B14" s="21" t="s">
        <v>75</v>
      </c>
      <c r="C14" s="22" t="s">
        <v>76</v>
      </c>
      <c r="D14" s="23" t="s">
        <v>106</v>
      </c>
      <c r="E14" s="21" t="s">
        <v>78</v>
      </c>
      <c r="F14" s="21" t="s">
        <v>79</v>
      </c>
      <c r="G14" s="21" t="s">
        <v>80</v>
      </c>
      <c r="H14" s="21" t="s">
        <v>107</v>
      </c>
      <c r="I14" s="21"/>
      <c r="J14" s="21"/>
      <c r="K14" s="21"/>
      <c r="L14" s="21"/>
      <c r="M14" s="21"/>
      <c r="N14" s="21" t="s">
        <v>82</v>
      </c>
      <c r="O14" s="21" t="s">
        <v>83</v>
      </c>
      <c r="P14" s="21" t="s">
        <v>84</v>
      </c>
      <c r="Q14" s="22" t="s">
        <v>21</v>
      </c>
      <c r="R14" s="24">
        <v>1435758168</v>
      </c>
      <c r="S14" s="24">
        <v>0</v>
      </c>
      <c r="T14" s="24">
        <v>135386285</v>
      </c>
      <c r="U14" s="24">
        <v>1300371883</v>
      </c>
      <c r="V14" s="24">
        <v>0</v>
      </c>
      <c r="W14" s="24">
        <v>1293757087</v>
      </c>
      <c r="X14" s="24">
        <v>6614796</v>
      </c>
      <c r="Y14" s="24">
        <v>1293757087</v>
      </c>
      <c r="Z14" s="25">
        <v>1248986133</v>
      </c>
      <c r="AA14" s="24">
        <v>1234820095</v>
      </c>
      <c r="AB14" s="24">
        <v>1234820095</v>
      </c>
    </row>
    <row r="15" spans="1:28" ht="45" x14ac:dyDescent="0.25">
      <c r="A15" s="21">
        <v>2018</v>
      </c>
      <c r="B15" s="21" t="s">
        <v>75</v>
      </c>
      <c r="C15" s="22" t="s">
        <v>76</v>
      </c>
      <c r="D15" s="23" t="s">
        <v>108</v>
      </c>
      <c r="E15" s="21" t="s">
        <v>78</v>
      </c>
      <c r="F15" s="21" t="s">
        <v>79</v>
      </c>
      <c r="G15" s="21" t="s">
        <v>80</v>
      </c>
      <c r="H15" s="21" t="s">
        <v>109</v>
      </c>
      <c r="I15" s="21"/>
      <c r="J15" s="21"/>
      <c r="K15" s="21"/>
      <c r="L15" s="21"/>
      <c r="M15" s="21"/>
      <c r="N15" s="21" t="s">
        <v>82</v>
      </c>
      <c r="O15" s="21" t="s">
        <v>83</v>
      </c>
      <c r="P15" s="21" t="s">
        <v>84</v>
      </c>
      <c r="Q15" s="22" t="s">
        <v>22</v>
      </c>
      <c r="R15" s="24">
        <v>10156229666</v>
      </c>
      <c r="S15" s="24">
        <v>780000000</v>
      </c>
      <c r="T15" s="24">
        <v>0</v>
      </c>
      <c r="U15" s="24">
        <v>10936229666</v>
      </c>
      <c r="V15" s="24">
        <v>0</v>
      </c>
      <c r="W15" s="24">
        <v>10895142891.530001</v>
      </c>
      <c r="X15" s="24">
        <v>41086774.469999999</v>
      </c>
      <c r="Y15" s="24">
        <v>10895142891.530001</v>
      </c>
      <c r="Z15" s="25">
        <v>9964000046.5300007</v>
      </c>
      <c r="AA15" s="24">
        <v>9920841890.5300007</v>
      </c>
      <c r="AB15" s="24">
        <v>9920841890.5300007</v>
      </c>
    </row>
    <row r="16" spans="1:28" ht="45" x14ac:dyDescent="0.25">
      <c r="A16" s="21">
        <v>2018</v>
      </c>
      <c r="B16" s="21" t="s">
        <v>75</v>
      </c>
      <c r="C16" s="22" t="s">
        <v>76</v>
      </c>
      <c r="D16" s="23" t="s">
        <v>108</v>
      </c>
      <c r="E16" s="21" t="s">
        <v>78</v>
      </c>
      <c r="F16" s="21" t="s">
        <v>79</v>
      </c>
      <c r="G16" s="21" t="s">
        <v>80</v>
      </c>
      <c r="H16" s="21" t="s">
        <v>109</v>
      </c>
      <c r="I16" s="21"/>
      <c r="J16" s="21"/>
      <c r="K16" s="21"/>
      <c r="L16" s="21"/>
      <c r="M16" s="21"/>
      <c r="N16" s="21" t="s">
        <v>82</v>
      </c>
      <c r="O16" s="21" t="s">
        <v>100</v>
      </c>
      <c r="P16" s="21" t="s">
        <v>84</v>
      </c>
      <c r="Q16" s="22" t="s">
        <v>22</v>
      </c>
      <c r="R16" s="24">
        <v>30000000000</v>
      </c>
      <c r="S16" s="24">
        <v>1736000000</v>
      </c>
      <c r="T16" s="24">
        <v>0</v>
      </c>
      <c r="U16" s="24">
        <v>31736000000</v>
      </c>
      <c r="V16" s="24">
        <v>0</v>
      </c>
      <c r="W16" s="24">
        <v>31627395380.040001</v>
      </c>
      <c r="X16" s="24">
        <v>108604619.95999999</v>
      </c>
      <c r="Y16" s="24">
        <v>31624028135.040001</v>
      </c>
      <c r="Z16" s="25">
        <v>29781764726.18</v>
      </c>
      <c r="AA16" s="24">
        <v>29709600256.18</v>
      </c>
      <c r="AB16" s="24">
        <v>29709600256.18</v>
      </c>
    </row>
    <row r="17" spans="1:28" ht="56.25" x14ac:dyDescent="0.25">
      <c r="A17" s="21">
        <v>2018</v>
      </c>
      <c r="B17" s="21" t="s">
        <v>75</v>
      </c>
      <c r="C17" s="22" t="s">
        <v>76</v>
      </c>
      <c r="D17" s="23" t="s">
        <v>110</v>
      </c>
      <c r="E17" s="21" t="s">
        <v>78</v>
      </c>
      <c r="F17" s="21" t="s">
        <v>111</v>
      </c>
      <c r="G17" s="21" t="s">
        <v>80</v>
      </c>
      <c r="H17" s="21" t="s">
        <v>112</v>
      </c>
      <c r="I17" s="21"/>
      <c r="J17" s="21"/>
      <c r="K17" s="21"/>
      <c r="L17" s="21"/>
      <c r="M17" s="21"/>
      <c r="N17" s="21" t="s">
        <v>82</v>
      </c>
      <c r="O17" s="21" t="s">
        <v>83</v>
      </c>
      <c r="P17" s="21" t="s">
        <v>84</v>
      </c>
      <c r="Q17" s="22" t="s">
        <v>37</v>
      </c>
      <c r="R17" s="24">
        <v>6071368910</v>
      </c>
      <c r="S17" s="24">
        <v>0</v>
      </c>
      <c r="T17" s="24">
        <v>0</v>
      </c>
      <c r="U17" s="24">
        <v>6071368910</v>
      </c>
      <c r="V17" s="24">
        <v>0</v>
      </c>
      <c r="W17" s="24">
        <v>6007459302.5699997</v>
      </c>
      <c r="X17" s="24">
        <v>63909607.43</v>
      </c>
      <c r="Y17" s="24">
        <v>6007459302.5699997</v>
      </c>
      <c r="Z17" s="25">
        <v>4922400488.0900002</v>
      </c>
      <c r="AA17" s="24">
        <v>4904477283.0900002</v>
      </c>
      <c r="AB17" s="24">
        <v>4904477283.0900002</v>
      </c>
    </row>
    <row r="18" spans="1:28" ht="45" x14ac:dyDescent="0.25">
      <c r="A18" s="21">
        <v>2018</v>
      </c>
      <c r="B18" s="21" t="s">
        <v>75</v>
      </c>
      <c r="C18" s="22" t="s">
        <v>76</v>
      </c>
      <c r="D18" s="23" t="s">
        <v>113</v>
      </c>
      <c r="E18" s="21" t="s">
        <v>78</v>
      </c>
      <c r="F18" s="21" t="s">
        <v>111</v>
      </c>
      <c r="G18" s="21" t="s">
        <v>80</v>
      </c>
      <c r="H18" s="21" t="s">
        <v>81</v>
      </c>
      <c r="I18" s="21"/>
      <c r="J18" s="21"/>
      <c r="K18" s="21"/>
      <c r="L18" s="21"/>
      <c r="M18" s="21"/>
      <c r="N18" s="21" t="s">
        <v>82</v>
      </c>
      <c r="O18" s="21" t="s">
        <v>83</v>
      </c>
      <c r="P18" s="21" t="s">
        <v>84</v>
      </c>
      <c r="Q18" s="22" t="s">
        <v>39</v>
      </c>
      <c r="R18" s="24">
        <v>150000000</v>
      </c>
      <c r="S18" s="24">
        <v>0</v>
      </c>
      <c r="T18" s="24">
        <v>0</v>
      </c>
      <c r="U18" s="24">
        <v>150000000</v>
      </c>
      <c r="V18" s="24">
        <v>0</v>
      </c>
      <c r="W18" s="24">
        <v>143697088</v>
      </c>
      <c r="X18" s="24">
        <v>6302912</v>
      </c>
      <c r="Y18" s="24">
        <v>143697088</v>
      </c>
      <c r="Z18" s="25">
        <v>104544824.59999999</v>
      </c>
      <c r="AA18" s="24">
        <v>103294824.59999999</v>
      </c>
      <c r="AB18" s="24">
        <v>103294824.59999999</v>
      </c>
    </row>
    <row r="19" spans="1:28" ht="45" x14ac:dyDescent="0.25">
      <c r="A19" s="21">
        <v>2018</v>
      </c>
      <c r="B19" s="21" t="s">
        <v>75</v>
      </c>
      <c r="C19" s="22" t="s">
        <v>76</v>
      </c>
      <c r="D19" s="23" t="s">
        <v>114</v>
      </c>
      <c r="E19" s="21" t="s">
        <v>78</v>
      </c>
      <c r="F19" s="21" t="s">
        <v>111</v>
      </c>
      <c r="G19" s="21" t="s">
        <v>80</v>
      </c>
      <c r="H19" s="21" t="s">
        <v>86</v>
      </c>
      <c r="I19" s="21"/>
      <c r="J19" s="21"/>
      <c r="K19" s="21"/>
      <c r="L19" s="21"/>
      <c r="M19" s="21"/>
      <c r="N19" s="21" t="s">
        <v>82</v>
      </c>
      <c r="O19" s="21" t="s">
        <v>83</v>
      </c>
      <c r="P19" s="21" t="s">
        <v>84</v>
      </c>
      <c r="Q19" s="22" t="s">
        <v>41</v>
      </c>
      <c r="R19" s="24">
        <v>150000000</v>
      </c>
      <c r="S19" s="24">
        <v>0</v>
      </c>
      <c r="T19" s="24">
        <v>0</v>
      </c>
      <c r="U19" s="24">
        <v>150000000</v>
      </c>
      <c r="V19" s="24">
        <v>0</v>
      </c>
      <c r="W19" s="24">
        <v>148333937.88999999</v>
      </c>
      <c r="X19" s="24">
        <v>1666062.11</v>
      </c>
      <c r="Y19" s="24">
        <v>148333937.88999999</v>
      </c>
      <c r="Z19" s="25">
        <v>143549012.88999999</v>
      </c>
      <c r="AA19" s="24">
        <v>140707737.88999999</v>
      </c>
      <c r="AB19" s="24">
        <v>140707737.88999999</v>
      </c>
    </row>
    <row r="20" spans="1:28" ht="45" x14ac:dyDescent="0.25">
      <c r="A20" s="21">
        <v>2018</v>
      </c>
      <c r="B20" s="21" t="s">
        <v>75</v>
      </c>
      <c r="C20" s="22" t="s">
        <v>76</v>
      </c>
      <c r="D20" s="23" t="s">
        <v>115</v>
      </c>
      <c r="E20" s="21" t="s">
        <v>78</v>
      </c>
      <c r="F20" s="21" t="s">
        <v>111</v>
      </c>
      <c r="G20" s="21" t="s">
        <v>80</v>
      </c>
      <c r="H20" s="21" t="s">
        <v>88</v>
      </c>
      <c r="I20" s="21"/>
      <c r="J20" s="21"/>
      <c r="K20" s="21"/>
      <c r="L20" s="21"/>
      <c r="M20" s="21"/>
      <c r="N20" s="21" t="s">
        <v>82</v>
      </c>
      <c r="O20" s="21" t="s">
        <v>83</v>
      </c>
      <c r="P20" s="21" t="s">
        <v>84</v>
      </c>
      <c r="Q20" s="22" t="s">
        <v>42</v>
      </c>
      <c r="R20" s="24">
        <v>600000000</v>
      </c>
      <c r="S20" s="24">
        <v>0</v>
      </c>
      <c r="T20" s="24">
        <v>0</v>
      </c>
      <c r="U20" s="24">
        <v>600000000</v>
      </c>
      <c r="V20" s="24">
        <v>0</v>
      </c>
      <c r="W20" s="24">
        <v>598918385.5</v>
      </c>
      <c r="X20" s="24">
        <v>1081614.5</v>
      </c>
      <c r="Y20" s="24">
        <v>598918385.5</v>
      </c>
      <c r="Z20" s="25">
        <v>486211946.5</v>
      </c>
      <c r="AA20" s="24">
        <v>486211946.5</v>
      </c>
      <c r="AB20" s="24">
        <v>486211946.5</v>
      </c>
    </row>
    <row r="21" spans="1:28" ht="56.25" x14ac:dyDescent="0.25">
      <c r="A21" s="21">
        <v>2018</v>
      </c>
      <c r="B21" s="21" t="s">
        <v>75</v>
      </c>
      <c r="C21" s="22" t="s">
        <v>76</v>
      </c>
      <c r="D21" s="23" t="s">
        <v>116</v>
      </c>
      <c r="E21" s="21" t="s">
        <v>78</v>
      </c>
      <c r="F21" s="21" t="s">
        <v>111</v>
      </c>
      <c r="G21" s="21" t="s">
        <v>80</v>
      </c>
      <c r="H21" s="21" t="s">
        <v>117</v>
      </c>
      <c r="I21" s="21"/>
      <c r="J21" s="21"/>
      <c r="K21" s="21"/>
      <c r="L21" s="21"/>
      <c r="M21" s="21"/>
      <c r="N21" s="21" t="s">
        <v>82</v>
      </c>
      <c r="O21" s="21" t="s">
        <v>83</v>
      </c>
      <c r="P21" s="21" t="s">
        <v>84</v>
      </c>
      <c r="Q21" s="22" t="s">
        <v>43</v>
      </c>
      <c r="R21" s="24">
        <v>4163445555</v>
      </c>
      <c r="S21" s="24">
        <v>0</v>
      </c>
      <c r="T21" s="24">
        <v>0</v>
      </c>
      <c r="U21" s="24">
        <v>4163445555</v>
      </c>
      <c r="V21" s="24">
        <v>0</v>
      </c>
      <c r="W21" s="24">
        <v>4160138196.3499999</v>
      </c>
      <c r="X21" s="24">
        <v>3307358.65</v>
      </c>
      <c r="Y21" s="24">
        <v>4160138196.3499999</v>
      </c>
      <c r="Z21" s="25">
        <v>3655492512.8499999</v>
      </c>
      <c r="AA21" s="24">
        <v>3655492512.8499999</v>
      </c>
      <c r="AB21" s="24">
        <v>3655492512.8499999</v>
      </c>
    </row>
    <row r="22" spans="1:28" ht="33.75" x14ac:dyDescent="0.25">
      <c r="A22" s="21">
        <v>2018</v>
      </c>
      <c r="B22" s="21" t="s">
        <v>118</v>
      </c>
      <c r="C22" s="22" t="s">
        <v>119</v>
      </c>
      <c r="D22" s="23" t="s">
        <v>120</v>
      </c>
      <c r="E22" s="21" t="s">
        <v>78</v>
      </c>
      <c r="F22" s="21" t="s">
        <v>79</v>
      </c>
      <c r="G22" s="21" t="s">
        <v>80</v>
      </c>
      <c r="H22" s="21" t="s">
        <v>112</v>
      </c>
      <c r="I22" s="21"/>
      <c r="J22" s="21"/>
      <c r="K22" s="21"/>
      <c r="L22" s="21"/>
      <c r="M22" s="21"/>
      <c r="N22" s="21" t="s">
        <v>121</v>
      </c>
      <c r="O22" s="21" t="s">
        <v>99</v>
      </c>
      <c r="P22" s="21" t="s">
        <v>84</v>
      </c>
      <c r="Q22" s="22" t="s">
        <v>122</v>
      </c>
      <c r="R22" s="24">
        <v>7731000000</v>
      </c>
      <c r="S22" s="24">
        <v>0</v>
      </c>
      <c r="T22" s="24">
        <v>0</v>
      </c>
      <c r="U22" s="24">
        <v>7731000000</v>
      </c>
      <c r="V22" s="24">
        <v>0</v>
      </c>
      <c r="W22" s="24">
        <v>3957075844.5</v>
      </c>
      <c r="X22" s="24">
        <v>3773924155.5</v>
      </c>
      <c r="Y22" s="24">
        <v>3957075844.5</v>
      </c>
      <c r="Z22" s="25">
        <v>3634543340.9699998</v>
      </c>
      <c r="AA22" s="24">
        <v>3486854313.73</v>
      </c>
      <c r="AB22" s="24">
        <v>3486854313.73</v>
      </c>
    </row>
    <row r="23" spans="1:28" ht="56.25" x14ac:dyDescent="0.25">
      <c r="A23" s="21">
        <v>2019</v>
      </c>
      <c r="B23" s="21" t="s">
        <v>75</v>
      </c>
      <c r="C23" s="22" t="s">
        <v>76</v>
      </c>
      <c r="D23" s="23" t="s">
        <v>98</v>
      </c>
      <c r="E23" s="21" t="s">
        <v>78</v>
      </c>
      <c r="F23" s="21" t="s">
        <v>79</v>
      </c>
      <c r="G23" s="21" t="s">
        <v>80</v>
      </c>
      <c r="H23" s="21" t="s">
        <v>99</v>
      </c>
      <c r="I23" s="21"/>
      <c r="J23" s="21"/>
      <c r="K23" s="21"/>
      <c r="L23" s="21"/>
      <c r="M23" s="21"/>
      <c r="N23" s="21" t="s">
        <v>82</v>
      </c>
      <c r="O23" s="21" t="s">
        <v>83</v>
      </c>
      <c r="P23" s="21" t="s">
        <v>84</v>
      </c>
      <c r="Q23" s="22" t="s">
        <v>15</v>
      </c>
      <c r="R23" s="24">
        <v>2300000000</v>
      </c>
      <c r="S23" s="24">
        <v>0</v>
      </c>
      <c r="T23" s="24">
        <v>2243985100</v>
      </c>
      <c r="U23" s="24">
        <v>56014900</v>
      </c>
      <c r="V23" s="24">
        <v>0</v>
      </c>
      <c r="W23" s="24">
        <v>52685850</v>
      </c>
      <c r="X23" s="24">
        <v>3329050</v>
      </c>
      <c r="Y23" s="24">
        <v>52685850</v>
      </c>
      <c r="Z23" s="25">
        <v>50851799</v>
      </c>
      <c r="AA23" s="24">
        <v>50851799</v>
      </c>
      <c r="AB23" s="24">
        <v>50851799</v>
      </c>
    </row>
    <row r="24" spans="1:28" ht="56.25" x14ac:dyDescent="0.25">
      <c r="A24" s="21">
        <v>2019</v>
      </c>
      <c r="B24" s="21" t="s">
        <v>75</v>
      </c>
      <c r="C24" s="22" t="s">
        <v>76</v>
      </c>
      <c r="D24" s="23" t="s">
        <v>98</v>
      </c>
      <c r="E24" s="21" t="s">
        <v>78</v>
      </c>
      <c r="F24" s="21" t="s">
        <v>79</v>
      </c>
      <c r="G24" s="21" t="s">
        <v>80</v>
      </c>
      <c r="H24" s="21" t="s">
        <v>99</v>
      </c>
      <c r="I24" s="21"/>
      <c r="J24" s="21"/>
      <c r="K24" s="21"/>
      <c r="L24" s="21"/>
      <c r="M24" s="21"/>
      <c r="N24" s="21" t="s">
        <v>82</v>
      </c>
      <c r="O24" s="21" t="s">
        <v>100</v>
      </c>
      <c r="P24" s="21" t="s">
        <v>84</v>
      </c>
      <c r="Q24" s="22" t="s">
        <v>15</v>
      </c>
      <c r="R24" s="24">
        <v>11996073905</v>
      </c>
      <c r="S24" s="24">
        <v>0</v>
      </c>
      <c r="T24" s="24">
        <v>290000000</v>
      </c>
      <c r="U24" s="24">
        <v>11706073905</v>
      </c>
      <c r="V24" s="24">
        <v>0</v>
      </c>
      <c r="W24" s="24">
        <v>11474317350.68</v>
      </c>
      <c r="X24" s="24">
        <v>231756554.31999999</v>
      </c>
      <c r="Y24" s="24">
        <v>11474317350.68</v>
      </c>
      <c r="Z24" s="25">
        <v>10615263014.18</v>
      </c>
      <c r="AA24" s="24">
        <v>10615263014.18</v>
      </c>
      <c r="AB24" s="24">
        <v>10615263014.18</v>
      </c>
    </row>
    <row r="25" spans="1:28" ht="67.5" x14ac:dyDescent="0.25">
      <c r="A25" s="21">
        <v>2019</v>
      </c>
      <c r="B25" s="21" t="s">
        <v>75</v>
      </c>
      <c r="C25" s="22" t="s">
        <v>76</v>
      </c>
      <c r="D25" s="23" t="s">
        <v>102</v>
      </c>
      <c r="E25" s="21" t="s">
        <v>78</v>
      </c>
      <c r="F25" s="21" t="s">
        <v>79</v>
      </c>
      <c r="G25" s="21" t="s">
        <v>80</v>
      </c>
      <c r="H25" s="21" t="s">
        <v>103</v>
      </c>
      <c r="I25" s="21"/>
      <c r="J25" s="21"/>
      <c r="K25" s="21"/>
      <c r="L25" s="21"/>
      <c r="M25" s="21"/>
      <c r="N25" s="21" t="s">
        <v>82</v>
      </c>
      <c r="O25" s="21" t="s">
        <v>83</v>
      </c>
      <c r="P25" s="21" t="s">
        <v>84</v>
      </c>
      <c r="Q25" s="22" t="s">
        <v>18</v>
      </c>
      <c r="R25" s="24">
        <v>1000000000</v>
      </c>
      <c r="S25" s="24">
        <v>0</v>
      </c>
      <c r="T25" s="24">
        <v>200000000</v>
      </c>
      <c r="U25" s="24">
        <v>800000000</v>
      </c>
      <c r="V25" s="24">
        <v>0</v>
      </c>
      <c r="W25" s="24">
        <v>800000000</v>
      </c>
      <c r="X25" s="24">
        <v>0</v>
      </c>
      <c r="Y25" s="24">
        <v>800000000</v>
      </c>
      <c r="Z25" s="25">
        <v>800000000</v>
      </c>
      <c r="AA25" s="24">
        <v>800000000</v>
      </c>
      <c r="AB25" s="24">
        <v>800000000</v>
      </c>
    </row>
    <row r="26" spans="1:28" ht="67.5" x14ac:dyDescent="0.25">
      <c r="A26" s="21">
        <v>2019</v>
      </c>
      <c r="B26" s="21" t="s">
        <v>75</v>
      </c>
      <c r="C26" s="22" t="s">
        <v>76</v>
      </c>
      <c r="D26" s="23" t="s">
        <v>102</v>
      </c>
      <c r="E26" s="21" t="s">
        <v>78</v>
      </c>
      <c r="F26" s="21" t="s">
        <v>79</v>
      </c>
      <c r="G26" s="21" t="s">
        <v>80</v>
      </c>
      <c r="H26" s="21" t="s">
        <v>103</v>
      </c>
      <c r="I26" s="21"/>
      <c r="J26" s="21"/>
      <c r="K26" s="21"/>
      <c r="L26" s="21"/>
      <c r="M26" s="21"/>
      <c r="N26" s="21" t="s">
        <v>82</v>
      </c>
      <c r="O26" s="21" t="s">
        <v>100</v>
      </c>
      <c r="P26" s="21" t="s">
        <v>84</v>
      </c>
      <c r="Q26" s="22" t="s">
        <v>18</v>
      </c>
      <c r="R26" s="24">
        <v>2783526050</v>
      </c>
      <c r="S26" s="24">
        <v>0</v>
      </c>
      <c r="T26" s="24">
        <v>0</v>
      </c>
      <c r="U26" s="24">
        <v>2783526050</v>
      </c>
      <c r="V26" s="24">
        <v>0</v>
      </c>
      <c r="W26" s="24">
        <v>2770068137.5500002</v>
      </c>
      <c r="X26" s="24">
        <v>13457912.449999999</v>
      </c>
      <c r="Y26" s="24">
        <v>2770068137.5500002</v>
      </c>
      <c r="Z26" s="25">
        <v>2679879411.3499999</v>
      </c>
      <c r="AA26" s="24">
        <v>2679879411.3499999</v>
      </c>
      <c r="AB26" s="24">
        <v>2679879411.3499999</v>
      </c>
    </row>
    <row r="27" spans="1:28" ht="45" x14ac:dyDescent="0.25">
      <c r="A27" s="21">
        <v>2019</v>
      </c>
      <c r="B27" s="21" t="s">
        <v>75</v>
      </c>
      <c r="C27" s="22" t="s">
        <v>76</v>
      </c>
      <c r="D27" s="23" t="s">
        <v>104</v>
      </c>
      <c r="E27" s="21" t="s">
        <v>78</v>
      </c>
      <c r="F27" s="21" t="s">
        <v>79</v>
      </c>
      <c r="G27" s="21" t="s">
        <v>80</v>
      </c>
      <c r="H27" s="21" t="s">
        <v>105</v>
      </c>
      <c r="I27" s="21"/>
      <c r="J27" s="21"/>
      <c r="K27" s="21"/>
      <c r="L27" s="21"/>
      <c r="M27" s="21"/>
      <c r="N27" s="21" t="s">
        <v>82</v>
      </c>
      <c r="O27" s="21" t="s">
        <v>83</v>
      </c>
      <c r="P27" s="21" t="s">
        <v>84</v>
      </c>
      <c r="Q27" s="22" t="s">
        <v>20</v>
      </c>
      <c r="R27" s="24">
        <v>108000000</v>
      </c>
      <c r="S27" s="24">
        <v>0</v>
      </c>
      <c r="T27" s="24">
        <v>108000000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5">
        <v>0</v>
      </c>
      <c r="AA27" s="24">
        <v>0</v>
      </c>
      <c r="AB27" s="24">
        <v>0</v>
      </c>
    </row>
    <row r="28" spans="1:28" ht="45" x14ac:dyDescent="0.25">
      <c r="A28" s="21">
        <v>2019</v>
      </c>
      <c r="B28" s="21" t="s">
        <v>75</v>
      </c>
      <c r="C28" s="22" t="s">
        <v>76</v>
      </c>
      <c r="D28" s="23" t="s">
        <v>104</v>
      </c>
      <c r="E28" s="21" t="s">
        <v>78</v>
      </c>
      <c r="F28" s="21" t="s">
        <v>79</v>
      </c>
      <c r="G28" s="21" t="s">
        <v>80</v>
      </c>
      <c r="H28" s="21" t="s">
        <v>105</v>
      </c>
      <c r="I28" s="21"/>
      <c r="J28" s="21"/>
      <c r="K28" s="21"/>
      <c r="L28" s="21"/>
      <c r="M28" s="21"/>
      <c r="N28" s="21" t="s">
        <v>82</v>
      </c>
      <c r="O28" s="21" t="s">
        <v>100</v>
      </c>
      <c r="P28" s="21" t="s">
        <v>84</v>
      </c>
      <c r="Q28" s="22" t="s">
        <v>20</v>
      </c>
      <c r="R28" s="24">
        <v>12137881297</v>
      </c>
      <c r="S28" s="24">
        <v>0</v>
      </c>
      <c r="T28" s="24">
        <v>8207476425</v>
      </c>
      <c r="U28" s="24">
        <v>3930404872</v>
      </c>
      <c r="V28" s="24">
        <v>0</v>
      </c>
      <c r="W28" s="24">
        <v>3914378766.9299998</v>
      </c>
      <c r="X28" s="24">
        <v>16026105.07</v>
      </c>
      <c r="Y28" s="24">
        <v>3914378766.9299998</v>
      </c>
      <c r="Z28" s="25">
        <v>3602779684.9299998</v>
      </c>
      <c r="AA28" s="24">
        <v>3602779684.9299998</v>
      </c>
      <c r="AB28" s="24">
        <v>3602779684.9299998</v>
      </c>
    </row>
    <row r="29" spans="1:28" ht="45" x14ac:dyDescent="0.25">
      <c r="A29" s="21">
        <v>2019</v>
      </c>
      <c r="B29" s="21" t="s">
        <v>75</v>
      </c>
      <c r="C29" s="22" t="s">
        <v>76</v>
      </c>
      <c r="D29" s="23" t="s">
        <v>106</v>
      </c>
      <c r="E29" s="21" t="s">
        <v>78</v>
      </c>
      <c r="F29" s="21" t="s">
        <v>79</v>
      </c>
      <c r="G29" s="21" t="s">
        <v>80</v>
      </c>
      <c r="H29" s="21" t="s">
        <v>107</v>
      </c>
      <c r="I29" s="21"/>
      <c r="J29" s="21"/>
      <c r="K29" s="21"/>
      <c r="L29" s="21"/>
      <c r="M29" s="21"/>
      <c r="N29" s="21" t="s">
        <v>82</v>
      </c>
      <c r="O29" s="21" t="s">
        <v>100</v>
      </c>
      <c r="P29" s="21" t="s">
        <v>84</v>
      </c>
      <c r="Q29" s="22" t="s">
        <v>21</v>
      </c>
      <c r="R29" s="24">
        <v>1717202607</v>
      </c>
      <c r="S29" s="24">
        <v>0</v>
      </c>
      <c r="T29" s="24">
        <v>256996561</v>
      </c>
      <c r="U29" s="24">
        <v>1460206046</v>
      </c>
      <c r="V29" s="24">
        <v>0</v>
      </c>
      <c r="W29" s="24">
        <v>1451584308</v>
      </c>
      <c r="X29" s="24">
        <v>8621738</v>
      </c>
      <c r="Y29" s="24">
        <v>1451584308</v>
      </c>
      <c r="Z29" s="25">
        <v>1372893695</v>
      </c>
      <c r="AA29" s="24">
        <v>1372893695</v>
      </c>
      <c r="AB29" s="24">
        <v>1372893695</v>
      </c>
    </row>
    <row r="30" spans="1:28" ht="45" x14ac:dyDescent="0.25">
      <c r="A30" s="21">
        <v>2019</v>
      </c>
      <c r="B30" s="21" t="s">
        <v>75</v>
      </c>
      <c r="C30" s="22" t="s">
        <v>76</v>
      </c>
      <c r="D30" s="23" t="s">
        <v>108</v>
      </c>
      <c r="E30" s="21" t="s">
        <v>78</v>
      </c>
      <c r="F30" s="21" t="s">
        <v>79</v>
      </c>
      <c r="G30" s="21" t="s">
        <v>80</v>
      </c>
      <c r="H30" s="21" t="s">
        <v>109</v>
      </c>
      <c r="I30" s="21"/>
      <c r="J30" s="21"/>
      <c r="K30" s="21"/>
      <c r="L30" s="21"/>
      <c r="M30" s="21"/>
      <c r="N30" s="21" t="s">
        <v>82</v>
      </c>
      <c r="O30" s="21" t="s">
        <v>83</v>
      </c>
      <c r="P30" s="21" t="s">
        <v>84</v>
      </c>
      <c r="Q30" s="22" t="s">
        <v>22</v>
      </c>
      <c r="R30" s="24">
        <v>22000000000</v>
      </c>
      <c r="S30" s="24">
        <v>805938088</v>
      </c>
      <c r="T30" s="24">
        <v>172574309</v>
      </c>
      <c r="U30" s="24">
        <v>22633363779</v>
      </c>
      <c r="V30" s="24">
        <v>0</v>
      </c>
      <c r="W30" s="24">
        <v>22391176551.509998</v>
      </c>
      <c r="X30" s="24">
        <v>242187227.49000001</v>
      </c>
      <c r="Y30" s="24">
        <v>22391176551.509998</v>
      </c>
      <c r="Z30" s="25">
        <v>21673327384.700001</v>
      </c>
      <c r="AA30" s="24">
        <v>21671906436.700001</v>
      </c>
      <c r="AB30" s="24">
        <v>21671906436.700001</v>
      </c>
    </row>
    <row r="31" spans="1:28" ht="45" x14ac:dyDescent="0.25">
      <c r="A31" s="21">
        <v>2019</v>
      </c>
      <c r="B31" s="21" t="s">
        <v>75</v>
      </c>
      <c r="C31" s="22" t="s">
        <v>76</v>
      </c>
      <c r="D31" s="23" t="s">
        <v>108</v>
      </c>
      <c r="E31" s="21" t="s">
        <v>78</v>
      </c>
      <c r="F31" s="21" t="s">
        <v>79</v>
      </c>
      <c r="G31" s="21" t="s">
        <v>80</v>
      </c>
      <c r="H31" s="21" t="s">
        <v>109</v>
      </c>
      <c r="I31" s="21"/>
      <c r="J31" s="21"/>
      <c r="K31" s="21"/>
      <c r="L31" s="21"/>
      <c r="M31" s="21"/>
      <c r="N31" s="21" t="s">
        <v>82</v>
      </c>
      <c r="O31" s="21" t="s">
        <v>100</v>
      </c>
      <c r="P31" s="21" t="s">
        <v>84</v>
      </c>
      <c r="Q31" s="22" t="s">
        <v>22</v>
      </c>
      <c r="R31" s="24">
        <v>45766231773</v>
      </c>
      <c r="S31" s="24">
        <v>5235163367</v>
      </c>
      <c r="T31" s="24">
        <v>1087306273</v>
      </c>
      <c r="U31" s="24">
        <v>49914088867</v>
      </c>
      <c r="V31" s="24">
        <v>0</v>
      </c>
      <c r="W31" s="24">
        <v>49557193122.099998</v>
      </c>
      <c r="X31" s="24">
        <v>356895744.89999998</v>
      </c>
      <c r="Y31" s="24">
        <v>49557193122.099998</v>
      </c>
      <c r="Z31" s="25">
        <v>48120908722.370003</v>
      </c>
      <c r="AA31" s="24">
        <v>48120173761.370003</v>
      </c>
      <c r="AB31" s="24">
        <v>48120173761.370003</v>
      </c>
    </row>
    <row r="32" spans="1:28" ht="67.5" x14ac:dyDescent="0.25">
      <c r="A32" s="21">
        <v>2019</v>
      </c>
      <c r="B32" s="21" t="s">
        <v>75</v>
      </c>
      <c r="C32" s="22" t="s">
        <v>76</v>
      </c>
      <c r="D32" s="23" t="s">
        <v>123</v>
      </c>
      <c r="E32" s="21" t="s">
        <v>78</v>
      </c>
      <c r="F32" s="21" t="s">
        <v>79</v>
      </c>
      <c r="G32" s="21" t="s">
        <v>80</v>
      </c>
      <c r="H32" s="21" t="s">
        <v>124</v>
      </c>
      <c r="I32" s="21"/>
      <c r="J32" s="21"/>
      <c r="K32" s="21"/>
      <c r="L32" s="21"/>
      <c r="M32" s="21"/>
      <c r="N32" s="21" t="s">
        <v>82</v>
      </c>
      <c r="O32" s="21" t="s">
        <v>83</v>
      </c>
      <c r="P32" s="21" t="s">
        <v>84</v>
      </c>
      <c r="Q32" s="22" t="s">
        <v>125</v>
      </c>
      <c r="R32" s="24">
        <v>1165452988</v>
      </c>
      <c r="S32" s="24">
        <v>1043047012</v>
      </c>
      <c r="T32" s="24">
        <v>213978375</v>
      </c>
      <c r="U32" s="24">
        <v>1994521625</v>
      </c>
      <c r="V32" s="24">
        <v>0</v>
      </c>
      <c r="W32" s="24">
        <v>1929941247</v>
      </c>
      <c r="X32" s="24">
        <v>64580378</v>
      </c>
      <c r="Y32" s="24">
        <v>1929941247</v>
      </c>
      <c r="Z32" s="25">
        <v>1692760252</v>
      </c>
      <c r="AA32" s="24">
        <v>1692760252</v>
      </c>
      <c r="AB32" s="24">
        <v>1692760252</v>
      </c>
    </row>
    <row r="33" spans="1:28" ht="56.25" x14ac:dyDescent="0.25">
      <c r="A33" s="21">
        <v>2019</v>
      </c>
      <c r="B33" s="21" t="s">
        <v>75</v>
      </c>
      <c r="C33" s="22" t="s">
        <v>76</v>
      </c>
      <c r="D33" s="23" t="s">
        <v>126</v>
      </c>
      <c r="E33" s="21" t="s">
        <v>78</v>
      </c>
      <c r="F33" s="21" t="s">
        <v>79</v>
      </c>
      <c r="G33" s="21" t="s">
        <v>80</v>
      </c>
      <c r="H33" s="21" t="s">
        <v>127</v>
      </c>
      <c r="I33" s="21"/>
      <c r="J33" s="21"/>
      <c r="K33" s="21"/>
      <c r="L33" s="21"/>
      <c r="M33" s="21"/>
      <c r="N33" s="21" t="s">
        <v>82</v>
      </c>
      <c r="O33" s="21" t="s">
        <v>83</v>
      </c>
      <c r="P33" s="21" t="s">
        <v>84</v>
      </c>
      <c r="Q33" s="22" t="s">
        <v>26</v>
      </c>
      <c r="R33" s="24">
        <v>400000000</v>
      </c>
      <c r="S33" s="24">
        <v>703000000</v>
      </c>
      <c r="T33" s="24">
        <v>9367048</v>
      </c>
      <c r="U33" s="24">
        <v>1093632952</v>
      </c>
      <c r="V33" s="24">
        <v>0.89</v>
      </c>
      <c r="W33" s="24">
        <v>931101588.21000004</v>
      </c>
      <c r="X33" s="24">
        <v>162531362.90000001</v>
      </c>
      <c r="Y33" s="24">
        <v>931101588.21000004</v>
      </c>
      <c r="Z33" s="25">
        <v>897531588.21000004</v>
      </c>
      <c r="AA33" s="24">
        <v>897531588.21000004</v>
      </c>
      <c r="AB33" s="24">
        <v>897531588.21000004</v>
      </c>
    </row>
    <row r="34" spans="1:28" ht="56.25" x14ac:dyDescent="0.25">
      <c r="A34" s="21">
        <v>2019</v>
      </c>
      <c r="B34" s="21" t="s">
        <v>75</v>
      </c>
      <c r="C34" s="22" t="s">
        <v>76</v>
      </c>
      <c r="D34" s="23" t="s">
        <v>126</v>
      </c>
      <c r="E34" s="21" t="s">
        <v>78</v>
      </c>
      <c r="F34" s="21" t="s">
        <v>79</v>
      </c>
      <c r="G34" s="21" t="s">
        <v>80</v>
      </c>
      <c r="H34" s="21" t="s">
        <v>127</v>
      </c>
      <c r="I34" s="21"/>
      <c r="J34" s="21"/>
      <c r="K34" s="21"/>
      <c r="L34" s="21"/>
      <c r="M34" s="21"/>
      <c r="N34" s="21" t="s">
        <v>82</v>
      </c>
      <c r="O34" s="21" t="s">
        <v>100</v>
      </c>
      <c r="P34" s="21" t="s">
        <v>84</v>
      </c>
      <c r="Q34" s="22" t="s">
        <v>26</v>
      </c>
      <c r="R34" s="24">
        <v>1116389396</v>
      </c>
      <c r="S34" s="24">
        <v>0</v>
      </c>
      <c r="T34" s="24">
        <v>42089519</v>
      </c>
      <c r="U34" s="24">
        <v>1074299877</v>
      </c>
      <c r="V34" s="24">
        <v>0.6</v>
      </c>
      <c r="W34" s="24">
        <v>1028592534</v>
      </c>
      <c r="X34" s="24">
        <v>45707342.399999999</v>
      </c>
      <c r="Y34" s="24">
        <v>1028592534</v>
      </c>
      <c r="Z34" s="25">
        <v>993836889</v>
      </c>
      <c r="AA34" s="24">
        <v>993836889</v>
      </c>
      <c r="AB34" s="24">
        <v>993836889</v>
      </c>
    </row>
    <row r="35" spans="1:28" ht="45" x14ac:dyDescent="0.25">
      <c r="A35" s="21">
        <v>2019</v>
      </c>
      <c r="B35" s="21" t="s">
        <v>75</v>
      </c>
      <c r="C35" s="22" t="s">
        <v>76</v>
      </c>
      <c r="D35" s="23" t="s">
        <v>128</v>
      </c>
      <c r="E35" s="21" t="s">
        <v>78</v>
      </c>
      <c r="F35" s="21" t="s">
        <v>79</v>
      </c>
      <c r="G35" s="21" t="s">
        <v>80</v>
      </c>
      <c r="H35" s="21" t="s">
        <v>129</v>
      </c>
      <c r="I35" s="21"/>
      <c r="J35" s="21"/>
      <c r="K35" s="21"/>
      <c r="L35" s="21"/>
      <c r="M35" s="21"/>
      <c r="N35" s="21" t="s">
        <v>82</v>
      </c>
      <c r="O35" s="21" t="s">
        <v>83</v>
      </c>
      <c r="P35" s="21" t="s">
        <v>84</v>
      </c>
      <c r="Q35" s="22" t="s">
        <v>28</v>
      </c>
      <c r="R35" s="24">
        <v>500000000</v>
      </c>
      <c r="S35" s="24">
        <v>0</v>
      </c>
      <c r="T35" s="24">
        <v>0</v>
      </c>
      <c r="U35" s="24">
        <v>500000000</v>
      </c>
      <c r="V35" s="24">
        <v>0</v>
      </c>
      <c r="W35" s="24">
        <v>485308306</v>
      </c>
      <c r="X35" s="24">
        <v>14691694</v>
      </c>
      <c r="Y35" s="24">
        <v>485308306</v>
      </c>
      <c r="Z35" s="25">
        <v>298262637</v>
      </c>
      <c r="AA35" s="24">
        <v>298262637</v>
      </c>
      <c r="AB35" s="24">
        <v>298262637</v>
      </c>
    </row>
    <row r="36" spans="1:28" ht="45" x14ac:dyDescent="0.25">
      <c r="A36" s="21">
        <v>2019</v>
      </c>
      <c r="B36" s="21" t="s">
        <v>75</v>
      </c>
      <c r="C36" s="22" t="s">
        <v>76</v>
      </c>
      <c r="D36" s="23" t="s">
        <v>130</v>
      </c>
      <c r="E36" s="21" t="s">
        <v>78</v>
      </c>
      <c r="F36" s="21" t="s">
        <v>79</v>
      </c>
      <c r="G36" s="21" t="s">
        <v>80</v>
      </c>
      <c r="H36" s="21" t="s">
        <v>131</v>
      </c>
      <c r="I36" s="21" t="s">
        <v>132</v>
      </c>
      <c r="J36" s="21" t="s">
        <v>132</v>
      </c>
      <c r="K36" s="21" t="s">
        <v>132</v>
      </c>
      <c r="L36" s="21" t="s">
        <v>132</v>
      </c>
      <c r="M36" s="21" t="s">
        <v>132</v>
      </c>
      <c r="N36" s="21" t="s">
        <v>82</v>
      </c>
      <c r="O36" s="21" t="s">
        <v>100</v>
      </c>
      <c r="P36" s="21" t="s">
        <v>84</v>
      </c>
      <c r="Q36" s="22" t="s">
        <v>30</v>
      </c>
      <c r="R36" s="24">
        <v>0</v>
      </c>
      <c r="S36" s="24">
        <v>3201089384</v>
      </c>
      <c r="T36" s="24">
        <v>0</v>
      </c>
      <c r="U36" s="24">
        <v>3201089384</v>
      </c>
      <c r="V36" s="24">
        <v>0</v>
      </c>
      <c r="W36" s="24">
        <v>2927265434.27</v>
      </c>
      <c r="X36" s="24">
        <v>273823949.73000002</v>
      </c>
      <c r="Y36" s="24">
        <v>2927138767.27</v>
      </c>
      <c r="Z36" s="25">
        <v>2376093683.77</v>
      </c>
      <c r="AA36" s="24">
        <v>2376093683.77</v>
      </c>
      <c r="AB36" s="24">
        <v>2376093683.77</v>
      </c>
    </row>
    <row r="37" spans="1:28" ht="56.25" x14ac:dyDescent="0.25">
      <c r="A37" s="21">
        <v>2019</v>
      </c>
      <c r="B37" s="21" t="s">
        <v>75</v>
      </c>
      <c r="C37" s="22" t="s">
        <v>76</v>
      </c>
      <c r="D37" s="23" t="s">
        <v>116</v>
      </c>
      <c r="E37" s="21" t="s">
        <v>78</v>
      </c>
      <c r="F37" s="21" t="s">
        <v>111</v>
      </c>
      <c r="G37" s="21" t="s">
        <v>80</v>
      </c>
      <c r="H37" s="21" t="s">
        <v>117</v>
      </c>
      <c r="I37" s="21"/>
      <c r="J37" s="21"/>
      <c r="K37" s="21"/>
      <c r="L37" s="21"/>
      <c r="M37" s="21"/>
      <c r="N37" s="21" t="s">
        <v>82</v>
      </c>
      <c r="O37" s="21" t="s">
        <v>83</v>
      </c>
      <c r="P37" s="21" t="s">
        <v>84</v>
      </c>
      <c r="Q37" s="22" t="s">
        <v>43</v>
      </c>
      <c r="R37" s="24">
        <v>2592000000</v>
      </c>
      <c r="S37" s="24">
        <v>0</v>
      </c>
      <c r="T37" s="24">
        <v>0</v>
      </c>
      <c r="U37" s="24">
        <v>2592000000</v>
      </c>
      <c r="V37" s="24">
        <v>0</v>
      </c>
      <c r="W37" s="24">
        <v>2580483646.2800002</v>
      </c>
      <c r="X37" s="24">
        <v>11516353.720000001</v>
      </c>
      <c r="Y37" s="24">
        <v>2580483646.2800002</v>
      </c>
      <c r="Z37" s="25">
        <v>1203793069.7</v>
      </c>
      <c r="AA37" s="24">
        <v>1203793069.7</v>
      </c>
      <c r="AB37" s="24">
        <v>1203793069.7</v>
      </c>
    </row>
    <row r="38" spans="1:28" ht="56.25" x14ac:dyDescent="0.25">
      <c r="A38" s="21">
        <v>2019</v>
      </c>
      <c r="B38" s="21" t="s">
        <v>75</v>
      </c>
      <c r="C38" s="22" t="s">
        <v>76</v>
      </c>
      <c r="D38" s="23" t="s">
        <v>116</v>
      </c>
      <c r="E38" s="21" t="s">
        <v>78</v>
      </c>
      <c r="F38" s="21" t="s">
        <v>111</v>
      </c>
      <c r="G38" s="21" t="s">
        <v>80</v>
      </c>
      <c r="H38" s="21" t="s">
        <v>117</v>
      </c>
      <c r="I38" s="21"/>
      <c r="J38" s="21"/>
      <c r="K38" s="21"/>
      <c r="L38" s="21"/>
      <c r="M38" s="21"/>
      <c r="N38" s="21" t="s">
        <v>82</v>
      </c>
      <c r="O38" s="21" t="s">
        <v>100</v>
      </c>
      <c r="P38" s="21" t="s">
        <v>84</v>
      </c>
      <c r="Q38" s="22" t="s">
        <v>43</v>
      </c>
      <c r="R38" s="24">
        <v>4408000000</v>
      </c>
      <c r="S38" s="24">
        <v>0</v>
      </c>
      <c r="T38" s="24">
        <v>0</v>
      </c>
      <c r="U38" s="24">
        <v>4408000000</v>
      </c>
      <c r="V38" s="24">
        <v>0</v>
      </c>
      <c r="W38" s="24">
        <v>4370132610.7299995</v>
      </c>
      <c r="X38" s="24">
        <v>37867389.270000003</v>
      </c>
      <c r="Y38" s="24">
        <v>4370132610.7299995</v>
      </c>
      <c r="Z38" s="25">
        <v>4234550678.02</v>
      </c>
      <c r="AA38" s="24">
        <v>4234550678.02</v>
      </c>
      <c r="AB38" s="24">
        <v>4234550678.02</v>
      </c>
    </row>
    <row r="39" spans="1:28" ht="56.25" x14ac:dyDescent="0.25">
      <c r="A39" s="21">
        <v>2019</v>
      </c>
      <c r="B39" s="21" t="s">
        <v>75</v>
      </c>
      <c r="C39" s="22" t="s">
        <v>76</v>
      </c>
      <c r="D39" s="23" t="s">
        <v>133</v>
      </c>
      <c r="E39" s="21" t="s">
        <v>78</v>
      </c>
      <c r="F39" s="21" t="s">
        <v>111</v>
      </c>
      <c r="G39" s="21" t="s">
        <v>80</v>
      </c>
      <c r="H39" s="21" t="s">
        <v>134</v>
      </c>
      <c r="I39" s="21"/>
      <c r="J39" s="21"/>
      <c r="K39" s="21"/>
      <c r="L39" s="21"/>
      <c r="M39" s="21"/>
      <c r="N39" s="21" t="s">
        <v>82</v>
      </c>
      <c r="O39" s="21" t="s">
        <v>100</v>
      </c>
      <c r="P39" s="21" t="s">
        <v>84</v>
      </c>
      <c r="Q39" s="22" t="s">
        <v>45</v>
      </c>
      <c r="R39" s="24">
        <v>4650000000</v>
      </c>
      <c r="S39" s="24">
        <v>0</v>
      </c>
      <c r="T39" s="24">
        <v>1354561248</v>
      </c>
      <c r="U39" s="24">
        <v>3295438752</v>
      </c>
      <c r="V39" s="24">
        <v>0</v>
      </c>
      <c r="W39" s="24">
        <v>3262015947.5</v>
      </c>
      <c r="X39" s="24">
        <v>33422804.5</v>
      </c>
      <c r="Y39" s="24">
        <v>3262015947.5</v>
      </c>
      <c r="Z39" s="25">
        <v>3103231521.5</v>
      </c>
      <c r="AA39" s="24">
        <v>3103231521.5</v>
      </c>
      <c r="AB39" s="24">
        <v>3103231521.5</v>
      </c>
    </row>
    <row r="40" spans="1:28" ht="45" x14ac:dyDescent="0.25">
      <c r="A40" s="21">
        <v>2019</v>
      </c>
      <c r="B40" s="21" t="s">
        <v>75</v>
      </c>
      <c r="C40" s="22" t="s">
        <v>76</v>
      </c>
      <c r="D40" s="23" t="s">
        <v>135</v>
      </c>
      <c r="E40" s="21" t="s">
        <v>78</v>
      </c>
      <c r="F40" s="21" t="s">
        <v>111</v>
      </c>
      <c r="G40" s="21" t="s">
        <v>80</v>
      </c>
      <c r="H40" s="21" t="s">
        <v>136</v>
      </c>
      <c r="I40" s="21"/>
      <c r="J40" s="21"/>
      <c r="K40" s="21"/>
      <c r="L40" s="21"/>
      <c r="M40" s="21"/>
      <c r="N40" s="21" t="s">
        <v>82</v>
      </c>
      <c r="O40" s="21" t="s">
        <v>83</v>
      </c>
      <c r="P40" s="21" t="s">
        <v>84</v>
      </c>
      <c r="Q40" s="22" t="s">
        <v>46</v>
      </c>
      <c r="R40" s="24">
        <v>598010050</v>
      </c>
      <c r="S40" s="24">
        <v>0</v>
      </c>
      <c r="T40" s="24">
        <v>0</v>
      </c>
      <c r="U40" s="24">
        <v>598010050</v>
      </c>
      <c r="V40" s="24">
        <v>0</v>
      </c>
      <c r="W40" s="24">
        <v>597297689.19000006</v>
      </c>
      <c r="X40" s="24">
        <v>712360.81</v>
      </c>
      <c r="Y40" s="24">
        <v>597297689.19000006</v>
      </c>
      <c r="Z40" s="25">
        <v>283601418.52999997</v>
      </c>
      <c r="AA40" s="24">
        <v>283601418.52999997</v>
      </c>
      <c r="AB40" s="24">
        <v>283601418.52999997</v>
      </c>
    </row>
    <row r="41" spans="1:28" ht="45" x14ac:dyDescent="0.25">
      <c r="A41" s="21">
        <v>2019</v>
      </c>
      <c r="B41" s="21" t="s">
        <v>75</v>
      </c>
      <c r="C41" s="22" t="s">
        <v>76</v>
      </c>
      <c r="D41" s="23" t="s">
        <v>135</v>
      </c>
      <c r="E41" s="21" t="s">
        <v>78</v>
      </c>
      <c r="F41" s="21" t="s">
        <v>111</v>
      </c>
      <c r="G41" s="21" t="s">
        <v>80</v>
      </c>
      <c r="H41" s="21" t="s">
        <v>136</v>
      </c>
      <c r="I41" s="21"/>
      <c r="J41" s="21"/>
      <c r="K41" s="21"/>
      <c r="L41" s="21"/>
      <c r="M41" s="21"/>
      <c r="N41" s="21" t="s">
        <v>82</v>
      </c>
      <c r="O41" s="21" t="s">
        <v>100</v>
      </c>
      <c r="P41" s="21" t="s">
        <v>84</v>
      </c>
      <c r="Q41" s="22" t="s">
        <v>46</v>
      </c>
      <c r="R41" s="24">
        <v>0</v>
      </c>
      <c r="S41" s="24">
        <v>1344561248</v>
      </c>
      <c r="T41" s="24">
        <v>0</v>
      </c>
      <c r="U41" s="24">
        <v>1344561248</v>
      </c>
      <c r="V41" s="24">
        <v>0</v>
      </c>
      <c r="W41" s="24">
        <v>1341453274.74</v>
      </c>
      <c r="X41" s="24">
        <v>3107973.26</v>
      </c>
      <c r="Y41" s="24">
        <v>1341453274.74</v>
      </c>
      <c r="Z41" s="25">
        <v>867480911.40999997</v>
      </c>
      <c r="AA41" s="24">
        <v>867480911.40999997</v>
      </c>
      <c r="AB41" s="24">
        <v>867480911.40999997</v>
      </c>
    </row>
    <row r="42" spans="1:28" ht="45" x14ac:dyDescent="0.25">
      <c r="A42" s="21">
        <v>2019</v>
      </c>
      <c r="B42" s="21" t="s">
        <v>118</v>
      </c>
      <c r="C42" s="22" t="s">
        <v>119</v>
      </c>
      <c r="D42" s="23" t="s">
        <v>85</v>
      </c>
      <c r="E42" s="21" t="s">
        <v>78</v>
      </c>
      <c r="F42" s="21" t="s">
        <v>79</v>
      </c>
      <c r="G42" s="21" t="s">
        <v>80</v>
      </c>
      <c r="H42" s="21" t="s">
        <v>86</v>
      </c>
      <c r="I42" s="21"/>
      <c r="J42" s="21"/>
      <c r="K42" s="21"/>
      <c r="L42" s="21"/>
      <c r="M42" s="21"/>
      <c r="N42" s="21" t="s">
        <v>82</v>
      </c>
      <c r="O42" s="21" t="s">
        <v>100</v>
      </c>
      <c r="P42" s="21" t="s">
        <v>101</v>
      </c>
      <c r="Q42" s="22" t="s">
        <v>137</v>
      </c>
      <c r="R42" s="24">
        <v>0</v>
      </c>
      <c r="S42" s="24">
        <v>16324425392</v>
      </c>
      <c r="T42" s="24">
        <v>0</v>
      </c>
      <c r="U42" s="24">
        <v>16324425392</v>
      </c>
      <c r="V42" s="24">
        <v>0</v>
      </c>
      <c r="W42" s="24">
        <v>15069538130.190001</v>
      </c>
      <c r="X42" s="24">
        <v>1254887261.8099999</v>
      </c>
      <c r="Y42" s="24">
        <v>15069538130.190001</v>
      </c>
      <c r="Z42" s="25">
        <v>14354664720.41</v>
      </c>
      <c r="AA42" s="24">
        <v>14350457143.93</v>
      </c>
      <c r="AB42" s="24">
        <v>14350457143.93</v>
      </c>
    </row>
    <row r="43" spans="1:28" ht="45" x14ac:dyDescent="0.25">
      <c r="A43" s="21">
        <v>2019</v>
      </c>
      <c r="B43" s="21" t="s">
        <v>118</v>
      </c>
      <c r="C43" s="22" t="s">
        <v>119</v>
      </c>
      <c r="D43" s="23" t="s">
        <v>85</v>
      </c>
      <c r="E43" s="21" t="s">
        <v>78</v>
      </c>
      <c r="F43" s="21" t="s">
        <v>79</v>
      </c>
      <c r="G43" s="21" t="s">
        <v>80</v>
      </c>
      <c r="H43" s="21" t="s">
        <v>86</v>
      </c>
      <c r="I43" s="21"/>
      <c r="J43" s="21"/>
      <c r="K43" s="21"/>
      <c r="L43" s="21"/>
      <c r="M43" s="21"/>
      <c r="N43" s="21" t="s">
        <v>121</v>
      </c>
      <c r="O43" s="21" t="s">
        <v>99</v>
      </c>
      <c r="P43" s="21" t="s">
        <v>84</v>
      </c>
      <c r="Q43" s="22" t="s">
        <v>137</v>
      </c>
      <c r="R43" s="24">
        <v>3686000000</v>
      </c>
      <c r="S43" s="24">
        <v>8691798982.1200008</v>
      </c>
      <c r="T43" s="24">
        <v>0.12</v>
      </c>
      <c r="U43" s="24">
        <v>12377798982</v>
      </c>
      <c r="V43" s="24">
        <v>0</v>
      </c>
      <c r="W43" s="24">
        <v>10453228487.65</v>
      </c>
      <c r="X43" s="24">
        <v>1924570494.3499999</v>
      </c>
      <c r="Y43" s="24">
        <v>10453228487.65</v>
      </c>
      <c r="Z43" s="25">
        <v>8360379070.4300003</v>
      </c>
      <c r="AA43" s="24">
        <v>8341297772.71</v>
      </c>
      <c r="AB43" s="24">
        <v>8341297772.71</v>
      </c>
    </row>
    <row r="44" spans="1:28" ht="56.25" x14ac:dyDescent="0.25">
      <c r="A44" s="21">
        <v>2020</v>
      </c>
      <c r="B44" s="21" t="s">
        <v>75</v>
      </c>
      <c r="C44" s="22" t="s">
        <v>76</v>
      </c>
      <c r="D44" s="23" t="s">
        <v>98</v>
      </c>
      <c r="E44" s="21" t="s">
        <v>78</v>
      </c>
      <c r="F44" s="21" t="s">
        <v>79</v>
      </c>
      <c r="G44" s="21" t="s">
        <v>80</v>
      </c>
      <c r="H44" s="21" t="s">
        <v>99</v>
      </c>
      <c r="I44" s="21"/>
      <c r="J44" s="21"/>
      <c r="K44" s="21"/>
      <c r="L44" s="21"/>
      <c r="M44" s="21"/>
      <c r="N44" s="21" t="s">
        <v>82</v>
      </c>
      <c r="O44" s="21" t="s">
        <v>83</v>
      </c>
      <c r="P44" s="21" t="s">
        <v>84</v>
      </c>
      <c r="Q44" s="22" t="s">
        <v>15</v>
      </c>
      <c r="R44" s="24">
        <v>3440000000</v>
      </c>
      <c r="S44" s="24">
        <v>0</v>
      </c>
      <c r="T44" s="24">
        <v>0</v>
      </c>
      <c r="U44" s="24">
        <v>3440000000</v>
      </c>
      <c r="V44" s="24">
        <v>0</v>
      </c>
      <c r="W44" s="24">
        <v>3363675858.71</v>
      </c>
      <c r="X44" s="24">
        <v>76324141.290000007</v>
      </c>
      <c r="Y44" s="24">
        <v>3363675858.71</v>
      </c>
      <c r="Z44" s="25">
        <v>3262815406.04</v>
      </c>
      <c r="AA44" s="24">
        <v>3257080406.04</v>
      </c>
      <c r="AB44" s="24">
        <v>3257080406.04</v>
      </c>
    </row>
    <row r="45" spans="1:28" ht="56.25" x14ac:dyDescent="0.25">
      <c r="A45" s="21">
        <v>2020</v>
      </c>
      <c r="B45" s="21" t="s">
        <v>75</v>
      </c>
      <c r="C45" s="22" t="s">
        <v>76</v>
      </c>
      <c r="D45" s="23" t="s">
        <v>98</v>
      </c>
      <c r="E45" s="21" t="s">
        <v>78</v>
      </c>
      <c r="F45" s="21" t="s">
        <v>79</v>
      </c>
      <c r="G45" s="21" t="s">
        <v>80</v>
      </c>
      <c r="H45" s="21" t="s">
        <v>99</v>
      </c>
      <c r="I45" s="21"/>
      <c r="J45" s="21"/>
      <c r="K45" s="21"/>
      <c r="L45" s="21"/>
      <c r="M45" s="21"/>
      <c r="N45" s="21" t="s">
        <v>82</v>
      </c>
      <c r="O45" s="21" t="s">
        <v>100</v>
      </c>
      <c r="P45" s="21" t="s">
        <v>84</v>
      </c>
      <c r="Q45" s="22" t="s">
        <v>15</v>
      </c>
      <c r="R45" s="24">
        <v>0</v>
      </c>
      <c r="S45" s="24">
        <v>396454500</v>
      </c>
      <c r="T45" s="24">
        <v>0</v>
      </c>
      <c r="U45" s="24">
        <v>396454500</v>
      </c>
      <c r="V45" s="24">
        <v>0</v>
      </c>
      <c r="W45" s="24">
        <v>396454500</v>
      </c>
      <c r="X45" s="24">
        <v>0</v>
      </c>
      <c r="Y45" s="24">
        <v>396454500</v>
      </c>
      <c r="Z45" s="25">
        <v>357081949.67000002</v>
      </c>
      <c r="AA45" s="24">
        <v>357081949.67000002</v>
      </c>
      <c r="AB45" s="24">
        <v>357081949.67000002</v>
      </c>
    </row>
    <row r="46" spans="1:28" ht="67.5" x14ac:dyDescent="0.25">
      <c r="A46" s="21">
        <v>2020</v>
      </c>
      <c r="B46" s="21" t="s">
        <v>75</v>
      </c>
      <c r="C46" s="22" t="s">
        <v>76</v>
      </c>
      <c r="D46" s="23" t="s">
        <v>102</v>
      </c>
      <c r="E46" s="21" t="s">
        <v>78</v>
      </c>
      <c r="F46" s="21" t="s">
        <v>79</v>
      </c>
      <c r="G46" s="21" t="s">
        <v>80</v>
      </c>
      <c r="H46" s="21" t="s">
        <v>103</v>
      </c>
      <c r="I46" s="21"/>
      <c r="J46" s="21"/>
      <c r="K46" s="21"/>
      <c r="L46" s="21"/>
      <c r="M46" s="21"/>
      <c r="N46" s="21" t="s">
        <v>82</v>
      </c>
      <c r="O46" s="21" t="s">
        <v>83</v>
      </c>
      <c r="P46" s="21" t="s">
        <v>84</v>
      </c>
      <c r="Q46" s="22" t="s">
        <v>18</v>
      </c>
      <c r="R46" s="24">
        <v>3485523362</v>
      </c>
      <c r="S46" s="24">
        <v>0</v>
      </c>
      <c r="T46" s="24">
        <v>0</v>
      </c>
      <c r="U46" s="24">
        <v>3485523362</v>
      </c>
      <c r="V46" s="24">
        <v>0</v>
      </c>
      <c r="W46" s="24">
        <v>3485516170</v>
      </c>
      <c r="X46" s="24">
        <v>7192</v>
      </c>
      <c r="Y46" s="24">
        <v>3485516170</v>
      </c>
      <c r="Z46" s="25">
        <v>3484358970</v>
      </c>
      <c r="AA46" s="24">
        <v>3481601670</v>
      </c>
      <c r="AB46" s="24">
        <v>3481601670</v>
      </c>
    </row>
    <row r="47" spans="1:28" ht="45" x14ac:dyDescent="0.25">
      <c r="A47" s="21">
        <v>2020</v>
      </c>
      <c r="B47" s="21" t="s">
        <v>75</v>
      </c>
      <c r="C47" s="22" t="s">
        <v>76</v>
      </c>
      <c r="D47" s="23" t="s">
        <v>104</v>
      </c>
      <c r="E47" s="21" t="s">
        <v>78</v>
      </c>
      <c r="F47" s="21" t="s">
        <v>79</v>
      </c>
      <c r="G47" s="21" t="s">
        <v>80</v>
      </c>
      <c r="H47" s="21" t="s">
        <v>105</v>
      </c>
      <c r="I47" s="21"/>
      <c r="J47" s="21"/>
      <c r="K47" s="21"/>
      <c r="L47" s="21"/>
      <c r="M47" s="21"/>
      <c r="N47" s="21" t="s">
        <v>82</v>
      </c>
      <c r="O47" s="21" t="s">
        <v>83</v>
      </c>
      <c r="P47" s="21" t="s">
        <v>84</v>
      </c>
      <c r="Q47" s="22" t="s">
        <v>20</v>
      </c>
      <c r="R47" s="24">
        <v>2892000000</v>
      </c>
      <c r="S47" s="24">
        <v>0</v>
      </c>
      <c r="T47" s="24">
        <v>0</v>
      </c>
      <c r="U47" s="24">
        <v>2892000000</v>
      </c>
      <c r="V47" s="24">
        <v>0</v>
      </c>
      <c r="W47" s="24">
        <v>2793679815.6700001</v>
      </c>
      <c r="X47" s="24">
        <v>98320184.329999998</v>
      </c>
      <c r="Y47" s="24">
        <v>2793679815.6700001</v>
      </c>
      <c r="Z47" s="25">
        <v>2608151080</v>
      </c>
      <c r="AA47" s="24">
        <v>2595571080</v>
      </c>
      <c r="AB47" s="24">
        <v>2595571080</v>
      </c>
    </row>
    <row r="48" spans="1:28" ht="45" x14ac:dyDescent="0.25">
      <c r="A48" s="21">
        <v>2020</v>
      </c>
      <c r="B48" s="21" t="s">
        <v>75</v>
      </c>
      <c r="C48" s="22" t="s">
        <v>76</v>
      </c>
      <c r="D48" s="23" t="s">
        <v>106</v>
      </c>
      <c r="E48" s="21" t="s">
        <v>78</v>
      </c>
      <c r="F48" s="21" t="s">
        <v>79</v>
      </c>
      <c r="G48" s="21" t="s">
        <v>80</v>
      </c>
      <c r="H48" s="21" t="s">
        <v>107</v>
      </c>
      <c r="I48" s="21"/>
      <c r="J48" s="21"/>
      <c r="K48" s="21"/>
      <c r="L48" s="21"/>
      <c r="M48" s="21"/>
      <c r="N48" s="21" t="s">
        <v>82</v>
      </c>
      <c r="O48" s="21" t="s">
        <v>83</v>
      </c>
      <c r="P48" s="21" t="s">
        <v>84</v>
      </c>
      <c r="Q48" s="22" t="s">
        <v>21</v>
      </c>
      <c r="R48" s="24">
        <v>1688700000</v>
      </c>
      <c r="S48" s="24">
        <v>0</v>
      </c>
      <c r="T48" s="24">
        <v>0</v>
      </c>
      <c r="U48" s="24">
        <v>1688700000</v>
      </c>
      <c r="V48" s="24">
        <v>0</v>
      </c>
      <c r="W48" s="24">
        <v>1621760897.6400001</v>
      </c>
      <c r="X48" s="24">
        <v>66939102.359999999</v>
      </c>
      <c r="Y48" s="24">
        <v>1621760897.6400001</v>
      </c>
      <c r="Z48" s="25">
        <v>1456549291</v>
      </c>
      <c r="AA48" s="24">
        <v>1444729081</v>
      </c>
      <c r="AB48" s="24">
        <v>1444729081</v>
      </c>
    </row>
    <row r="49" spans="1:28" ht="45" x14ac:dyDescent="0.25">
      <c r="A49" s="21">
        <v>2020</v>
      </c>
      <c r="B49" s="21" t="s">
        <v>75</v>
      </c>
      <c r="C49" s="22" t="s">
        <v>76</v>
      </c>
      <c r="D49" s="23" t="s">
        <v>108</v>
      </c>
      <c r="E49" s="21" t="s">
        <v>78</v>
      </c>
      <c r="F49" s="21" t="s">
        <v>79</v>
      </c>
      <c r="G49" s="21" t="s">
        <v>80</v>
      </c>
      <c r="H49" s="21" t="s">
        <v>109</v>
      </c>
      <c r="I49" s="21"/>
      <c r="J49" s="21"/>
      <c r="K49" s="21"/>
      <c r="L49" s="21"/>
      <c r="M49" s="21"/>
      <c r="N49" s="21" t="s">
        <v>82</v>
      </c>
      <c r="O49" s="21" t="s">
        <v>83</v>
      </c>
      <c r="P49" s="21" t="s">
        <v>84</v>
      </c>
      <c r="Q49" s="22" t="s">
        <v>22</v>
      </c>
      <c r="R49" s="24">
        <v>189700000</v>
      </c>
      <c r="S49" s="24">
        <v>0</v>
      </c>
      <c r="T49" s="24">
        <v>0</v>
      </c>
      <c r="U49" s="24">
        <v>189700000</v>
      </c>
      <c r="V49" s="24">
        <v>0</v>
      </c>
      <c r="W49" s="24">
        <v>64484000</v>
      </c>
      <c r="X49" s="24">
        <v>125216000</v>
      </c>
      <c r="Y49" s="24">
        <v>64484000</v>
      </c>
      <c r="Z49" s="25">
        <v>64484000</v>
      </c>
      <c r="AA49" s="24">
        <v>64484000</v>
      </c>
      <c r="AB49" s="24">
        <v>64484000</v>
      </c>
    </row>
    <row r="50" spans="1:28" ht="45" x14ac:dyDescent="0.25">
      <c r="A50" s="21">
        <v>2020</v>
      </c>
      <c r="B50" s="21" t="s">
        <v>75</v>
      </c>
      <c r="C50" s="22" t="s">
        <v>76</v>
      </c>
      <c r="D50" s="23" t="s">
        <v>108</v>
      </c>
      <c r="E50" s="21" t="s">
        <v>78</v>
      </c>
      <c r="F50" s="21" t="s">
        <v>79</v>
      </c>
      <c r="G50" s="21" t="s">
        <v>80</v>
      </c>
      <c r="H50" s="21" t="s">
        <v>109</v>
      </c>
      <c r="I50" s="21"/>
      <c r="J50" s="21"/>
      <c r="K50" s="21"/>
      <c r="L50" s="21"/>
      <c r="M50" s="21"/>
      <c r="N50" s="21" t="s">
        <v>82</v>
      </c>
      <c r="O50" s="21" t="s">
        <v>100</v>
      </c>
      <c r="P50" s="21" t="s">
        <v>84</v>
      </c>
      <c r="Q50" s="22" t="s">
        <v>22</v>
      </c>
      <c r="R50" s="24">
        <v>80000000000</v>
      </c>
      <c r="S50" s="24">
        <v>0</v>
      </c>
      <c r="T50" s="24">
        <v>396454500</v>
      </c>
      <c r="U50" s="24">
        <v>79603545500</v>
      </c>
      <c r="V50" s="24">
        <v>0</v>
      </c>
      <c r="W50" s="24">
        <v>77746455844.929993</v>
      </c>
      <c r="X50" s="24">
        <v>1857089655.0699999</v>
      </c>
      <c r="Y50" s="24">
        <v>77746455844.929993</v>
      </c>
      <c r="Z50" s="25">
        <v>76596623712.770004</v>
      </c>
      <c r="AA50" s="24">
        <v>76535984473.470001</v>
      </c>
      <c r="AB50" s="24">
        <v>76535984473.470001</v>
      </c>
    </row>
    <row r="51" spans="1:28" ht="67.5" x14ac:dyDescent="0.25">
      <c r="A51" s="21">
        <v>2020</v>
      </c>
      <c r="B51" s="21" t="s">
        <v>75</v>
      </c>
      <c r="C51" s="22" t="s">
        <v>76</v>
      </c>
      <c r="D51" s="23" t="s">
        <v>123</v>
      </c>
      <c r="E51" s="21" t="s">
        <v>78</v>
      </c>
      <c r="F51" s="21" t="s">
        <v>79</v>
      </c>
      <c r="G51" s="21" t="s">
        <v>80</v>
      </c>
      <c r="H51" s="21" t="s">
        <v>124</v>
      </c>
      <c r="I51" s="21"/>
      <c r="J51" s="21"/>
      <c r="K51" s="21"/>
      <c r="L51" s="21"/>
      <c r="M51" s="21"/>
      <c r="N51" s="21" t="s">
        <v>82</v>
      </c>
      <c r="O51" s="21" t="s">
        <v>83</v>
      </c>
      <c r="P51" s="21" t="s">
        <v>84</v>
      </c>
      <c r="Q51" s="22" t="s">
        <v>24</v>
      </c>
      <c r="R51" s="24">
        <v>1854000000</v>
      </c>
      <c r="S51" s="24">
        <v>0</v>
      </c>
      <c r="T51" s="24">
        <v>0</v>
      </c>
      <c r="U51" s="24">
        <v>1854000000</v>
      </c>
      <c r="V51" s="24">
        <v>0</v>
      </c>
      <c r="W51" s="24">
        <v>1849084329</v>
      </c>
      <c r="X51" s="24">
        <v>4915671</v>
      </c>
      <c r="Y51" s="24">
        <v>1849084329</v>
      </c>
      <c r="Z51" s="25">
        <v>1725035312</v>
      </c>
      <c r="AA51" s="24">
        <v>1725035312</v>
      </c>
      <c r="AB51" s="24">
        <v>1725035312</v>
      </c>
    </row>
    <row r="52" spans="1:28" ht="56.25" x14ac:dyDescent="0.25">
      <c r="A52" s="21">
        <v>2020</v>
      </c>
      <c r="B52" s="21" t="s">
        <v>75</v>
      </c>
      <c r="C52" s="22" t="s">
        <v>76</v>
      </c>
      <c r="D52" s="23" t="s">
        <v>126</v>
      </c>
      <c r="E52" s="21" t="s">
        <v>78</v>
      </c>
      <c r="F52" s="21" t="s">
        <v>79</v>
      </c>
      <c r="G52" s="21" t="s">
        <v>80</v>
      </c>
      <c r="H52" s="21" t="s">
        <v>127</v>
      </c>
      <c r="I52" s="21"/>
      <c r="J52" s="21"/>
      <c r="K52" s="21"/>
      <c r="L52" s="21"/>
      <c r="M52" s="21"/>
      <c r="N52" s="21" t="s">
        <v>82</v>
      </c>
      <c r="O52" s="21" t="s">
        <v>83</v>
      </c>
      <c r="P52" s="21" t="s">
        <v>84</v>
      </c>
      <c r="Q52" s="22" t="s">
        <v>26</v>
      </c>
      <c r="R52" s="24">
        <v>1860600000</v>
      </c>
      <c r="S52" s="24">
        <v>0</v>
      </c>
      <c r="T52" s="24">
        <v>0</v>
      </c>
      <c r="U52" s="24">
        <v>1860600000</v>
      </c>
      <c r="V52" s="24">
        <v>0</v>
      </c>
      <c r="W52" s="24">
        <v>1813076796.3299999</v>
      </c>
      <c r="X52" s="24">
        <v>47523203.670000002</v>
      </c>
      <c r="Y52" s="24">
        <v>1813076796.3299999</v>
      </c>
      <c r="Z52" s="25">
        <v>1795290237</v>
      </c>
      <c r="AA52" s="24">
        <v>1773262150</v>
      </c>
      <c r="AB52" s="24">
        <v>1773262150</v>
      </c>
    </row>
    <row r="53" spans="1:28" ht="45" x14ac:dyDescent="0.25">
      <c r="A53" s="21">
        <v>2020</v>
      </c>
      <c r="B53" s="21" t="s">
        <v>75</v>
      </c>
      <c r="C53" s="22" t="s">
        <v>76</v>
      </c>
      <c r="D53" s="23" t="s">
        <v>130</v>
      </c>
      <c r="E53" s="21" t="s">
        <v>78</v>
      </c>
      <c r="F53" s="21" t="s">
        <v>79</v>
      </c>
      <c r="G53" s="21" t="s">
        <v>80</v>
      </c>
      <c r="H53" s="21" t="s">
        <v>131</v>
      </c>
      <c r="I53" s="21" t="s">
        <v>132</v>
      </c>
      <c r="J53" s="21" t="s">
        <v>132</v>
      </c>
      <c r="K53" s="21" t="s">
        <v>132</v>
      </c>
      <c r="L53" s="21" t="s">
        <v>132</v>
      </c>
      <c r="M53" s="21" t="s">
        <v>132</v>
      </c>
      <c r="N53" s="21" t="s">
        <v>82</v>
      </c>
      <c r="O53" s="21" t="s">
        <v>83</v>
      </c>
      <c r="P53" s="21" t="s">
        <v>84</v>
      </c>
      <c r="Q53" s="22" t="s">
        <v>30</v>
      </c>
      <c r="R53" s="24">
        <v>6000000000</v>
      </c>
      <c r="S53" s="24">
        <v>0</v>
      </c>
      <c r="T53" s="24">
        <v>0</v>
      </c>
      <c r="U53" s="24">
        <v>6000000000</v>
      </c>
      <c r="V53" s="24">
        <v>0</v>
      </c>
      <c r="W53" s="24">
        <v>5766184512.9899998</v>
      </c>
      <c r="X53" s="24">
        <v>233815487.00999999</v>
      </c>
      <c r="Y53" s="24">
        <v>5766184512.9899998</v>
      </c>
      <c r="Z53" s="25">
        <v>5455447701.6400003</v>
      </c>
      <c r="AA53" s="24">
        <v>5329803377.6400003</v>
      </c>
      <c r="AB53" s="24">
        <v>5329803377.6400003</v>
      </c>
    </row>
    <row r="54" spans="1:28" ht="45" x14ac:dyDescent="0.25">
      <c r="A54" s="21">
        <v>2020</v>
      </c>
      <c r="B54" s="21" t="s">
        <v>75</v>
      </c>
      <c r="C54" s="22" t="s">
        <v>76</v>
      </c>
      <c r="D54" s="23" t="s">
        <v>130</v>
      </c>
      <c r="E54" s="21" t="s">
        <v>78</v>
      </c>
      <c r="F54" s="21" t="s">
        <v>79</v>
      </c>
      <c r="G54" s="21" t="s">
        <v>80</v>
      </c>
      <c r="H54" s="21" t="s">
        <v>131</v>
      </c>
      <c r="I54" s="21" t="s">
        <v>132</v>
      </c>
      <c r="J54" s="21" t="s">
        <v>132</v>
      </c>
      <c r="K54" s="21" t="s">
        <v>132</v>
      </c>
      <c r="L54" s="21" t="s">
        <v>132</v>
      </c>
      <c r="M54" s="21" t="s">
        <v>132</v>
      </c>
      <c r="N54" s="21" t="s">
        <v>82</v>
      </c>
      <c r="O54" s="21" t="s">
        <v>100</v>
      </c>
      <c r="P54" s="21" t="s">
        <v>84</v>
      </c>
      <c r="Q54" s="22" t="s">
        <v>30</v>
      </c>
      <c r="R54" s="24">
        <v>6000000000</v>
      </c>
      <c r="S54" s="24">
        <v>0</v>
      </c>
      <c r="T54" s="24">
        <v>0</v>
      </c>
      <c r="U54" s="24">
        <v>6000000000</v>
      </c>
      <c r="V54" s="24">
        <v>0</v>
      </c>
      <c r="W54" s="24">
        <v>5297167169.7200003</v>
      </c>
      <c r="X54" s="24">
        <v>702832830.27999997</v>
      </c>
      <c r="Y54" s="24">
        <v>5297167169.7200003</v>
      </c>
      <c r="Z54" s="25">
        <v>3115780790.2199998</v>
      </c>
      <c r="AA54" s="24">
        <v>2919565074.2199998</v>
      </c>
      <c r="AB54" s="24">
        <v>2919565074.2199998</v>
      </c>
    </row>
    <row r="55" spans="1:28" ht="45" x14ac:dyDescent="0.25">
      <c r="A55" s="21">
        <v>2020</v>
      </c>
      <c r="B55" s="21" t="s">
        <v>75</v>
      </c>
      <c r="C55" s="22" t="s">
        <v>76</v>
      </c>
      <c r="D55" s="23" t="s">
        <v>138</v>
      </c>
      <c r="E55" s="21" t="s">
        <v>78</v>
      </c>
      <c r="F55" s="21" t="s">
        <v>79</v>
      </c>
      <c r="G55" s="21" t="s">
        <v>80</v>
      </c>
      <c r="H55" s="21" t="s">
        <v>139</v>
      </c>
      <c r="I55" s="21"/>
      <c r="J55" s="21"/>
      <c r="K55" s="21"/>
      <c r="L55" s="21"/>
      <c r="M55" s="21"/>
      <c r="N55" s="21" t="s">
        <v>82</v>
      </c>
      <c r="O55" s="21" t="s">
        <v>83</v>
      </c>
      <c r="P55" s="21" t="s">
        <v>84</v>
      </c>
      <c r="Q55" s="22" t="s">
        <v>32</v>
      </c>
      <c r="R55" s="24">
        <v>1380000000</v>
      </c>
      <c r="S55" s="24">
        <v>0</v>
      </c>
      <c r="T55" s="24">
        <v>0</v>
      </c>
      <c r="U55" s="24">
        <v>1380000000</v>
      </c>
      <c r="V55" s="24">
        <v>0</v>
      </c>
      <c r="W55" s="24">
        <v>1367499082.6500001</v>
      </c>
      <c r="X55" s="24">
        <v>12500917.35</v>
      </c>
      <c r="Y55" s="24">
        <v>1367499082.6500001</v>
      </c>
      <c r="Z55" s="25">
        <v>1226463142.96</v>
      </c>
      <c r="AA55" s="24">
        <v>1223441262.96</v>
      </c>
      <c r="AB55" s="24">
        <v>1223441262.96</v>
      </c>
    </row>
    <row r="56" spans="1:28" ht="56.25" x14ac:dyDescent="0.25">
      <c r="A56" s="21">
        <v>2020</v>
      </c>
      <c r="B56" s="21" t="s">
        <v>75</v>
      </c>
      <c r="C56" s="22" t="s">
        <v>76</v>
      </c>
      <c r="D56" s="23" t="s">
        <v>116</v>
      </c>
      <c r="E56" s="21" t="s">
        <v>78</v>
      </c>
      <c r="F56" s="21" t="s">
        <v>111</v>
      </c>
      <c r="G56" s="21" t="s">
        <v>80</v>
      </c>
      <c r="H56" s="21" t="s">
        <v>117</v>
      </c>
      <c r="I56" s="21"/>
      <c r="J56" s="21"/>
      <c r="K56" s="21"/>
      <c r="L56" s="21"/>
      <c r="M56" s="21"/>
      <c r="N56" s="21" t="s">
        <v>82</v>
      </c>
      <c r="O56" s="21" t="s">
        <v>83</v>
      </c>
      <c r="P56" s="21" t="s">
        <v>84</v>
      </c>
      <c r="Q56" s="22" t="s">
        <v>43</v>
      </c>
      <c r="R56" s="24">
        <v>7165000000</v>
      </c>
      <c r="S56" s="24">
        <v>0</v>
      </c>
      <c r="T56" s="24">
        <v>0</v>
      </c>
      <c r="U56" s="24">
        <v>7165000000</v>
      </c>
      <c r="V56" s="24">
        <v>0</v>
      </c>
      <c r="W56" s="24">
        <v>7113315421.9099998</v>
      </c>
      <c r="X56" s="24">
        <v>51684578.090000004</v>
      </c>
      <c r="Y56" s="24">
        <v>7113315421.9099998</v>
      </c>
      <c r="Z56" s="25">
        <v>6671122994.5100002</v>
      </c>
      <c r="AA56" s="24">
        <v>6662704994.5100002</v>
      </c>
      <c r="AB56" s="24">
        <v>6662704994.5100002</v>
      </c>
    </row>
    <row r="57" spans="1:28" ht="56.25" x14ac:dyDescent="0.25">
      <c r="A57" s="21">
        <v>2020</v>
      </c>
      <c r="B57" s="21" t="s">
        <v>75</v>
      </c>
      <c r="C57" s="22" t="s">
        <v>76</v>
      </c>
      <c r="D57" s="23" t="s">
        <v>116</v>
      </c>
      <c r="E57" s="21" t="s">
        <v>78</v>
      </c>
      <c r="F57" s="21" t="s">
        <v>111</v>
      </c>
      <c r="G57" s="21" t="s">
        <v>80</v>
      </c>
      <c r="H57" s="21" t="s">
        <v>117</v>
      </c>
      <c r="I57" s="21"/>
      <c r="J57" s="21"/>
      <c r="K57" s="21"/>
      <c r="L57" s="21"/>
      <c r="M57" s="21"/>
      <c r="N57" s="21" t="s">
        <v>82</v>
      </c>
      <c r="O57" s="21" t="s">
        <v>100</v>
      </c>
      <c r="P57" s="21" t="s">
        <v>84</v>
      </c>
      <c r="Q57" s="22" t="s">
        <v>43</v>
      </c>
      <c r="R57" s="24">
        <v>6000000000</v>
      </c>
      <c r="S57" s="24">
        <v>0</v>
      </c>
      <c r="T57" s="24">
        <v>0</v>
      </c>
      <c r="U57" s="24">
        <v>6000000000</v>
      </c>
      <c r="V57" s="24">
        <v>0</v>
      </c>
      <c r="W57" s="24">
        <v>5994019568.4700003</v>
      </c>
      <c r="X57" s="24">
        <v>5980431.5300000003</v>
      </c>
      <c r="Y57" s="24">
        <v>5994019568.4700003</v>
      </c>
      <c r="Z57" s="25">
        <v>4848139102.5900002</v>
      </c>
      <c r="AA57" s="24">
        <v>4848139102.5900002</v>
      </c>
      <c r="AB57" s="24">
        <v>4848139102.5900002</v>
      </c>
    </row>
    <row r="58" spans="1:28" ht="56.25" x14ac:dyDescent="0.25">
      <c r="A58" s="21">
        <v>2020</v>
      </c>
      <c r="B58" s="21" t="s">
        <v>75</v>
      </c>
      <c r="C58" s="22" t="s">
        <v>76</v>
      </c>
      <c r="D58" s="23" t="s">
        <v>133</v>
      </c>
      <c r="E58" s="21" t="s">
        <v>78</v>
      </c>
      <c r="F58" s="21" t="s">
        <v>111</v>
      </c>
      <c r="G58" s="21" t="s">
        <v>80</v>
      </c>
      <c r="H58" s="21" t="s">
        <v>134</v>
      </c>
      <c r="I58" s="21"/>
      <c r="J58" s="21"/>
      <c r="K58" s="21"/>
      <c r="L58" s="21"/>
      <c r="M58" s="21"/>
      <c r="N58" s="21" t="s">
        <v>82</v>
      </c>
      <c r="O58" s="21" t="s">
        <v>83</v>
      </c>
      <c r="P58" s="21" t="s">
        <v>84</v>
      </c>
      <c r="Q58" s="22" t="s">
        <v>45</v>
      </c>
      <c r="R58" s="24">
        <v>4900000000</v>
      </c>
      <c r="S58" s="24">
        <v>0</v>
      </c>
      <c r="T58" s="24">
        <v>0</v>
      </c>
      <c r="U58" s="24">
        <v>4900000000</v>
      </c>
      <c r="V58" s="24">
        <v>0</v>
      </c>
      <c r="W58" s="24">
        <v>4618708384.6700001</v>
      </c>
      <c r="X58" s="24">
        <v>281291615.32999998</v>
      </c>
      <c r="Y58" s="24">
        <v>4618708384.6700001</v>
      </c>
      <c r="Z58" s="25">
        <v>4429136204.6700001</v>
      </c>
      <c r="AA58" s="24">
        <v>4354585642.6700001</v>
      </c>
      <c r="AB58" s="24">
        <v>4354585642.6700001</v>
      </c>
    </row>
    <row r="59" spans="1:28" ht="45" x14ac:dyDescent="0.25">
      <c r="A59" s="21">
        <v>2020</v>
      </c>
      <c r="B59" s="21" t="s">
        <v>75</v>
      </c>
      <c r="C59" s="22" t="s">
        <v>76</v>
      </c>
      <c r="D59" s="23" t="s">
        <v>135</v>
      </c>
      <c r="E59" s="21" t="s">
        <v>78</v>
      </c>
      <c r="F59" s="21" t="s">
        <v>111</v>
      </c>
      <c r="G59" s="21" t="s">
        <v>80</v>
      </c>
      <c r="H59" s="21" t="s">
        <v>136</v>
      </c>
      <c r="I59" s="21"/>
      <c r="J59" s="21"/>
      <c r="K59" s="21"/>
      <c r="L59" s="21"/>
      <c r="M59" s="21"/>
      <c r="N59" s="21" t="s">
        <v>82</v>
      </c>
      <c r="O59" s="21" t="s">
        <v>83</v>
      </c>
      <c r="P59" s="21" t="s">
        <v>84</v>
      </c>
      <c r="Q59" s="22" t="s">
        <v>46</v>
      </c>
      <c r="R59" s="24">
        <v>1000000000</v>
      </c>
      <c r="S59" s="24">
        <v>0</v>
      </c>
      <c r="T59" s="24">
        <v>0</v>
      </c>
      <c r="U59" s="24">
        <v>1000000000</v>
      </c>
      <c r="V59" s="24">
        <v>0</v>
      </c>
      <c r="W59" s="24">
        <v>942072835.16999996</v>
      </c>
      <c r="X59" s="24">
        <v>57927164.829999998</v>
      </c>
      <c r="Y59" s="24">
        <v>942072835.16999996</v>
      </c>
      <c r="Z59" s="25">
        <v>804276011.59000003</v>
      </c>
      <c r="AA59" s="24">
        <v>787839811.59000003</v>
      </c>
      <c r="AB59" s="24">
        <v>787839811.59000003</v>
      </c>
    </row>
    <row r="60" spans="1:28" ht="45" x14ac:dyDescent="0.25">
      <c r="A60" s="21">
        <v>2020</v>
      </c>
      <c r="B60" s="21" t="s">
        <v>118</v>
      </c>
      <c r="C60" s="22" t="s">
        <v>119</v>
      </c>
      <c r="D60" s="23" t="s">
        <v>85</v>
      </c>
      <c r="E60" s="21" t="s">
        <v>78</v>
      </c>
      <c r="F60" s="21" t="s">
        <v>79</v>
      </c>
      <c r="G60" s="21" t="s">
        <v>80</v>
      </c>
      <c r="H60" s="21" t="s">
        <v>86</v>
      </c>
      <c r="I60" s="21"/>
      <c r="J60" s="21"/>
      <c r="K60" s="21"/>
      <c r="L60" s="21"/>
      <c r="M60" s="21"/>
      <c r="N60" s="21" t="s">
        <v>121</v>
      </c>
      <c r="O60" s="21" t="s">
        <v>99</v>
      </c>
      <c r="P60" s="21" t="s">
        <v>84</v>
      </c>
      <c r="Q60" s="22" t="s">
        <v>137</v>
      </c>
      <c r="R60" s="24">
        <v>41489000000</v>
      </c>
      <c r="S60" s="24">
        <v>0</v>
      </c>
      <c r="T60" s="24">
        <v>19241101932</v>
      </c>
      <c r="U60" s="24">
        <v>22247898068</v>
      </c>
      <c r="V60" s="24">
        <v>0</v>
      </c>
      <c r="W60" s="24">
        <v>16970518673.66</v>
      </c>
      <c r="X60" s="24">
        <v>5277379394.3400002</v>
      </c>
      <c r="Y60" s="24">
        <v>16970518673.66</v>
      </c>
      <c r="Z60" s="25">
        <v>15368234089.559999</v>
      </c>
      <c r="AA60" s="24">
        <v>15262845290.68</v>
      </c>
      <c r="AB60" s="24">
        <v>15262845290.68</v>
      </c>
    </row>
    <row r="61" spans="1:28" ht="56.25" x14ac:dyDescent="0.25">
      <c r="A61" s="21">
        <v>2021</v>
      </c>
      <c r="B61" s="21" t="s">
        <v>75</v>
      </c>
      <c r="C61" s="22" t="s">
        <v>76</v>
      </c>
      <c r="D61" s="23" t="s">
        <v>98</v>
      </c>
      <c r="E61" s="21" t="s">
        <v>78</v>
      </c>
      <c r="F61" s="21" t="s">
        <v>79</v>
      </c>
      <c r="G61" s="21" t="s">
        <v>80</v>
      </c>
      <c r="H61" s="21" t="s">
        <v>99</v>
      </c>
      <c r="I61" s="21"/>
      <c r="J61" s="21"/>
      <c r="K61" s="21"/>
      <c r="L61" s="21"/>
      <c r="M61" s="21"/>
      <c r="N61" s="21" t="s">
        <v>82</v>
      </c>
      <c r="O61" s="21" t="s">
        <v>100</v>
      </c>
      <c r="P61" s="21" t="s">
        <v>84</v>
      </c>
      <c r="Q61" s="22" t="s">
        <v>15</v>
      </c>
      <c r="R61" s="24">
        <v>3327000000</v>
      </c>
      <c r="S61" s="24">
        <v>80000000</v>
      </c>
      <c r="T61" s="24">
        <v>0</v>
      </c>
      <c r="U61" s="24">
        <v>3407000000</v>
      </c>
      <c r="V61" s="24">
        <v>0</v>
      </c>
      <c r="W61" s="24">
        <v>3354942579</v>
      </c>
      <c r="X61" s="24">
        <v>52057421</v>
      </c>
      <c r="Y61" s="24">
        <v>3354942579</v>
      </c>
      <c r="Z61" s="25">
        <v>3305324862</v>
      </c>
      <c r="AA61" s="24">
        <v>3304744186</v>
      </c>
      <c r="AB61" s="24">
        <v>3304744186</v>
      </c>
    </row>
    <row r="62" spans="1:28" ht="67.5" x14ac:dyDescent="0.25">
      <c r="A62" s="21">
        <v>2021</v>
      </c>
      <c r="B62" s="21" t="s">
        <v>75</v>
      </c>
      <c r="C62" s="22" t="s">
        <v>76</v>
      </c>
      <c r="D62" s="23" t="s">
        <v>102</v>
      </c>
      <c r="E62" s="21" t="s">
        <v>78</v>
      </c>
      <c r="F62" s="21" t="s">
        <v>79</v>
      </c>
      <c r="G62" s="21" t="s">
        <v>80</v>
      </c>
      <c r="H62" s="21" t="s">
        <v>103</v>
      </c>
      <c r="I62" s="21"/>
      <c r="J62" s="21"/>
      <c r="K62" s="21"/>
      <c r="L62" s="21"/>
      <c r="M62" s="21"/>
      <c r="N62" s="21" t="s">
        <v>82</v>
      </c>
      <c r="O62" s="21" t="s">
        <v>100</v>
      </c>
      <c r="P62" s="21" t="s">
        <v>84</v>
      </c>
      <c r="Q62" s="22" t="s">
        <v>18</v>
      </c>
      <c r="R62" s="24">
        <v>3400000000</v>
      </c>
      <c r="S62" s="24">
        <v>0</v>
      </c>
      <c r="T62" s="24">
        <v>0</v>
      </c>
      <c r="U62" s="24">
        <v>3400000000</v>
      </c>
      <c r="V62" s="24">
        <v>0</v>
      </c>
      <c r="W62" s="24">
        <v>3391342256</v>
      </c>
      <c r="X62" s="24">
        <v>8657744</v>
      </c>
      <c r="Y62" s="24">
        <v>3391342256</v>
      </c>
      <c r="Z62" s="25">
        <v>3385881436</v>
      </c>
      <c r="AA62" s="24">
        <v>3383567036</v>
      </c>
      <c r="AB62" s="24">
        <v>3383567036</v>
      </c>
    </row>
    <row r="63" spans="1:28" ht="45" x14ac:dyDescent="0.25">
      <c r="A63" s="21">
        <v>2021</v>
      </c>
      <c r="B63" s="21" t="s">
        <v>75</v>
      </c>
      <c r="C63" s="22" t="s">
        <v>76</v>
      </c>
      <c r="D63" s="23" t="s">
        <v>104</v>
      </c>
      <c r="E63" s="21" t="s">
        <v>78</v>
      </c>
      <c r="F63" s="21" t="s">
        <v>79</v>
      </c>
      <c r="G63" s="21" t="s">
        <v>80</v>
      </c>
      <c r="H63" s="21" t="s">
        <v>105</v>
      </c>
      <c r="I63" s="21"/>
      <c r="J63" s="21"/>
      <c r="K63" s="21"/>
      <c r="L63" s="21"/>
      <c r="M63" s="21"/>
      <c r="N63" s="21" t="s">
        <v>82</v>
      </c>
      <c r="O63" s="21" t="s">
        <v>100</v>
      </c>
      <c r="P63" s="21" t="s">
        <v>84</v>
      </c>
      <c r="Q63" s="22" t="s">
        <v>20</v>
      </c>
      <c r="R63" s="24">
        <v>2923848024</v>
      </c>
      <c r="S63" s="24">
        <v>0</v>
      </c>
      <c r="T63" s="24">
        <v>0</v>
      </c>
      <c r="U63" s="24">
        <v>2923848024</v>
      </c>
      <c r="V63" s="24">
        <v>0</v>
      </c>
      <c r="W63" s="24">
        <v>2840726227.4299998</v>
      </c>
      <c r="X63" s="24">
        <v>83121796.569999993</v>
      </c>
      <c r="Y63" s="24">
        <v>2840726227.4299998</v>
      </c>
      <c r="Z63" s="25">
        <v>2787690157.0999999</v>
      </c>
      <c r="AA63" s="24">
        <v>2763995771.0999999</v>
      </c>
      <c r="AB63" s="24">
        <v>2763995771.0999999</v>
      </c>
    </row>
    <row r="64" spans="1:28" ht="45" x14ac:dyDescent="0.25">
      <c r="A64" s="21">
        <v>2021</v>
      </c>
      <c r="B64" s="21" t="s">
        <v>75</v>
      </c>
      <c r="C64" s="22" t="s">
        <v>76</v>
      </c>
      <c r="D64" s="23" t="s">
        <v>106</v>
      </c>
      <c r="E64" s="21" t="s">
        <v>78</v>
      </c>
      <c r="F64" s="21" t="s">
        <v>79</v>
      </c>
      <c r="G64" s="21" t="s">
        <v>80</v>
      </c>
      <c r="H64" s="21" t="s">
        <v>107</v>
      </c>
      <c r="I64" s="21"/>
      <c r="J64" s="21"/>
      <c r="K64" s="21"/>
      <c r="L64" s="21"/>
      <c r="M64" s="21"/>
      <c r="N64" s="21" t="s">
        <v>82</v>
      </c>
      <c r="O64" s="21" t="s">
        <v>100</v>
      </c>
      <c r="P64" s="21" t="s">
        <v>84</v>
      </c>
      <c r="Q64" s="22" t="s">
        <v>21</v>
      </c>
      <c r="R64" s="24">
        <v>1500000000</v>
      </c>
      <c r="S64" s="24">
        <v>0</v>
      </c>
      <c r="T64" s="24">
        <v>0</v>
      </c>
      <c r="U64" s="24">
        <v>1500000000</v>
      </c>
      <c r="V64" s="24">
        <v>0</v>
      </c>
      <c r="W64" s="24">
        <v>1466105517</v>
      </c>
      <c r="X64" s="24">
        <v>33894483</v>
      </c>
      <c r="Y64" s="24">
        <v>1466105517</v>
      </c>
      <c r="Z64" s="25">
        <v>1440651230.3299999</v>
      </c>
      <c r="AA64" s="24">
        <v>1440651230.3299999</v>
      </c>
      <c r="AB64" s="24">
        <v>1440651230.3299999</v>
      </c>
    </row>
    <row r="65" spans="1:28" ht="45" x14ac:dyDescent="0.25">
      <c r="A65" s="21">
        <v>2021</v>
      </c>
      <c r="B65" s="21" t="s">
        <v>75</v>
      </c>
      <c r="C65" s="22" t="s">
        <v>76</v>
      </c>
      <c r="D65" s="23" t="s">
        <v>108</v>
      </c>
      <c r="E65" s="21" t="s">
        <v>78</v>
      </c>
      <c r="F65" s="21" t="s">
        <v>79</v>
      </c>
      <c r="G65" s="21" t="s">
        <v>80</v>
      </c>
      <c r="H65" s="21" t="s">
        <v>109</v>
      </c>
      <c r="I65" s="21"/>
      <c r="J65" s="21"/>
      <c r="K65" s="21"/>
      <c r="L65" s="21"/>
      <c r="M65" s="21"/>
      <c r="N65" s="21" t="s">
        <v>82</v>
      </c>
      <c r="O65" s="21" t="s">
        <v>100</v>
      </c>
      <c r="P65" s="21" t="s">
        <v>84</v>
      </c>
      <c r="Q65" s="22" t="s">
        <v>22</v>
      </c>
      <c r="R65" s="24">
        <v>63487385992</v>
      </c>
      <c r="S65" s="24">
        <v>36086000000</v>
      </c>
      <c r="T65" s="24">
        <v>0</v>
      </c>
      <c r="U65" s="24">
        <v>99573385992</v>
      </c>
      <c r="V65" s="24">
        <v>0</v>
      </c>
      <c r="W65" s="24">
        <v>97724484963.820007</v>
      </c>
      <c r="X65" s="24">
        <v>1848901028.1800001</v>
      </c>
      <c r="Y65" s="24">
        <v>97724484963.820007</v>
      </c>
      <c r="Z65" s="25">
        <v>97213630751.839996</v>
      </c>
      <c r="AA65" s="24">
        <v>97087280524.699997</v>
      </c>
      <c r="AB65" s="24">
        <v>97087280524.699997</v>
      </c>
    </row>
    <row r="66" spans="1:28" ht="67.5" x14ac:dyDescent="0.25">
      <c r="A66" s="21">
        <v>2021</v>
      </c>
      <c r="B66" s="21" t="s">
        <v>75</v>
      </c>
      <c r="C66" s="22" t="s">
        <v>76</v>
      </c>
      <c r="D66" s="23" t="s">
        <v>123</v>
      </c>
      <c r="E66" s="21" t="s">
        <v>78</v>
      </c>
      <c r="F66" s="21" t="s">
        <v>79</v>
      </c>
      <c r="G66" s="21" t="s">
        <v>80</v>
      </c>
      <c r="H66" s="21" t="s">
        <v>124</v>
      </c>
      <c r="I66" s="21"/>
      <c r="J66" s="21"/>
      <c r="K66" s="21"/>
      <c r="L66" s="21"/>
      <c r="M66" s="21"/>
      <c r="N66" s="21" t="s">
        <v>82</v>
      </c>
      <c r="O66" s="21" t="s">
        <v>100</v>
      </c>
      <c r="P66" s="21" t="s">
        <v>84</v>
      </c>
      <c r="Q66" s="22" t="s">
        <v>24</v>
      </c>
      <c r="R66" s="24">
        <v>1800000000</v>
      </c>
      <c r="S66" s="24">
        <v>0</v>
      </c>
      <c r="T66" s="24">
        <v>0</v>
      </c>
      <c r="U66" s="24">
        <v>1800000000</v>
      </c>
      <c r="V66" s="24">
        <v>0</v>
      </c>
      <c r="W66" s="24">
        <v>1787555347.1600001</v>
      </c>
      <c r="X66" s="24">
        <v>12444652.84</v>
      </c>
      <c r="Y66" s="24">
        <v>1787555347.1600001</v>
      </c>
      <c r="Z66" s="25">
        <v>1769338581.77</v>
      </c>
      <c r="AA66" s="24">
        <v>1769338581.77</v>
      </c>
      <c r="AB66" s="24">
        <v>1769338581.77</v>
      </c>
    </row>
    <row r="67" spans="1:28" ht="56.25" x14ac:dyDescent="0.25">
      <c r="A67" s="21">
        <v>2021</v>
      </c>
      <c r="B67" s="21" t="s">
        <v>75</v>
      </c>
      <c r="C67" s="22" t="s">
        <v>76</v>
      </c>
      <c r="D67" s="23" t="s">
        <v>126</v>
      </c>
      <c r="E67" s="21" t="s">
        <v>78</v>
      </c>
      <c r="F67" s="21" t="s">
        <v>79</v>
      </c>
      <c r="G67" s="21" t="s">
        <v>80</v>
      </c>
      <c r="H67" s="21" t="s">
        <v>127</v>
      </c>
      <c r="I67" s="21"/>
      <c r="J67" s="21"/>
      <c r="K67" s="21"/>
      <c r="L67" s="21"/>
      <c r="M67" s="21"/>
      <c r="N67" s="21" t="s">
        <v>82</v>
      </c>
      <c r="O67" s="21" t="s">
        <v>100</v>
      </c>
      <c r="P67" s="21" t="s">
        <v>84</v>
      </c>
      <c r="Q67" s="22" t="s">
        <v>26</v>
      </c>
      <c r="R67" s="24">
        <v>1896347878</v>
      </c>
      <c r="S67" s="24">
        <v>358454129</v>
      </c>
      <c r="T67" s="24">
        <v>0</v>
      </c>
      <c r="U67" s="24">
        <v>2254802007</v>
      </c>
      <c r="V67" s="24">
        <v>0</v>
      </c>
      <c r="W67" s="24">
        <v>2236514056.4899998</v>
      </c>
      <c r="X67" s="24">
        <v>18287950.510000002</v>
      </c>
      <c r="Y67" s="24">
        <v>2236514056.4899998</v>
      </c>
      <c r="Z67" s="25">
        <v>2184490396.9099998</v>
      </c>
      <c r="AA67" s="24">
        <v>2184490396.9099998</v>
      </c>
      <c r="AB67" s="24">
        <v>2184490396.9099998</v>
      </c>
    </row>
    <row r="68" spans="1:28" ht="45" x14ac:dyDescent="0.25">
      <c r="A68" s="21">
        <v>2021</v>
      </c>
      <c r="B68" s="21" t="s">
        <v>75</v>
      </c>
      <c r="C68" s="22" t="s">
        <v>76</v>
      </c>
      <c r="D68" s="23" t="s">
        <v>130</v>
      </c>
      <c r="E68" s="21" t="s">
        <v>78</v>
      </c>
      <c r="F68" s="21" t="s">
        <v>79</v>
      </c>
      <c r="G68" s="21" t="s">
        <v>80</v>
      </c>
      <c r="H68" s="21" t="s">
        <v>131</v>
      </c>
      <c r="I68" s="21" t="s">
        <v>132</v>
      </c>
      <c r="J68" s="21" t="s">
        <v>132</v>
      </c>
      <c r="K68" s="21" t="s">
        <v>132</v>
      </c>
      <c r="L68" s="21" t="s">
        <v>132</v>
      </c>
      <c r="M68" s="21" t="s">
        <v>132</v>
      </c>
      <c r="N68" s="21" t="s">
        <v>82</v>
      </c>
      <c r="O68" s="21" t="s">
        <v>100</v>
      </c>
      <c r="P68" s="21" t="s">
        <v>84</v>
      </c>
      <c r="Q68" s="22" t="s">
        <v>30</v>
      </c>
      <c r="R68" s="24">
        <v>66500000000</v>
      </c>
      <c r="S68" s="24">
        <v>0</v>
      </c>
      <c r="T68" s="24">
        <v>36524454129</v>
      </c>
      <c r="U68" s="24">
        <v>29975545871</v>
      </c>
      <c r="V68" s="24">
        <v>0</v>
      </c>
      <c r="W68" s="24">
        <v>26301054520.669998</v>
      </c>
      <c r="X68" s="24">
        <v>3674491350.3299999</v>
      </c>
      <c r="Y68" s="24">
        <v>26301054520.669998</v>
      </c>
      <c r="Z68" s="25">
        <v>25905664567.91</v>
      </c>
      <c r="AA68" s="24">
        <v>25902331234.91</v>
      </c>
      <c r="AB68" s="24">
        <v>25902331234.91</v>
      </c>
    </row>
    <row r="69" spans="1:28" ht="45" x14ac:dyDescent="0.25">
      <c r="A69" s="21">
        <v>2021</v>
      </c>
      <c r="B69" s="21" t="s">
        <v>75</v>
      </c>
      <c r="C69" s="22" t="s">
        <v>76</v>
      </c>
      <c r="D69" s="23" t="s">
        <v>138</v>
      </c>
      <c r="E69" s="21" t="s">
        <v>78</v>
      </c>
      <c r="F69" s="21" t="s">
        <v>79</v>
      </c>
      <c r="G69" s="21" t="s">
        <v>80</v>
      </c>
      <c r="H69" s="21" t="s">
        <v>139</v>
      </c>
      <c r="I69" s="21"/>
      <c r="J69" s="21"/>
      <c r="K69" s="21"/>
      <c r="L69" s="21"/>
      <c r="M69" s="21"/>
      <c r="N69" s="21" t="s">
        <v>82</v>
      </c>
      <c r="O69" s="21" t="s">
        <v>100</v>
      </c>
      <c r="P69" s="21" t="s">
        <v>84</v>
      </c>
      <c r="Q69" s="22" t="s">
        <v>32</v>
      </c>
      <c r="R69" s="24">
        <v>1325703150</v>
      </c>
      <c r="S69" s="24">
        <v>0</v>
      </c>
      <c r="T69" s="24">
        <v>0</v>
      </c>
      <c r="U69" s="24">
        <v>1325703150</v>
      </c>
      <c r="V69" s="24">
        <v>0</v>
      </c>
      <c r="W69" s="24">
        <v>1316082553</v>
      </c>
      <c r="X69" s="24">
        <v>9620597</v>
      </c>
      <c r="Y69" s="24">
        <v>1316082553</v>
      </c>
      <c r="Z69" s="25">
        <v>1266299764</v>
      </c>
      <c r="AA69" s="24">
        <v>1266299764</v>
      </c>
      <c r="AB69" s="24">
        <v>1266299764</v>
      </c>
    </row>
    <row r="70" spans="1:28" ht="56.25" x14ac:dyDescent="0.25">
      <c r="A70" s="21">
        <v>2021</v>
      </c>
      <c r="B70" s="21" t="s">
        <v>75</v>
      </c>
      <c r="C70" s="22" t="s">
        <v>76</v>
      </c>
      <c r="D70" s="23" t="s">
        <v>116</v>
      </c>
      <c r="E70" s="21" t="s">
        <v>78</v>
      </c>
      <c r="F70" s="21" t="s">
        <v>111</v>
      </c>
      <c r="G70" s="21" t="s">
        <v>80</v>
      </c>
      <c r="H70" s="21" t="s">
        <v>117</v>
      </c>
      <c r="I70" s="21"/>
      <c r="J70" s="21"/>
      <c r="K70" s="21"/>
      <c r="L70" s="21"/>
      <c r="M70" s="21"/>
      <c r="N70" s="21" t="s">
        <v>82</v>
      </c>
      <c r="O70" s="21" t="s">
        <v>100</v>
      </c>
      <c r="P70" s="21" t="s">
        <v>84</v>
      </c>
      <c r="Q70" s="22" t="s">
        <v>43</v>
      </c>
      <c r="R70" s="24">
        <v>13000000000</v>
      </c>
      <c r="S70" s="24">
        <v>0</v>
      </c>
      <c r="T70" s="24">
        <v>0</v>
      </c>
      <c r="U70" s="24">
        <v>13000000000</v>
      </c>
      <c r="V70" s="24">
        <v>0</v>
      </c>
      <c r="W70" s="24">
        <v>12697837822.76</v>
      </c>
      <c r="X70" s="24">
        <v>302162177.24000001</v>
      </c>
      <c r="Y70" s="24">
        <v>12697837822.76</v>
      </c>
      <c r="Z70" s="25">
        <v>11427996551.969999</v>
      </c>
      <c r="AA70" s="24">
        <v>11427996551.969999</v>
      </c>
      <c r="AB70" s="24">
        <v>11427996551.969999</v>
      </c>
    </row>
    <row r="71" spans="1:28" ht="56.25" x14ac:dyDescent="0.25">
      <c r="A71" s="21">
        <v>2021</v>
      </c>
      <c r="B71" s="21" t="s">
        <v>75</v>
      </c>
      <c r="C71" s="22" t="s">
        <v>76</v>
      </c>
      <c r="D71" s="23" t="s">
        <v>133</v>
      </c>
      <c r="E71" s="21" t="s">
        <v>78</v>
      </c>
      <c r="F71" s="21" t="s">
        <v>111</v>
      </c>
      <c r="G71" s="21" t="s">
        <v>80</v>
      </c>
      <c r="H71" s="21" t="s">
        <v>134</v>
      </c>
      <c r="I71" s="21"/>
      <c r="J71" s="21"/>
      <c r="K71" s="21"/>
      <c r="L71" s="21"/>
      <c r="M71" s="21"/>
      <c r="N71" s="21" t="s">
        <v>82</v>
      </c>
      <c r="O71" s="21" t="s">
        <v>100</v>
      </c>
      <c r="P71" s="21" t="s">
        <v>84</v>
      </c>
      <c r="Q71" s="22" t="s">
        <v>45</v>
      </c>
      <c r="R71" s="24">
        <v>5340000000</v>
      </c>
      <c r="S71" s="24">
        <v>0</v>
      </c>
      <c r="T71" s="24">
        <v>0</v>
      </c>
      <c r="U71" s="24">
        <v>5340000000</v>
      </c>
      <c r="V71" s="24">
        <v>0</v>
      </c>
      <c r="W71" s="24">
        <v>5286534800.04</v>
      </c>
      <c r="X71" s="24">
        <v>53465199.960000001</v>
      </c>
      <c r="Y71" s="24">
        <v>5286534800.04</v>
      </c>
      <c r="Z71" s="25">
        <v>5113576776.1000004</v>
      </c>
      <c r="AA71" s="24">
        <v>5113576776.1000004</v>
      </c>
      <c r="AB71" s="24">
        <v>5113576776.1000004</v>
      </c>
    </row>
    <row r="72" spans="1:28" ht="45" x14ac:dyDescent="0.25">
      <c r="A72" s="21">
        <v>2021</v>
      </c>
      <c r="B72" s="21" t="s">
        <v>75</v>
      </c>
      <c r="C72" s="22" t="s">
        <v>76</v>
      </c>
      <c r="D72" s="23" t="s">
        <v>135</v>
      </c>
      <c r="E72" s="21" t="s">
        <v>78</v>
      </c>
      <c r="F72" s="21" t="s">
        <v>111</v>
      </c>
      <c r="G72" s="21" t="s">
        <v>80</v>
      </c>
      <c r="H72" s="21" t="s">
        <v>136</v>
      </c>
      <c r="I72" s="21"/>
      <c r="J72" s="21"/>
      <c r="K72" s="21"/>
      <c r="L72" s="21"/>
      <c r="M72" s="21"/>
      <c r="N72" s="21" t="s">
        <v>82</v>
      </c>
      <c r="O72" s="21" t="s">
        <v>100</v>
      </c>
      <c r="P72" s="21" t="s">
        <v>84</v>
      </c>
      <c r="Q72" s="22" t="s">
        <v>46</v>
      </c>
      <c r="R72" s="24">
        <v>800000000</v>
      </c>
      <c r="S72" s="24">
        <v>0</v>
      </c>
      <c r="T72" s="24">
        <v>0</v>
      </c>
      <c r="U72" s="24">
        <v>800000000</v>
      </c>
      <c r="V72" s="24">
        <v>0</v>
      </c>
      <c r="W72" s="24">
        <v>766499335.76999998</v>
      </c>
      <c r="X72" s="24">
        <v>33500664.23</v>
      </c>
      <c r="Y72" s="24">
        <v>766499335.76999998</v>
      </c>
      <c r="Z72" s="25">
        <v>692303529.76999998</v>
      </c>
      <c r="AA72" s="24">
        <v>692303529.76999998</v>
      </c>
      <c r="AB72" s="24">
        <v>692303529.76999998</v>
      </c>
    </row>
    <row r="73" spans="1:28" ht="45" x14ac:dyDescent="0.25">
      <c r="A73" s="21">
        <v>2021</v>
      </c>
      <c r="B73" s="21" t="s">
        <v>75</v>
      </c>
      <c r="C73" s="22" t="s">
        <v>76</v>
      </c>
      <c r="D73" s="23" t="s">
        <v>140</v>
      </c>
      <c r="E73" s="21" t="s">
        <v>78</v>
      </c>
      <c r="F73" s="21" t="s">
        <v>111</v>
      </c>
      <c r="G73" s="21" t="s">
        <v>80</v>
      </c>
      <c r="H73" s="21" t="s">
        <v>90</v>
      </c>
      <c r="I73" s="21" t="s">
        <v>132</v>
      </c>
      <c r="J73" s="21" t="s">
        <v>132</v>
      </c>
      <c r="K73" s="21" t="s">
        <v>132</v>
      </c>
      <c r="L73" s="21" t="s">
        <v>132</v>
      </c>
      <c r="M73" s="21" t="s">
        <v>132</v>
      </c>
      <c r="N73" s="21" t="s">
        <v>82</v>
      </c>
      <c r="O73" s="21" t="s">
        <v>100</v>
      </c>
      <c r="P73" s="21" t="s">
        <v>84</v>
      </c>
      <c r="Q73" s="22" t="s">
        <v>47</v>
      </c>
      <c r="R73" s="24">
        <v>500000000</v>
      </c>
      <c r="S73" s="24">
        <v>0</v>
      </c>
      <c r="T73" s="24">
        <v>0</v>
      </c>
      <c r="U73" s="24">
        <v>500000000</v>
      </c>
      <c r="V73" s="24">
        <v>0</v>
      </c>
      <c r="W73" s="24">
        <v>489132461</v>
      </c>
      <c r="X73" s="24">
        <v>10867539</v>
      </c>
      <c r="Y73" s="24">
        <v>489132461</v>
      </c>
      <c r="Z73" s="25">
        <v>413304533.42000002</v>
      </c>
      <c r="AA73" s="24">
        <v>413304533.42000002</v>
      </c>
      <c r="AB73" s="24">
        <v>413304533.42000002</v>
      </c>
    </row>
    <row r="74" spans="1:28" ht="45" x14ac:dyDescent="0.25">
      <c r="A74" s="21">
        <v>2021</v>
      </c>
      <c r="B74" s="21" t="s">
        <v>118</v>
      </c>
      <c r="C74" s="22" t="s">
        <v>119</v>
      </c>
      <c r="D74" s="23" t="s">
        <v>85</v>
      </c>
      <c r="E74" s="21" t="s">
        <v>78</v>
      </c>
      <c r="F74" s="21" t="s">
        <v>79</v>
      </c>
      <c r="G74" s="21" t="s">
        <v>80</v>
      </c>
      <c r="H74" s="21" t="s">
        <v>86</v>
      </c>
      <c r="I74" s="21"/>
      <c r="J74" s="21"/>
      <c r="K74" s="21"/>
      <c r="L74" s="21"/>
      <c r="M74" s="21"/>
      <c r="N74" s="21" t="s">
        <v>121</v>
      </c>
      <c r="O74" s="21" t="s">
        <v>99</v>
      </c>
      <c r="P74" s="21" t="s">
        <v>84</v>
      </c>
      <c r="Q74" s="22" t="s">
        <v>137</v>
      </c>
      <c r="R74" s="24">
        <v>45000000000</v>
      </c>
      <c r="S74" s="24">
        <v>0</v>
      </c>
      <c r="T74" s="24">
        <v>0</v>
      </c>
      <c r="U74" s="24">
        <v>45000000000</v>
      </c>
      <c r="V74" s="24">
        <v>0</v>
      </c>
      <c r="W74" s="24">
        <v>28024746440.09</v>
      </c>
      <c r="X74" s="24">
        <v>16975253559.91</v>
      </c>
      <c r="Y74" s="24">
        <v>28024743440.09</v>
      </c>
      <c r="Z74" s="25">
        <v>27800196288.849998</v>
      </c>
      <c r="AA74" s="24">
        <v>27493580178.34</v>
      </c>
      <c r="AB74" s="24">
        <v>27493580178.34</v>
      </c>
    </row>
    <row r="75" spans="1:28" ht="56.25" x14ac:dyDescent="0.25">
      <c r="A75" s="21">
        <v>2022</v>
      </c>
      <c r="B75" s="26" t="s">
        <v>75</v>
      </c>
      <c r="C75" s="27" t="s">
        <v>76</v>
      </c>
      <c r="D75" s="28" t="s">
        <v>98</v>
      </c>
      <c r="E75" s="26" t="s">
        <v>78</v>
      </c>
      <c r="F75" s="26" t="s">
        <v>79</v>
      </c>
      <c r="G75" s="26" t="s">
        <v>80</v>
      </c>
      <c r="H75" s="26" t="s">
        <v>99</v>
      </c>
      <c r="I75" s="26"/>
      <c r="J75" s="26"/>
      <c r="K75" s="26"/>
      <c r="L75" s="26"/>
      <c r="M75" s="26"/>
      <c r="N75" s="26" t="s">
        <v>82</v>
      </c>
      <c r="O75" s="26" t="s">
        <v>141</v>
      </c>
      <c r="P75" s="26" t="s">
        <v>84</v>
      </c>
      <c r="Q75" s="27" t="s">
        <v>15</v>
      </c>
      <c r="R75" s="29">
        <v>5300000000</v>
      </c>
      <c r="S75" s="29">
        <v>0</v>
      </c>
      <c r="T75" s="29">
        <v>0</v>
      </c>
      <c r="U75" s="29">
        <v>5300000000</v>
      </c>
      <c r="V75" s="29">
        <v>0</v>
      </c>
      <c r="W75" s="29">
        <v>3778126713</v>
      </c>
      <c r="X75" s="25">
        <v>1521873287</v>
      </c>
      <c r="Y75" s="29">
        <v>3662857312</v>
      </c>
      <c r="Z75" s="25">
        <v>1426136527</v>
      </c>
      <c r="AA75" s="29">
        <v>1416310856</v>
      </c>
      <c r="AB75" s="29">
        <v>1394235896</v>
      </c>
    </row>
    <row r="76" spans="1:28" ht="67.5" x14ac:dyDescent="0.25">
      <c r="A76" s="21">
        <v>2022</v>
      </c>
      <c r="B76" s="26" t="s">
        <v>75</v>
      </c>
      <c r="C76" s="27" t="s">
        <v>76</v>
      </c>
      <c r="D76" s="28" t="s">
        <v>102</v>
      </c>
      <c r="E76" s="26" t="s">
        <v>78</v>
      </c>
      <c r="F76" s="26" t="s">
        <v>79</v>
      </c>
      <c r="G76" s="26" t="s">
        <v>80</v>
      </c>
      <c r="H76" s="26" t="s">
        <v>103</v>
      </c>
      <c r="I76" s="26"/>
      <c r="J76" s="26"/>
      <c r="K76" s="26"/>
      <c r="L76" s="26"/>
      <c r="M76" s="26"/>
      <c r="N76" s="26" t="s">
        <v>82</v>
      </c>
      <c r="O76" s="26" t="s">
        <v>141</v>
      </c>
      <c r="P76" s="26" t="s">
        <v>84</v>
      </c>
      <c r="Q76" s="27" t="s">
        <v>18</v>
      </c>
      <c r="R76" s="29">
        <v>3050000000</v>
      </c>
      <c r="S76" s="29">
        <v>0</v>
      </c>
      <c r="T76" s="29">
        <v>0</v>
      </c>
      <c r="U76" s="29">
        <v>3050000000</v>
      </c>
      <c r="V76" s="29">
        <v>0</v>
      </c>
      <c r="W76" s="29">
        <v>2932647150</v>
      </c>
      <c r="X76" s="25">
        <v>117352850</v>
      </c>
      <c r="Y76" s="29">
        <v>2901474594</v>
      </c>
      <c r="Z76" s="25">
        <v>994311444</v>
      </c>
      <c r="AA76" s="29">
        <v>992782444</v>
      </c>
      <c r="AB76" s="29">
        <v>934451444</v>
      </c>
    </row>
    <row r="77" spans="1:28" ht="45" x14ac:dyDescent="0.25">
      <c r="A77" s="21">
        <v>2022</v>
      </c>
      <c r="B77" s="26" t="s">
        <v>75</v>
      </c>
      <c r="C77" s="27" t="s">
        <v>76</v>
      </c>
      <c r="D77" s="28" t="s">
        <v>104</v>
      </c>
      <c r="E77" s="26" t="s">
        <v>78</v>
      </c>
      <c r="F77" s="26" t="s">
        <v>79</v>
      </c>
      <c r="G77" s="26" t="s">
        <v>80</v>
      </c>
      <c r="H77" s="26" t="s">
        <v>105</v>
      </c>
      <c r="I77" s="26"/>
      <c r="J77" s="26"/>
      <c r="K77" s="26"/>
      <c r="L77" s="26"/>
      <c r="M77" s="26"/>
      <c r="N77" s="26" t="s">
        <v>82</v>
      </c>
      <c r="O77" s="26" t="s">
        <v>141</v>
      </c>
      <c r="P77" s="26" t="s">
        <v>84</v>
      </c>
      <c r="Q77" s="27" t="s">
        <v>20</v>
      </c>
      <c r="R77" s="29">
        <v>3523848024</v>
      </c>
      <c r="S77" s="29">
        <v>0</v>
      </c>
      <c r="T77" s="29">
        <v>0</v>
      </c>
      <c r="U77" s="29">
        <v>3523848024</v>
      </c>
      <c r="V77" s="29">
        <v>0</v>
      </c>
      <c r="W77" s="29">
        <v>3467327179.6700001</v>
      </c>
      <c r="X77" s="25">
        <v>56520844.329999998</v>
      </c>
      <c r="Y77" s="29">
        <v>3457628841.3400002</v>
      </c>
      <c r="Z77" s="25">
        <v>1118512450.3299999</v>
      </c>
      <c r="AA77" s="29">
        <v>1102496450.3299999</v>
      </c>
      <c r="AB77" s="29">
        <v>1042504580.33</v>
      </c>
    </row>
    <row r="78" spans="1:28" ht="45" x14ac:dyDescent="0.25">
      <c r="A78" s="21">
        <v>2022</v>
      </c>
      <c r="B78" s="26" t="s">
        <v>75</v>
      </c>
      <c r="C78" s="27" t="s">
        <v>76</v>
      </c>
      <c r="D78" s="28" t="s">
        <v>106</v>
      </c>
      <c r="E78" s="26" t="s">
        <v>78</v>
      </c>
      <c r="F78" s="26" t="s">
        <v>79</v>
      </c>
      <c r="G78" s="26" t="s">
        <v>80</v>
      </c>
      <c r="H78" s="26" t="s">
        <v>107</v>
      </c>
      <c r="I78" s="26"/>
      <c r="J78" s="26"/>
      <c r="K78" s="26"/>
      <c r="L78" s="26"/>
      <c r="M78" s="26"/>
      <c r="N78" s="26" t="s">
        <v>82</v>
      </c>
      <c r="O78" s="26" t="s">
        <v>141</v>
      </c>
      <c r="P78" s="26" t="s">
        <v>84</v>
      </c>
      <c r="Q78" s="27" t="s">
        <v>21</v>
      </c>
      <c r="R78" s="29">
        <v>1741000000</v>
      </c>
      <c r="S78" s="29">
        <v>0</v>
      </c>
      <c r="T78" s="29">
        <v>0</v>
      </c>
      <c r="U78" s="29">
        <v>1741000000</v>
      </c>
      <c r="V78" s="29">
        <v>0</v>
      </c>
      <c r="W78" s="29">
        <v>1610117655.23</v>
      </c>
      <c r="X78" s="25">
        <v>130882344.77</v>
      </c>
      <c r="Y78" s="29">
        <v>1607656348.23</v>
      </c>
      <c r="Z78" s="25">
        <v>532291339</v>
      </c>
      <c r="AA78" s="29">
        <v>525589044</v>
      </c>
      <c r="AB78" s="29">
        <v>466285044</v>
      </c>
    </row>
    <row r="79" spans="1:28" ht="45" x14ac:dyDescent="0.25">
      <c r="A79" s="21">
        <v>2022</v>
      </c>
      <c r="B79" s="26" t="s">
        <v>75</v>
      </c>
      <c r="C79" s="27" t="s">
        <v>76</v>
      </c>
      <c r="D79" s="28" t="s">
        <v>108</v>
      </c>
      <c r="E79" s="26" t="s">
        <v>78</v>
      </c>
      <c r="F79" s="26" t="s">
        <v>79</v>
      </c>
      <c r="G79" s="26" t="s">
        <v>80</v>
      </c>
      <c r="H79" s="26" t="s">
        <v>109</v>
      </c>
      <c r="I79" s="26"/>
      <c r="J79" s="26"/>
      <c r="K79" s="26"/>
      <c r="L79" s="26"/>
      <c r="M79" s="26"/>
      <c r="N79" s="26" t="s">
        <v>82</v>
      </c>
      <c r="O79" s="26" t="s">
        <v>141</v>
      </c>
      <c r="P79" s="26" t="s">
        <v>84</v>
      </c>
      <c r="Q79" s="27" t="s">
        <v>22</v>
      </c>
      <c r="R79" s="29">
        <v>91927090122</v>
      </c>
      <c r="S79" s="29">
        <v>0</v>
      </c>
      <c r="T79" s="29">
        <v>0</v>
      </c>
      <c r="U79" s="29">
        <v>91927090122</v>
      </c>
      <c r="V79" s="29">
        <v>0</v>
      </c>
      <c r="W79" s="29">
        <v>45013046042.68</v>
      </c>
      <c r="X79" s="25">
        <v>46914044079.32</v>
      </c>
      <c r="Y79" s="29">
        <v>44015261705.690002</v>
      </c>
      <c r="Z79" s="25">
        <v>24244551192.700001</v>
      </c>
      <c r="AA79" s="29">
        <v>24214883126.700001</v>
      </c>
      <c r="AB79" s="29">
        <v>24035327221.75</v>
      </c>
    </row>
    <row r="80" spans="1:28" ht="67.5" x14ac:dyDescent="0.25">
      <c r="A80" s="21">
        <v>2022</v>
      </c>
      <c r="B80" s="26" t="s">
        <v>75</v>
      </c>
      <c r="C80" s="27" t="s">
        <v>76</v>
      </c>
      <c r="D80" s="28" t="s">
        <v>123</v>
      </c>
      <c r="E80" s="26" t="s">
        <v>78</v>
      </c>
      <c r="F80" s="26" t="s">
        <v>79</v>
      </c>
      <c r="G80" s="26" t="s">
        <v>80</v>
      </c>
      <c r="H80" s="26" t="s">
        <v>124</v>
      </c>
      <c r="I80" s="26"/>
      <c r="J80" s="26"/>
      <c r="K80" s="26"/>
      <c r="L80" s="26"/>
      <c r="M80" s="26"/>
      <c r="N80" s="26" t="s">
        <v>82</v>
      </c>
      <c r="O80" s="26" t="s">
        <v>141</v>
      </c>
      <c r="P80" s="26" t="s">
        <v>84</v>
      </c>
      <c r="Q80" s="27" t="s">
        <v>24</v>
      </c>
      <c r="R80" s="29">
        <v>2130000000</v>
      </c>
      <c r="S80" s="29">
        <v>0</v>
      </c>
      <c r="T80" s="29">
        <v>0</v>
      </c>
      <c r="U80" s="29">
        <v>2130000000</v>
      </c>
      <c r="V80" s="29">
        <v>0</v>
      </c>
      <c r="W80" s="29">
        <v>2069668258.73</v>
      </c>
      <c r="X80" s="25">
        <v>60331741.270000003</v>
      </c>
      <c r="Y80" s="29">
        <v>2069668258.73</v>
      </c>
      <c r="Z80" s="25">
        <v>675588338</v>
      </c>
      <c r="AA80" s="29">
        <v>671206430</v>
      </c>
      <c r="AB80" s="29">
        <v>660035522</v>
      </c>
    </row>
    <row r="81" spans="1:28" ht="56.25" x14ac:dyDescent="0.25">
      <c r="A81" s="21">
        <v>2022</v>
      </c>
      <c r="B81" s="26" t="s">
        <v>75</v>
      </c>
      <c r="C81" s="27" t="s">
        <v>76</v>
      </c>
      <c r="D81" s="28" t="s">
        <v>126</v>
      </c>
      <c r="E81" s="26" t="s">
        <v>78</v>
      </c>
      <c r="F81" s="26" t="s">
        <v>79</v>
      </c>
      <c r="G81" s="26" t="s">
        <v>80</v>
      </c>
      <c r="H81" s="26" t="s">
        <v>127</v>
      </c>
      <c r="I81" s="26"/>
      <c r="J81" s="26"/>
      <c r="K81" s="26"/>
      <c r="L81" s="26"/>
      <c r="M81" s="26"/>
      <c r="N81" s="26" t="s">
        <v>82</v>
      </c>
      <c r="O81" s="26" t="s">
        <v>141</v>
      </c>
      <c r="P81" s="26" t="s">
        <v>84</v>
      </c>
      <c r="Q81" s="27" t="s">
        <v>26</v>
      </c>
      <c r="R81" s="29">
        <v>2096347878</v>
      </c>
      <c r="S81" s="29">
        <v>0</v>
      </c>
      <c r="T81" s="29">
        <v>0</v>
      </c>
      <c r="U81" s="29">
        <v>2096347878</v>
      </c>
      <c r="V81" s="29">
        <v>0</v>
      </c>
      <c r="W81" s="29">
        <v>1850292688</v>
      </c>
      <c r="X81" s="25">
        <v>246055190</v>
      </c>
      <c r="Y81" s="29">
        <v>1848011558</v>
      </c>
      <c r="Z81" s="25">
        <v>694015012.98000002</v>
      </c>
      <c r="AA81" s="29">
        <v>694015012.98000002</v>
      </c>
      <c r="AB81" s="29">
        <v>669475677.98000002</v>
      </c>
    </row>
    <row r="82" spans="1:28" ht="45" x14ac:dyDescent="0.25">
      <c r="A82" s="21">
        <v>2022</v>
      </c>
      <c r="B82" s="26" t="s">
        <v>75</v>
      </c>
      <c r="C82" s="27" t="s">
        <v>76</v>
      </c>
      <c r="D82" s="28" t="s">
        <v>130</v>
      </c>
      <c r="E82" s="26" t="s">
        <v>78</v>
      </c>
      <c r="F82" s="26" t="s">
        <v>79</v>
      </c>
      <c r="G82" s="26" t="s">
        <v>80</v>
      </c>
      <c r="H82" s="26" t="s">
        <v>131</v>
      </c>
      <c r="I82" s="26" t="s">
        <v>132</v>
      </c>
      <c r="J82" s="26" t="s">
        <v>132</v>
      </c>
      <c r="K82" s="26" t="s">
        <v>132</v>
      </c>
      <c r="L82" s="26" t="s">
        <v>132</v>
      </c>
      <c r="M82" s="26" t="s">
        <v>132</v>
      </c>
      <c r="N82" s="26" t="s">
        <v>82</v>
      </c>
      <c r="O82" s="26" t="s">
        <v>141</v>
      </c>
      <c r="P82" s="26" t="s">
        <v>84</v>
      </c>
      <c r="Q82" s="27" t="s">
        <v>30</v>
      </c>
      <c r="R82" s="29">
        <v>8000000000</v>
      </c>
      <c r="S82" s="29">
        <v>0</v>
      </c>
      <c r="T82" s="29">
        <v>0</v>
      </c>
      <c r="U82" s="29">
        <v>8000000000</v>
      </c>
      <c r="V82" s="29">
        <v>0</v>
      </c>
      <c r="W82" s="29">
        <v>5141440607.6700001</v>
      </c>
      <c r="X82" s="25">
        <v>2858559392.3299999</v>
      </c>
      <c r="Y82" s="29">
        <v>4817745798.6700001</v>
      </c>
      <c r="Z82" s="25">
        <v>1661539887</v>
      </c>
      <c r="AA82" s="29">
        <v>1660099887</v>
      </c>
      <c r="AB82" s="29">
        <v>1591433592</v>
      </c>
    </row>
    <row r="83" spans="1:28" ht="45" x14ac:dyDescent="0.25">
      <c r="A83" s="21">
        <v>2022</v>
      </c>
      <c r="B83" s="26" t="s">
        <v>75</v>
      </c>
      <c r="C83" s="27" t="s">
        <v>76</v>
      </c>
      <c r="D83" s="28" t="s">
        <v>138</v>
      </c>
      <c r="E83" s="26" t="s">
        <v>78</v>
      </c>
      <c r="F83" s="26" t="s">
        <v>79</v>
      </c>
      <c r="G83" s="26" t="s">
        <v>80</v>
      </c>
      <c r="H83" s="26" t="s">
        <v>139</v>
      </c>
      <c r="I83" s="26"/>
      <c r="J83" s="26"/>
      <c r="K83" s="26"/>
      <c r="L83" s="26"/>
      <c r="M83" s="26"/>
      <c r="N83" s="26" t="s">
        <v>82</v>
      </c>
      <c r="O83" s="26" t="s">
        <v>141</v>
      </c>
      <c r="P83" s="26" t="s">
        <v>84</v>
      </c>
      <c r="Q83" s="27" t="s">
        <v>32</v>
      </c>
      <c r="R83" s="29">
        <v>1300000000</v>
      </c>
      <c r="S83" s="29">
        <v>0</v>
      </c>
      <c r="T83" s="29">
        <v>0</v>
      </c>
      <c r="U83" s="29">
        <v>1300000000</v>
      </c>
      <c r="V83" s="29">
        <v>0</v>
      </c>
      <c r="W83" s="29">
        <v>1220512355</v>
      </c>
      <c r="X83" s="25">
        <v>79487645</v>
      </c>
      <c r="Y83" s="29">
        <v>1219863071</v>
      </c>
      <c r="Z83" s="25">
        <v>472149843</v>
      </c>
      <c r="AA83" s="29">
        <v>467964848</v>
      </c>
      <c r="AB83" s="29">
        <v>452276514</v>
      </c>
    </row>
    <row r="84" spans="1:28" ht="56.25" x14ac:dyDescent="0.25">
      <c r="A84" s="21">
        <v>2022</v>
      </c>
      <c r="B84" s="26" t="s">
        <v>75</v>
      </c>
      <c r="C84" s="27" t="s">
        <v>76</v>
      </c>
      <c r="D84" s="28" t="s">
        <v>116</v>
      </c>
      <c r="E84" s="26" t="s">
        <v>78</v>
      </c>
      <c r="F84" s="26" t="s">
        <v>111</v>
      </c>
      <c r="G84" s="26" t="s">
        <v>80</v>
      </c>
      <c r="H84" s="26" t="s">
        <v>117</v>
      </c>
      <c r="I84" s="26"/>
      <c r="J84" s="26"/>
      <c r="K84" s="26"/>
      <c r="L84" s="26"/>
      <c r="M84" s="26"/>
      <c r="N84" s="26" t="s">
        <v>82</v>
      </c>
      <c r="O84" s="26" t="s">
        <v>141</v>
      </c>
      <c r="P84" s="26" t="s">
        <v>84</v>
      </c>
      <c r="Q84" s="27" t="s">
        <v>43</v>
      </c>
      <c r="R84" s="29">
        <v>14700000000</v>
      </c>
      <c r="S84" s="29">
        <v>0</v>
      </c>
      <c r="T84" s="29">
        <v>0</v>
      </c>
      <c r="U84" s="29">
        <v>14700000000</v>
      </c>
      <c r="V84" s="29">
        <v>0</v>
      </c>
      <c r="W84" s="29">
        <v>12458807353.07</v>
      </c>
      <c r="X84" s="25">
        <v>2241192646.9299998</v>
      </c>
      <c r="Y84" s="29">
        <v>11945925801.030001</v>
      </c>
      <c r="Z84" s="25">
        <v>4283481751.6500001</v>
      </c>
      <c r="AA84" s="29">
        <v>4272769751.6500001</v>
      </c>
      <c r="AB84" s="29">
        <v>4223483351.6500001</v>
      </c>
    </row>
    <row r="85" spans="1:28" ht="56.25" x14ac:dyDescent="0.25">
      <c r="A85" s="21">
        <v>2022</v>
      </c>
      <c r="B85" s="26" t="s">
        <v>75</v>
      </c>
      <c r="C85" s="27" t="s">
        <v>76</v>
      </c>
      <c r="D85" s="28" t="s">
        <v>133</v>
      </c>
      <c r="E85" s="26" t="s">
        <v>78</v>
      </c>
      <c r="F85" s="26" t="s">
        <v>111</v>
      </c>
      <c r="G85" s="26" t="s">
        <v>80</v>
      </c>
      <c r="H85" s="26" t="s">
        <v>134</v>
      </c>
      <c r="I85" s="26"/>
      <c r="J85" s="26"/>
      <c r="K85" s="26"/>
      <c r="L85" s="26"/>
      <c r="M85" s="26"/>
      <c r="N85" s="26" t="s">
        <v>82</v>
      </c>
      <c r="O85" s="26" t="s">
        <v>141</v>
      </c>
      <c r="P85" s="26" t="s">
        <v>84</v>
      </c>
      <c r="Q85" s="27" t="s">
        <v>45</v>
      </c>
      <c r="R85" s="29">
        <v>5000000000</v>
      </c>
      <c r="S85" s="29">
        <v>0</v>
      </c>
      <c r="T85" s="29">
        <v>0</v>
      </c>
      <c r="U85" s="29">
        <v>5000000000</v>
      </c>
      <c r="V85" s="29">
        <v>0</v>
      </c>
      <c r="W85" s="29">
        <v>4668955278.1700001</v>
      </c>
      <c r="X85" s="25">
        <v>331044721.82999998</v>
      </c>
      <c r="Y85" s="29">
        <v>4571846731.3400002</v>
      </c>
      <c r="Z85" s="25">
        <v>1600538200.6700001</v>
      </c>
      <c r="AA85" s="29">
        <v>1585987824.6700001</v>
      </c>
      <c r="AB85" s="29">
        <v>1559311238.6700001</v>
      </c>
    </row>
    <row r="86" spans="1:28" ht="45" x14ac:dyDescent="0.25">
      <c r="A86" s="21">
        <v>2022</v>
      </c>
      <c r="B86" s="26" t="s">
        <v>75</v>
      </c>
      <c r="C86" s="27" t="s">
        <v>76</v>
      </c>
      <c r="D86" s="28" t="s">
        <v>135</v>
      </c>
      <c r="E86" s="26" t="s">
        <v>78</v>
      </c>
      <c r="F86" s="26" t="s">
        <v>111</v>
      </c>
      <c r="G86" s="26" t="s">
        <v>80</v>
      </c>
      <c r="H86" s="26" t="s">
        <v>136</v>
      </c>
      <c r="I86" s="26"/>
      <c r="J86" s="26"/>
      <c r="K86" s="26"/>
      <c r="L86" s="26"/>
      <c r="M86" s="26"/>
      <c r="N86" s="26" t="s">
        <v>82</v>
      </c>
      <c r="O86" s="26" t="s">
        <v>141</v>
      </c>
      <c r="P86" s="26" t="s">
        <v>84</v>
      </c>
      <c r="Q86" s="27" t="s">
        <v>46</v>
      </c>
      <c r="R86" s="29">
        <v>560000000</v>
      </c>
      <c r="S86" s="29">
        <v>0</v>
      </c>
      <c r="T86" s="29">
        <v>0</v>
      </c>
      <c r="U86" s="29">
        <v>560000000</v>
      </c>
      <c r="V86" s="29">
        <v>0</v>
      </c>
      <c r="W86" s="29">
        <v>395725725</v>
      </c>
      <c r="X86" s="25">
        <v>164274275</v>
      </c>
      <c r="Y86" s="29">
        <v>223827585</v>
      </c>
      <c r="Z86" s="25">
        <v>43142834.57</v>
      </c>
      <c r="AA86" s="29">
        <v>43142834.57</v>
      </c>
      <c r="AB86" s="29">
        <v>41642834.57</v>
      </c>
    </row>
    <row r="87" spans="1:28" ht="45" x14ac:dyDescent="0.25">
      <c r="A87" s="21">
        <v>2022</v>
      </c>
      <c r="B87" s="26" t="s">
        <v>75</v>
      </c>
      <c r="C87" s="27" t="s">
        <v>76</v>
      </c>
      <c r="D87" s="28" t="s">
        <v>140</v>
      </c>
      <c r="E87" s="26" t="s">
        <v>78</v>
      </c>
      <c r="F87" s="26" t="s">
        <v>111</v>
      </c>
      <c r="G87" s="26" t="s">
        <v>80</v>
      </c>
      <c r="H87" s="26" t="s">
        <v>90</v>
      </c>
      <c r="I87" s="26" t="s">
        <v>132</v>
      </c>
      <c r="J87" s="26" t="s">
        <v>132</v>
      </c>
      <c r="K87" s="26" t="s">
        <v>132</v>
      </c>
      <c r="L87" s="26" t="s">
        <v>132</v>
      </c>
      <c r="M87" s="26" t="s">
        <v>132</v>
      </c>
      <c r="N87" s="26" t="s">
        <v>82</v>
      </c>
      <c r="O87" s="26" t="s">
        <v>141</v>
      </c>
      <c r="P87" s="26" t="s">
        <v>84</v>
      </c>
      <c r="Q87" s="27" t="s">
        <v>47</v>
      </c>
      <c r="R87" s="29">
        <v>350000000</v>
      </c>
      <c r="S87" s="29">
        <v>0</v>
      </c>
      <c r="T87" s="29">
        <v>0</v>
      </c>
      <c r="U87" s="29">
        <v>350000000</v>
      </c>
      <c r="V87" s="29">
        <v>0</v>
      </c>
      <c r="W87" s="29">
        <v>349844505</v>
      </c>
      <c r="X87" s="25">
        <v>155495</v>
      </c>
      <c r="Y87" s="29">
        <v>349844505</v>
      </c>
      <c r="Z87" s="25">
        <v>0</v>
      </c>
      <c r="AA87" s="29">
        <v>0</v>
      </c>
      <c r="AB87" s="29">
        <v>0</v>
      </c>
    </row>
    <row r="88" spans="1:28" ht="45" x14ac:dyDescent="0.25">
      <c r="A88" s="21">
        <v>2022</v>
      </c>
      <c r="B88" s="26" t="s">
        <v>118</v>
      </c>
      <c r="C88" s="27" t="s">
        <v>119</v>
      </c>
      <c r="D88" s="28" t="s">
        <v>85</v>
      </c>
      <c r="E88" s="26" t="s">
        <v>78</v>
      </c>
      <c r="F88" s="26" t="s">
        <v>79</v>
      </c>
      <c r="G88" s="26" t="s">
        <v>80</v>
      </c>
      <c r="H88" s="26" t="s">
        <v>86</v>
      </c>
      <c r="I88" s="26"/>
      <c r="J88" s="26"/>
      <c r="K88" s="26"/>
      <c r="L88" s="26"/>
      <c r="M88" s="26"/>
      <c r="N88" s="26" t="s">
        <v>121</v>
      </c>
      <c r="O88" s="26" t="s">
        <v>99</v>
      </c>
      <c r="P88" s="26" t="s">
        <v>84</v>
      </c>
      <c r="Q88" s="27" t="s">
        <v>137</v>
      </c>
      <c r="R88" s="29">
        <v>30000000000</v>
      </c>
      <c r="S88" s="29">
        <v>0</v>
      </c>
      <c r="T88" s="29">
        <v>0</v>
      </c>
      <c r="U88" s="29">
        <v>30000000000</v>
      </c>
      <c r="V88" s="29">
        <v>0</v>
      </c>
      <c r="W88" s="29">
        <v>5953736501.0799999</v>
      </c>
      <c r="X88" s="25">
        <v>24046263498.919998</v>
      </c>
      <c r="Y88" s="29">
        <v>5791040405.0200005</v>
      </c>
      <c r="Z88" s="25">
        <v>3639006891.5900002</v>
      </c>
      <c r="AA88" s="29">
        <v>3612096386.9200001</v>
      </c>
      <c r="AB88" s="29">
        <v>3555845150.9400001</v>
      </c>
    </row>
  </sheetData>
  <autoFilter ref="A1:AB88" xr:uid="{9DD3F05E-B83B-4DBC-9D8C-567CE43B3387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74C1A-0135-4FEC-9E12-61624506B2EA}">
  <dimension ref="A3:I111"/>
  <sheetViews>
    <sheetView workbookViewId="0">
      <selection activeCell="E37" sqref="E37"/>
    </sheetView>
  </sheetViews>
  <sheetFormatPr baseColWidth="10" defaultRowHeight="15" x14ac:dyDescent="0.25"/>
  <cols>
    <col min="1" max="1" width="17.5703125" bestFit="1" customWidth="1"/>
    <col min="2" max="2" width="16.140625" bestFit="1" customWidth="1"/>
    <col min="3" max="3" width="37.28515625" style="40" customWidth="1"/>
    <col min="4" max="4" width="11.7109375" style="40" bestFit="1" customWidth="1"/>
    <col min="5" max="5" width="22.7109375" style="40" bestFit="1" customWidth="1"/>
    <col min="6" max="6" width="24.5703125" style="40" bestFit="1" customWidth="1"/>
    <col min="7" max="7" width="28" bestFit="1" customWidth="1"/>
    <col min="8" max="8" width="22.42578125" bestFit="1" customWidth="1"/>
    <col min="9" max="9" width="22.5703125" bestFit="1" customWidth="1"/>
  </cols>
  <sheetData>
    <row r="3" spans="1:9" x14ac:dyDescent="0.25">
      <c r="A3" s="32" t="s">
        <v>142</v>
      </c>
      <c r="B3" s="32" t="s">
        <v>161</v>
      </c>
      <c r="C3" s="32" t="s">
        <v>2</v>
      </c>
      <c r="D3" s="32" t="s">
        <v>157</v>
      </c>
      <c r="E3" s="32" t="s">
        <v>9</v>
      </c>
      <c r="F3" t="s">
        <v>162</v>
      </c>
      <c r="G3" t="s">
        <v>163</v>
      </c>
      <c r="H3" t="s">
        <v>164</v>
      </c>
      <c r="I3" t="s">
        <v>165</v>
      </c>
    </row>
    <row r="4" spans="1:9" x14ac:dyDescent="0.25">
      <c r="A4" s="51">
        <v>401</v>
      </c>
      <c r="B4" s="33" t="s">
        <v>120</v>
      </c>
      <c r="C4" s="33" t="s">
        <v>122</v>
      </c>
      <c r="D4" s="33" t="s">
        <v>160</v>
      </c>
      <c r="E4" s="33" t="s">
        <v>12</v>
      </c>
      <c r="F4" s="34">
        <v>7731000000</v>
      </c>
      <c r="G4" s="34">
        <v>3957075844.5</v>
      </c>
      <c r="H4" s="34">
        <v>3634543340.9699998</v>
      </c>
      <c r="I4" s="34">
        <v>0.47012590104384944</v>
      </c>
    </row>
    <row r="5" spans="1:9" x14ac:dyDescent="0.25">
      <c r="A5" s="51">
        <v>401</v>
      </c>
      <c r="B5" s="33" t="s">
        <v>94</v>
      </c>
      <c r="C5" s="33" t="s">
        <v>10</v>
      </c>
      <c r="D5" s="33" t="s">
        <v>159</v>
      </c>
      <c r="E5" s="33" t="s">
        <v>12</v>
      </c>
      <c r="F5" s="34">
        <v>1628213547</v>
      </c>
      <c r="G5" s="34">
        <v>1628213547</v>
      </c>
      <c r="H5" s="34">
        <v>1628017314</v>
      </c>
      <c r="I5" s="34">
        <v>0.99987947956804468</v>
      </c>
    </row>
    <row r="6" spans="1:9" x14ac:dyDescent="0.25">
      <c r="A6" s="51">
        <v>401</v>
      </c>
      <c r="B6" s="33" t="s">
        <v>96</v>
      </c>
      <c r="C6" s="33" t="s">
        <v>13</v>
      </c>
      <c r="D6" s="33" t="s">
        <v>159</v>
      </c>
      <c r="E6" s="33" t="s">
        <v>12</v>
      </c>
      <c r="F6" s="34">
        <v>185093236</v>
      </c>
      <c r="G6" s="34">
        <v>180543500</v>
      </c>
      <c r="H6" s="34">
        <v>173940067</v>
      </c>
      <c r="I6" s="34">
        <v>0.93974296824115167</v>
      </c>
    </row>
    <row r="7" spans="1:9" x14ac:dyDescent="0.25">
      <c r="A7" s="51">
        <v>401</v>
      </c>
      <c r="B7" s="33" t="s">
        <v>77</v>
      </c>
      <c r="C7" s="33" t="s">
        <v>14</v>
      </c>
      <c r="D7" s="33" t="s">
        <v>159</v>
      </c>
      <c r="E7" s="33" t="s">
        <v>12</v>
      </c>
      <c r="F7" s="34">
        <v>1940107009</v>
      </c>
      <c r="G7" s="34">
        <v>1940107008.5</v>
      </c>
      <c r="H7" s="34">
        <v>1940107008.5</v>
      </c>
      <c r="I7" s="34">
        <v>0.99999999974228226</v>
      </c>
    </row>
    <row r="8" spans="1:9" x14ac:dyDescent="0.25">
      <c r="A8" s="51">
        <v>401</v>
      </c>
      <c r="B8" s="33" t="s">
        <v>98</v>
      </c>
      <c r="C8" s="33" t="s">
        <v>15</v>
      </c>
      <c r="D8" s="33" t="s">
        <v>159</v>
      </c>
      <c r="E8" s="33" t="s">
        <v>17</v>
      </c>
      <c r="F8" s="34">
        <v>308594069560</v>
      </c>
      <c r="G8" s="34">
        <v>306393356920.58997</v>
      </c>
      <c r="H8" s="34">
        <v>289209064073.09003</v>
      </c>
      <c r="I8" s="34">
        <v>4.0400269072695032</v>
      </c>
    </row>
    <row r="9" spans="1:9" x14ac:dyDescent="0.25">
      <c r="A9" s="51">
        <v>401</v>
      </c>
      <c r="B9" s="33" t="s">
        <v>102</v>
      </c>
      <c r="C9" s="33" t="s">
        <v>18</v>
      </c>
      <c r="D9" s="33" t="s">
        <v>159</v>
      </c>
      <c r="E9" s="33" t="s">
        <v>17</v>
      </c>
      <c r="F9" s="34">
        <v>16495584411</v>
      </c>
      <c r="G9" s="34">
        <v>16323623487.549999</v>
      </c>
      <c r="H9" s="34">
        <v>14308527081.35</v>
      </c>
      <c r="I9" s="34">
        <v>4.2884149999293291</v>
      </c>
    </row>
    <row r="10" spans="1:9" x14ac:dyDescent="0.25">
      <c r="A10" s="51">
        <v>401</v>
      </c>
      <c r="B10" s="33" t="s">
        <v>104</v>
      </c>
      <c r="C10" s="33" t="s">
        <v>20</v>
      </c>
      <c r="D10" s="33" t="s">
        <v>159</v>
      </c>
      <c r="E10" s="33" t="s">
        <v>17</v>
      </c>
      <c r="F10" s="34">
        <v>14966262432</v>
      </c>
      <c r="G10" s="34">
        <v>14702550328.370001</v>
      </c>
      <c r="H10" s="34">
        <v>11797760034.360001</v>
      </c>
      <c r="I10" s="34">
        <v>4.0801790661776876</v>
      </c>
    </row>
    <row r="11" spans="1:9" x14ac:dyDescent="0.25">
      <c r="A11" s="51">
        <v>401</v>
      </c>
      <c r="B11" s="33" t="s">
        <v>106</v>
      </c>
      <c r="C11" s="33" t="s">
        <v>21</v>
      </c>
      <c r="D11" s="33" t="s">
        <v>159</v>
      </c>
      <c r="E11" s="33" t="s">
        <v>17</v>
      </c>
      <c r="F11" s="34">
        <v>7690277929</v>
      </c>
      <c r="G11" s="34">
        <v>7440864157.8700008</v>
      </c>
      <c r="H11" s="34">
        <v>6051371688.3299999</v>
      </c>
      <c r="I11" s="34">
        <v>4.0293892349618226</v>
      </c>
    </row>
    <row r="12" spans="1:9" x14ac:dyDescent="0.25">
      <c r="A12" s="51">
        <v>401</v>
      </c>
      <c r="B12" s="33" t="s">
        <v>108</v>
      </c>
      <c r="C12" s="33" t="s">
        <v>22</v>
      </c>
      <c r="D12" s="33" t="s">
        <v>159</v>
      </c>
      <c r="E12" s="33" t="s">
        <v>17</v>
      </c>
      <c r="F12" s="34">
        <v>386513403926</v>
      </c>
      <c r="G12" s="34">
        <v>334018227214.62</v>
      </c>
      <c r="H12" s="34">
        <v>307659290537.09003</v>
      </c>
      <c r="I12" s="34">
        <v>4.094254277297134</v>
      </c>
    </row>
    <row r="13" spans="1:9" x14ac:dyDescent="0.25">
      <c r="A13" s="51">
        <v>401</v>
      </c>
      <c r="B13" s="33" t="s">
        <v>123</v>
      </c>
      <c r="C13" s="33" t="s">
        <v>24</v>
      </c>
      <c r="D13" s="33" t="s">
        <v>159</v>
      </c>
      <c r="E13" s="33" t="s">
        <v>17</v>
      </c>
      <c r="F13" s="34">
        <v>7778521625</v>
      </c>
      <c r="G13" s="34">
        <v>7636249181.8899994</v>
      </c>
      <c r="H13" s="34">
        <v>5862722483.7700005</v>
      </c>
      <c r="I13" s="34">
        <v>3.0792881484154968</v>
      </c>
    </row>
    <row r="14" spans="1:9" x14ac:dyDescent="0.25">
      <c r="A14" s="51">
        <v>401</v>
      </c>
      <c r="B14" s="33" t="s">
        <v>126</v>
      </c>
      <c r="C14" s="33" t="s">
        <v>26</v>
      </c>
      <c r="D14" s="33" t="s">
        <v>159</v>
      </c>
      <c r="E14" s="33" t="s">
        <v>17</v>
      </c>
      <c r="F14" s="34">
        <v>8379682714</v>
      </c>
      <c r="G14" s="34">
        <v>7857296533.0299997</v>
      </c>
      <c r="H14" s="34">
        <v>6565164124.1000004</v>
      </c>
      <c r="I14" s="34">
        <v>3.1372040452442649</v>
      </c>
    </row>
    <row r="15" spans="1:9" x14ac:dyDescent="0.25">
      <c r="A15" s="51">
        <v>401</v>
      </c>
      <c r="B15" s="33" t="s">
        <v>128</v>
      </c>
      <c r="C15" s="33" t="s">
        <v>28</v>
      </c>
      <c r="D15" s="33" t="s">
        <v>159</v>
      </c>
      <c r="E15" s="33" t="s">
        <v>12</v>
      </c>
      <c r="F15" s="34">
        <v>500000000</v>
      </c>
      <c r="G15" s="34">
        <v>485308306</v>
      </c>
      <c r="H15" s="34">
        <v>298262637</v>
      </c>
      <c r="I15" s="34">
        <v>0.59652527399999999</v>
      </c>
    </row>
    <row r="16" spans="1:9" x14ac:dyDescent="0.25">
      <c r="A16" s="51">
        <v>401</v>
      </c>
      <c r="B16" s="33" t="s">
        <v>130</v>
      </c>
      <c r="C16" s="33" t="s">
        <v>30</v>
      </c>
      <c r="D16" s="33" t="s">
        <v>159</v>
      </c>
      <c r="E16" s="33" t="s">
        <v>148</v>
      </c>
      <c r="F16" s="34">
        <v>53176635255</v>
      </c>
      <c r="G16" s="34">
        <v>45109290769.319992</v>
      </c>
      <c r="H16" s="34">
        <v>38514526630.540001</v>
      </c>
      <c r="I16" s="34">
        <v>2.5284647238712776</v>
      </c>
    </row>
    <row r="17" spans="1:9" x14ac:dyDescent="0.25">
      <c r="A17" s="51">
        <v>401</v>
      </c>
      <c r="B17" s="33" t="s">
        <v>138</v>
      </c>
      <c r="C17" s="33" t="s">
        <v>32</v>
      </c>
      <c r="D17" s="33" t="s">
        <v>159</v>
      </c>
      <c r="E17" s="33" t="s">
        <v>17</v>
      </c>
      <c r="F17" s="34">
        <v>4005703150</v>
      </c>
      <c r="G17" s="34">
        <v>3903444706.6500001</v>
      </c>
      <c r="H17" s="34">
        <v>2964912749.96</v>
      </c>
      <c r="I17" s="34">
        <v>2.207124629901871</v>
      </c>
    </row>
    <row r="18" spans="1:9" x14ac:dyDescent="0.25">
      <c r="A18" s="51">
        <v>401</v>
      </c>
      <c r="B18" s="33" t="s">
        <v>85</v>
      </c>
      <c r="C18" s="33" t="s">
        <v>137</v>
      </c>
      <c r="D18" s="33" t="s">
        <v>160</v>
      </c>
      <c r="E18" s="33" t="s">
        <v>17</v>
      </c>
      <c r="F18" s="34">
        <v>125950122442</v>
      </c>
      <c r="G18" s="34">
        <v>76309069136.610001</v>
      </c>
      <c r="H18" s="34">
        <v>69522481060.839996</v>
      </c>
      <c r="I18" s="34">
        <v>2.2212583792908802</v>
      </c>
    </row>
    <row r="19" spans="1:9" x14ac:dyDescent="0.25">
      <c r="A19" s="51">
        <v>401</v>
      </c>
      <c r="B19" s="33" t="s">
        <v>85</v>
      </c>
      <c r="C19" s="33" t="s">
        <v>33</v>
      </c>
      <c r="D19" s="33" t="s">
        <v>159</v>
      </c>
      <c r="E19" s="33" t="s">
        <v>12</v>
      </c>
      <c r="F19" s="34">
        <v>2466372265</v>
      </c>
      <c r="G19" s="34">
        <v>2466372265</v>
      </c>
      <c r="H19" s="34">
        <v>2464977365</v>
      </c>
      <c r="I19" s="34">
        <v>0.99943443249837227</v>
      </c>
    </row>
    <row r="20" spans="1:9" x14ac:dyDescent="0.25">
      <c r="A20" s="51">
        <v>401</v>
      </c>
      <c r="B20" s="33" t="s">
        <v>87</v>
      </c>
      <c r="C20" s="33" t="s">
        <v>34</v>
      </c>
      <c r="D20" s="33" t="s">
        <v>159</v>
      </c>
      <c r="E20" s="33" t="s">
        <v>12</v>
      </c>
      <c r="F20" s="34">
        <v>6487112764</v>
      </c>
      <c r="G20" s="34">
        <v>6485094352</v>
      </c>
      <c r="H20" s="34">
        <v>6479648419</v>
      </c>
      <c r="I20" s="34">
        <v>0.99884935790827889</v>
      </c>
    </row>
    <row r="21" spans="1:9" x14ac:dyDescent="0.25">
      <c r="A21" s="51">
        <v>401</v>
      </c>
      <c r="B21" s="33" t="s">
        <v>89</v>
      </c>
      <c r="C21" s="33" t="s">
        <v>35</v>
      </c>
      <c r="D21" s="33" t="s">
        <v>159</v>
      </c>
      <c r="E21" s="33" t="s">
        <v>12</v>
      </c>
      <c r="F21" s="34">
        <v>1295173999</v>
      </c>
      <c r="G21" s="34">
        <v>1275117405</v>
      </c>
      <c r="H21" s="34">
        <v>1275117405</v>
      </c>
      <c r="I21" s="34">
        <v>0.98451436330911091</v>
      </c>
    </row>
    <row r="22" spans="1:9" x14ac:dyDescent="0.25">
      <c r="A22" s="51">
        <v>401</v>
      </c>
      <c r="B22" s="33" t="s">
        <v>92</v>
      </c>
      <c r="C22" s="33" t="s">
        <v>36</v>
      </c>
      <c r="D22" s="33" t="s">
        <v>159</v>
      </c>
      <c r="E22" s="33" t="s">
        <v>12</v>
      </c>
      <c r="F22" s="34">
        <v>1472216567</v>
      </c>
      <c r="G22" s="34">
        <v>1471358494.6700001</v>
      </c>
      <c r="H22" s="34">
        <v>1361933298.6700001</v>
      </c>
      <c r="I22" s="34">
        <v>0.92509032244167111</v>
      </c>
    </row>
    <row r="23" spans="1:9" x14ac:dyDescent="0.25">
      <c r="A23" s="51">
        <v>499</v>
      </c>
      <c r="B23" s="33" t="s">
        <v>110</v>
      </c>
      <c r="C23" s="33" t="s">
        <v>37</v>
      </c>
      <c r="D23" s="33" t="s">
        <v>159</v>
      </c>
      <c r="E23" s="33" t="s">
        <v>12</v>
      </c>
      <c r="F23" s="34">
        <v>6071368910</v>
      </c>
      <c r="G23" s="34">
        <v>6007459302.5699997</v>
      </c>
      <c r="H23" s="34">
        <v>4922400488.0900002</v>
      </c>
      <c r="I23" s="34">
        <v>0.81075628265356059</v>
      </c>
    </row>
    <row r="24" spans="1:9" x14ac:dyDescent="0.25">
      <c r="A24" s="51">
        <v>499</v>
      </c>
      <c r="B24" s="33" t="s">
        <v>113</v>
      </c>
      <c r="C24" s="33" t="s">
        <v>39</v>
      </c>
      <c r="D24" s="33" t="s">
        <v>159</v>
      </c>
      <c r="E24" s="33" t="s">
        <v>12</v>
      </c>
      <c r="F24" s="34">
        <v>150000000</v>
      </c>
      <c r="G24" s="34">
        <v>143697088</v>
      </c>
      <c r="H24" s="34">
        <v>104544824.59999999</v>
      </c>
      <c r="I24" s="34">
        <v>0.69696549733333324</v>
      </c>
    </row>
    <row r="25" spans="1:9" x14ac:dyDescent="0.25">
      <c r="A25" s="51">
        <v>499</v>
      </c>
      <c r="B25" s="33" t="s">
        <v>114</v>
      </c>
      <c r="C25" s="33" t="s">
        <v>41</v>
      </c>
      <c r="D25" s="33" t="s">
        <v>159</v>
      </c>
      <c r="E25" s="33" t="s">
        <v>12</v>
      </c>
      <c r="F25" s="34">
        <v>150000000</v>
      </c>
      <c r="G25" s="34">
        <v>148333937.88999999</v>
      </c>
      <c r="H25" s="34">
        <v>143549012.88999999</v>
      </c>
      <c r="I25" s="34">
        <v>0.95699341926666659</v>
      </c>
    </row>
    <row r="26" spans="1:9" x14ac:dyDescent="0.25">
      <c r="A26" s="51">
        <v>499</v>
      </c>
      <c r="B26" s="33" t="s">
        <v>115</v>
      </c>
      <c r="C26" s="33" t="s">
        <v>42</v>
      </c>
      <c r="D26" s="33" t="s">
        <v>159</v>
      </c>
      <c r="E26" s="33" t="s">
        <v>12</v>
      </c>
      <c r="F26" s="34">
        <v>600000000</v>
      </c>
      <c r="G26" s="34">
        <v>598918385.5</v>
      </c>
      <c r="H26" s="34">
        <v>486211946.5</v>
      </c>
      <c r="I26" s="34">
        <v>0.81035324416666665</v>
      </c>
    </row>
    <row r="27" spans="1:9" x14ac:dyDescent="0.25">
      <c r="A27" s="51">
        <v>499</v>
      </c>
      <c r="B27" s="33" t="s">
        <v>116</v>
      </c>
      <c r="C27" s="33" t="s">
        <v>43</v>
      </c>
      <c r="D27" s="33" t="s">
        <v>159</v>
      </c>
      <c r="E27" s="33" t="s">
        <v>17</v>
      </c>
      <c r="F27" s="34">
        <v>52028445555</v>
      </c>
      <c r="G27" s="34">
        <v>48861853067.529999</v>
      </c>
      <c r="H27" s="34">
        <v>36324576661.290001</v>
      </c>
      <c r="I27" s="34">
        <v>3.7003646013467</v>
      </c>
    </row>
    <row r="28" spans="1:9" x14ac:dyDescent="0.25">
      <c r="A28" s="51">
        <v>499</v>
      </c>
      <c r="B28" s="33" t="s">
        <v>133</v>
      </c>
      <c r="C28" s="33" t="s">
        <v>45</v>
      </c>
      <c r="D28" s="33" t="s">
        <v>159</v>
      </c>
      <c r="E28" s="33" t="s">
        <v>17</v>
      </c>
      <c r="F28" s="34">
        <v>18535438752</v>
      </c>
      <c r="G28" s="34">
        <v>17739105863.549999</v>
      </c>
      <c r="H28" s="34">
        <v>14246482702.940001</v>
      </c>
      <c r="I28" s="34">
        <v>3.123286403008652</v>
      </c>
    </row>
    <row r="29" spans="1:9" x14ac:dyDescent="0.25">
      <c r="A29" s="51">
        <v>499</v>
      </c>
      <c r="B29" s="33" t="s">
        <v>135</v>
      </c>
      <c r="C29" s="33" t="s">
        <v>46</v>
      </c>
      <c r="D29" s="33" t="s">
        <v>159</v>
      </c>
      <c r="E29" s="33" t="s">
        <v>17</v>
      </c>
      <c r="F29" s="34">
        <v>4302571298</v>
      </c>
      <c r="G29" s="34">
        <v>3871150719.8699999</v>
      </c>
      <c r="H29" s="34">
        <v>2690804705.8700004</v>
      </c>
      <c r="I29" s="34">
        <v>2.3392522265284179</v>
      </c>
    </row>
    <row r="30" spans="1:9" x14ac:dyDescent="0.25">
      <c r="A30" s="51">
        <v>499</v>
      </c>
      <c r="B30" s="33" t="s">
        <v>140</v>
      </c>
      <c r="C30" s="33" t="s">
        <v>47</v>
      </c>
      <c r="D30" s="33" t="s">
        <v>159</v>
      </c>
      <c r="E30" s="33" t="s">
        <v>17</v>
      </c>
      <c r="F30" s="34">
        <v>850000000</v>
      </c>
      <c r="G30" s="34">
        <v>838976966</v>
      </c>
      <c r="H30" s="34">
        <v>413304533.42000002</v>
      </c>
      <c r="I30" s="34">
        <v>0.82660906684000002</v>
      </c>
    </row>
    <row r="31" spans="1:9" x14ac:dyDescent="0.25">
      <c r="A31" s="51" t="s">
        <v>143</v>
      </c>
      <c r="C31"/>
      <c r="D31"/>
      <c r="E31"/>
      <c r="F31" s="34">
        <v>1039943377346</v>
      </c>
      <c r="G31" s="34">
        <v>917792658490.08008</v>
      </c>
      <c r="H31" s="34">
        <v>831044242194.16992</v>
      </c>
      <c r="I31" s="34">
        <v>54.884347252256021</v>
      </c>
    </row>
    <row r="32" spans="1:9" x14ac:dyDescent="0.25">
      <c r="C32"/>
      <c r="D32"/>
      <c r="E32"/>
      <c r="F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BE03B-9612-40F3-8F58-20096EF3C120}">
  <dimension ref="A2:J40"/>
  <sheetViews>
    <sheetView workbookViewId="0">
      <selection activeCell="J10" sqref="J10"/>
    </sheetView>
  </sheetViews>
  <sheetFormatPr baseColWidth="10" defaultRowHeight="15" x14ac:dyDescent="0.25"/>
  <cols>
    <col min="1" max="1" width="16.5703125" customWidth="1"/>
    <col min="2" max="2" width="30" style="40" customWidth="1"/>
    <col min="3" max="3" width="11.7109375" style="52" customWidth="1"/>
    <col min="4" max="4" width="14.5703125" style="52" customWidth="1"/>
    <col min="5" max="5" width="11.7109375" style="52" customWidth="1"/>
    <col min="6" max="6" width="9.7109375" style="52" customWidth="1"/>
    <col min="7" max="7" width="13.7109375" style="40" customWidth="1"/>
    <col min="8" max="8" width="13.140625" bestFit="1" customWidth="1"/>
  </cols>
  <sheetData>
    <row r="2" spans="1:10" ht="15.75" thickBot="1" x14ac:dyDescent="0.3">
      <c r="A2" s="73" t="s">
        <v>166</v>
      </c>
      <c r="B2" s="75" t="s">
        <v>2</v>
      </c>
      <c r="C2" s="77" t="s">
        <v>159</v>
      </c>
      <c r="D2" s="78"/>
      <c r="E2" s="78"/>
      <c r="F2" s="78"/>
      <c r="G2" s="74"/>
      <c r="H2" s="40"/>
    </row>
    <row r="3" spans="1:10" ht="20.25" thickBot="1" x14ac:dyDescent="0.3">
      <c r="A3" s="74"/>
      <c r="B3" s="76"/>
      <c r="C3" s="1" t="s">
        <v>3</v>
      </c>
      <c r="D3" s="1" t="s">
        <v>5</v>
      </c>
      <c r="E3" s="1" t="s">
        <v>6</v>
      </c>
      <c r="F3" s="1" t="s">
        <v>7</v>
      </c>
      <c r="G3" s="1" t="s">
        <v>9</v>
      </c>
    </row>
    <row r="4" spans="1:10" ht="59.25" customHeight="1" thickBot="1" x14ac:dyDescent="0.3">
      <c r="A4" s="81" t="s">
        <v>169</v>
      </c>
      <c r="B4" s="36" t="s">
        <v>10</v>
      </c>
      <c r="C4" s="41">
        <v>1628.2135470000001</v>
      </c>
      <c r="D4" s="41">
        <v>1628.2135470000001</v>
      </c>
      <c r="E4" s="41">
        <v>1628.0173139999999</v>
      </c>
      <c r="F4" s="46">
        <f>+D4/C4</f>
        <v>1</v>
      </c>
      <c r="G4" s="36" t="s">
        <v>12</v>
      </c>
    </row>
    <row r="5" spans="1:10" ht="49.5" thickBot="1" x14ac:dyDescent="0.3">
      <c r="A5" s="82"/>
      <c r="B5" s="1" t="s">
        <v>13</v>
      </c>
      <c r="C5" s="42">
        <v>185.09323599999999</v>
      </c>
      <c r="D5" s="42">
        <v>180.54349999999999</v>
      </c>
      <c r="E5" s="42">
        <v>173.940067</v>
      </c>
      <c r="F5" s="45">
        <f t="shared" ref="F5:F40" si="0">+D5/C5</f>
        <v>0.97541922061376685</v>
      </c>
      <c r="G5" s="1" t="s">
        <v>12</v>
      </c>
    </row>
    <row r="6" spans="1:10" ht="49.5" thickBot="1" x14ac:dyDescent="0.3">
      <c r="A6" s="82"/>
      <c r="B6" s="36" t="s">
        <v>14</v>
      </c>
      <c r="C6" s="41">
        <v>1940.1070090000001</v>
      </c>
      <c r="D6" s="41">
        <v>1940.1070084999999</v>
      </c>
      <c r="E6" s="41">
        <v>1940.1070084999999</v>
      </c>
      <c r="F6" s="46">
        <f t="shared" si="0"/>
        <v>0.99999999974228215</v>
      </c>
      <c r="G6" s="36" t="s">
        <v>12</v>
      </c>
    </row>
    <row r="7" spans="1:10" ht="39.75" thickBot="1" x14ac:dyDescent="0.3">
      <c r="A7" s="82"/>
      <c r="B7" s="1" t="s">
        <v>33</v>
      </c>
      <c r="C7" s="42">
        <v>2466.372265</v>
      </c>
      <c r="D7" s="42">
        <v>2466.372265</v>
      </c>
      <c r="E7" s="42">
        <v>2464.9773650000002</v>
      </c>
      <c r="F7" s="45">
        <f>+D7/C7</f>
        <v>1</v>
      </c>
      <c r="G7" s="1" t="s">
        <v>12</v>
      </c>
    </row>
    <row r="8" spans="1:10" ht="59.25" thickBot="1" x14ac:dyDescent="0.3">
      <c r="A8" s="82"/>
      <c r="B8" s="36" t="s">
        <v>34</v>
      </c>
      <c r="C8" s="41">
        <v>6487.1127640000004</v>
      </c>
      <c r="D8" s="41">
        <v>6485.0943520000001</v>
      </c>
      <c r="E8" s="41">
        <v>6479.6484190000001</v>
      </c>
      <c r="F8" s="46">
        <f>+D8/C8</f>
        <v>0.99968885819108899</v>
      </c>
      <c r="G8" s="36" t="s">
        <v>12</v>
      </c>
    </row>
    <row r="9" spans="1:10" s="40" customFormat="1" ht="59.25" thickBot="1" x14ac:dyDescent="0.3">
      <c r="A9" s="82"/>
      <c r="B9" s="1" t="s">
        <v>35</v>
      </c>
      <c r="C9" s="42">
        <v>1295.1739990000001</v>
      </c>
      <c r="D9" s="42">
        <v>1275.117405</v>
      </c>
      <c r="E9" s="42">
        <v>1275.117405</v>
      </c>
      <c r="F9" s="45">
        <f>+D9/C9</f>
        <v>0.9845143633091108</v>
      </c>
      <c r="G9" s="1" t="s">
        <v>12</v>
      </c>
      <c r="J9" s="53"/>
    </row>
    <row r="10" spans="1:10" ht="49.5" thickBot="1" x14ac:dyDescent="0.3">
      <c r="A10" s="82"/>
      <c r="B10" s="36" t="s">
        <v>36</v>
      </c>
      <c r="C10" s="41">
        <v>1472.2165669999999</v>
      </c>
      <c r="D10" s="41">
        <v>1471.35849467</v>
      </c>
      <c r="E10" s="41">
        <v>1361.9332986700001</v>
      </c>
      <c r="F10" s="46">
        <f>+D10/C10</f>
        <v>0.99941715617849047</v>
      </c>
      <c r="G10" s="36" t="s">
        <v>12</v>
      </c>
    </row>
    <row r="11" spans="1:10" ht="39.75" thickBot="1" x14ac:dyDescent="0.3">
      <c r="A11" s="82"/>
      <c r="B11" s="1" t="s">
        <v>28</v>
      </c>
      <c r="C11" s="42">
        <v>500</v>
      </c>
      <c r="D11" s="42">
        <v>485.30830600000002</v>
      </c>
      <c r="E11" s="42">
        <v>298.26263699999998</v>
      </c>
      <c r="F11" s="45">
        <f>+D11/C11</f>
        <v>0.97061661200000005</v>
      </c>
      <c r="G11" s="1" t="s">
        <v>12</v>
      </c>
    </row>
    <row r="12" spans="1:10" ht="49.5" thickBot="1" x14ac:dyDescent="0.3">
      <c r="A12" s="82"/>
      <c r="B12" s="36" t="s">
        <v>15</v>
      </c>
      <c r="C12" s="41">
        <v>308594.06955999997</v>
      </c>
      <c r="D12" s="41">
        <v>306393.35692058998</v>
      </c>
      <c r="E12" s="41">
        <v>289209.06407309003</v>
      </c>
      <c r="F12" s="46">
        <f t="shared" si="0"/>
        <v>0.99286858414827017</v>
      </c>
      <c r="G12" s="36" t="s">
        <v>17</v>
      </c>
    </row>
    <row r="13" spans="1:10" ht="59.25" thickBot="1" x14ac:dyDescent="0.3">
      <c r="A13" s="82"/>
      <c r="B13" s="1" t="s">
        <v>18</v>
      </c>
      <c r="C13" s="42">
        <v>16495.584411</v>
      </c>
      <c r="D13" s="42">
        <v>16323.623487549999</v>
      </c>
      <c r="E13" s="42">
        <v>14308.527081350001</v>
      </c>
      <c r="F13" s="45">
        <f t="shared" si="0"/>
        <v>0.98957533609204362</v>
      </c>
      <c r="G13" s="1" t="s">
        <v>17</v>
      </c>
    </row>
    <row r="14" spans="1:10" ht="39.75" thickBot="1" x14ac:dyDescent="0.3">
      <c r="A14" s="82"/>
      <c r="B14" s="36" t="s">
        <v>20</v>
      </c>
      <c r="C14" s="41">
        <v>14966.262432</v>
      </c>
      <c r="D14" s="41">
        <v>14702.55032837</v>
      </c>
      <c r="E14" s="41">
        <v>11797.760034360001</v>
      </c>
      <c r="F14" s="46">
        <f t="shared" si="0"/>
        <v>0.98237956170899787</v>
      </c>
      <c r="G14" s="36" t="s">
        <v>17</v>
      </c>
    </row>
    <row r="15" spans="1:10" ht="30" thickBot="1" x14ac:dyDescent="0.3">
      <c r="A15" s="82"/>
      <c r="B15" s="1" t="s">
        <v>21</v>
      </c>
      <c r="C15" s="42">
        <v>7690.2779289999999</v>
      </c>
      <c r="D15" s="42">
        <v>7440.8641578700008</v>
      </c>
      <c r="E15" s="42">
        <v>6051.3716883300003</v>
      </c>
      <c r="F15" s="45">
        <f t="shared" si="0"/>
        <v>0.96756765185436788</v>
      </c>
      <c r="G15" s="1" t="s">
        <v>17</v>
      </c>
    </row>
    <row r="16" spans="1:10" ht="39.75" thickBot="1" x14ac:dyDescent="0.3">
      <c r="A16" s="82"/>
      <c r="B16" s="36" t="s">
        <v>22</v>
      </c>
      <c r="C16" s="41">
        <v>386513.403926</v>
      </c>
      <c r="D16" s="41">
        <v>334018.22721461998</v>
      </c>
      <c r="E16" s="41">
        <v>307659.29053709004</v>
      </c>
      <c r="F16" s="46">
        <f t="shared" si="0"/>
        <v>0.86418277819562894</v>
      </c>
      <c r="G16" s="36" t="s">
        <v>17</v>
      </c>
      <c r="J16" s="39"/>
    </row>
    <row r="17" spans="1:7" ht="59.25" thickBot="1" x14ac:dyDescent="0.3">
      <c r="A17" s="82"/>
      <c r="B17" s="1" t="s">
        <v>24</v>
      </c>
      <c r="C17" s="42">
        <v>7778.5216250000003</v>
      </c>
      <c r="D17" s="42">
        <v>7636.2491818899998</v>
      </c>
      <c r="E17" s="42">
        <v>5862.7224837700005</v>
      </c>
      <c r="F17" s="45">
        <f t="shared" si="0"/>
        <v>0.98170957799323466</v>
      </c>
      <c r="G17" s="1" t="s">
        <v>17</v>
      </c>
    </row>
    <row r="18" spans="1:7" ht="49.5" thickBot="1" x14ac:dyDescent="0.3">
      <c r="A18" s="82"/>
      <c r="B18" s="36" t="s">
        <v>26</v>
      </c>
      <c r="C18" s="41">
        <v>8379.6827140000005</v>
      </c>
      <c r="D18" s="41">
        <v>7857.2965330299994</v>
      </c>
      <c r="E18" s="41">
        <v>6565.1641241000007</v>
      </c>
      <c r="F18" s="46">
        <f t="shared" si="0"/>
        <v>0.93766038658035988</v>
      </c>
      <c r="G18" s="36" t="s">
        <v>17</v>
      </c>
    </row>
    <row r="19" spans="1:7" ht="20.25" thickBot="1" x14ac:dyDescent="0.3">
      <c r="A19" s="82"/>
      <c r="B19" s="1" t="s">
        <v>30</v>
      </c>
      <c r="C19" s="42">
        <v>53176.635255000001</v>
      </c>
      <c r="D19" s="42">
        <v>45109.290769319989</v>
      </c>
      <c r="E19" s="42">
        <v>38514.52663054</v>
      </c>
      <c r="F19" s="45">
        <f t="shared" si="0"/>
        <v>0.84829155799357447</v>
      </c>
      <c r="G19" s="1" t="s">
        <v>174</v>
      </c>
    </row>
    <row r="20" spans="1:7" ht="39.75" thickBot="1" x14ac:dyDescent="0.3">
      <c r="A20" s="83"/>
      <c r="B20" s="36" t="s">
        <v>32</v>
      </c>
      <c r="C20" s="41">
        <v>4005.7031499999998</v>
      </c>
      <c r="D20" s="41">
        <v>3903.4447066500002</v>
      </c>
      <c r="E20" s="41">
        <v>2964.9127499599999</v>
      </c>
      <c r="F20" s="46">
        <f t="shared" si="0"/>
        <v>0.97447178696953629</v>
      </c>
      <c r="G20" s="36" t="s">
        <v>17</v>
      </c>
    </row>
    <row r="21" spans="1:7" ht="15.75" thickBot="1" x14ac:dyDescent="0.3">
      <c r="A21" s="79" t="s">
        <v>167</v>
      </c>
      <c r="B21" s="80"/>
      <c r="C21" s="42">
        <f>SUM(C4:C20)</f>
        <v>823574.43038899999</v>
      </c>
      <c r="D21" s="42">
        <f t="shared" ref="D21:E21" si="1">SUM(D4:D20)</f>
        <v>759317.01817806007</v>
      </c>
      <c r="E21" s="42">
        <f t="shared" si="1"/>
        <v>698555.34291676013</v>
      </c>
      <c r="F21" s="45">
        <f t="shared" si="0"/>
        <v>0.92197740745716317</v>
      </c>
      <c r="G21" s="1"/>
    </row>
    <row r="22" spans="1:7" ht="39.75" thickBot="1" x14ac:dyDescent="0.3">
      <c r="A22" s="81" t="s">
        <v>170</v>
      </c>
      <c r="B22" s="36" t="s">
        <v>37</v>
      </c>
      <c r="C22" s="41">
        <v>6071.3689100000001</v>
      </c>
      <c r="D22" s="41">
        <v>6007.4593025699996</v>
      </c>
      <c r="E22" s="41">
        <v>4922.4004880900002</v>
      </c>
      <c r="F22" s="46">
        <f t="shared" si="0"/>
        <v>0.98947360827889463</v>
      </c>
      <c r="G22" s="36" t="s">
        <v>12</v>
      </c>
    </row>
    <row r="23" spans="1:7" ht="39.75" thickBot="1" x14ac:dyDescent="0.3">
      <c r="A23" s="82"/>
      <c r="B23" s="1" t="s">
        <v>39</v>
      </c>
      <c r="C23" s="42">
        <v>150</v>
      </c>
      <c r="D23" s="42">
        <v>143.69708800000001</v>
      </c>
      <c r="E23" s="42">
        <v>104.5448246</v>
      </c>
      <c r="F23" s="45">
        <f t="shared" si="0"/>
        <v>0.95798058666666674</v>
      </c>
      <c r="G23" s="1" t="s">
        <v>12</v>
      </c>
    </row>
    <row r="24" spans="1:7" ht="30" thickBot="1" x14ac:dyDescent="0.3">
      <c r="A24" s="82"/>
      <c r="B24" s="36" t="s">
        <v>41</v>
      </c>
      <c r="C24" s="41">
        <v>150</v>
      </c>
      <c r="D24" s="41">
        <v>148.33393788999999</v>
      </c>
      <c r="E24" s="41">
        <v>143.54901288999997</v>
      </c>
      <c r="F24" s="46">
        <f t="shared" si="0"/>
        <v>0.98889291926666656</v>
      </c>
      <c r="G24" s="36" t="s">
        <v>12</v>
      </c>
    </row>
    <row r="25" spans="1:7" ht="39.75" thickBot="1" x14ac:dyDescent="0.3">
      <c r="A25" s="82"/>
      <c r="B25" s="1" t="s">
        <v>42</v>
      </c>
      <c r="C25" s="42">
        <v>600</v>
      </c>
      <c r="D25" s="42">
        <v>598.9183855</v>
      </c>
      <c r="E25" s="42">
        <v>486.21194650000001</v>
      </c>
      <c r="F25" s="45">
        <f t="shared" si="0"/>
        <v>0.99819730916666671</v>
      </c>
      <c r="G25" s="1" t="s">
        <v>12</v>
      </c>
    </row>
    <row r="26" spans="1:7" ht="49.5" thickBot="1" x14ac:dyDescent="0.3">
      <c r="A26" s="82"/>
      <c r="B26" s="36" t="s">
        <v>43</v>
      </c>
      <c r="C26" s="41">
        <v>52028.445554999998</v>
      </c>
      <c r="D26" s="41">
        <v>48861.853067529999</v>
      </c>
      <c r="E26" s="41">
        <v>36324.576661290004</v>
      </c>
      <c r="F26" s="46">
        <f t="shared" si="0"/>
        <v>0.93913728435106614</v>
      </c>
      <c r="G26" s="36" t="s">
        <v>17</v>
      </c>
    </row>
    <row r="27" spans="1:7" ht="49.5" thickBot="1" x14ac:dyDescent="0.3">
      <c r="A27" s="82"/>
      <c r="B27" s="1" t="s">
        <v>45</v>
      </c>
      <c r="C27" s="42">
        <v>18535.438751999998</v>
      </c>
      <c r="D27" s="42">
        <v>17739.105863549998</v>
      </c>
      <c r="E27" s="42">
        <v>14246.48270294</v>
      </c>
      <c r="F27" s="45">
        <f t="shared" si="0"/>
        <v>0.9570372787445306</v>
      </c>
      <c r="G27" s="1" t="s">
        <v>17</v>
      </c>
    </row>
    <row r="28" spans="1:7" ht="39.75" thickBot="1" x14ac:dyDescent="0.3">
      <c r="A28" s="82"/>
      <c r="B28" s="36" t="s">
        <v>46</v>
      </c>
      <c r="C28" s="41">
        <v>4302.5712979999998</v>
      </c>
      <c r="D28" s="41">
        <v>3871.1507198700001</v>
      </c>
      <c r="E28" s="41">
        <v>2690.8047058700004</v>
      </c>
      <c r="F28" s="46">
        <f t="shared" si="0"/>
        <v>0.89972959231830962</v>
      </c>
      <c r="G28" s="36" t="s">
        <v>17</v>
      </c>
    </row>
    <row r="29" spans="1:7" ht="30" thickBot="1" x14ac:dyDescent="0.3">
      <c r="A29" s="83"/>
      <c r="B29" s="1" t="s">
        <v>47</v>
      </c>
      <c r="C29" s="42">
        <v>850</v>
      </c>
      <c r="D29" s="42">
        <v>838.97696599999995</v>
      </c>
      <c r="E29" s="42">
        <v>413.30453342000004</v>
      </c>
      <c r="F29" s="45">
        <f t="shared" si="0"/>
        <v>0.9870317247058823</v>
      </c>
      <c r="G29" s="1" t="s">
        <v>17</v>
      </c>
    </row>
    <row r="30" spans="1:7" ht="15.75" thickBot="1" x14ac:dyDescent="0.3">
      <c r="A30" s="79" t="s">
        <v>168</v>
      </c>
      <c r="B30" s="80"/>
      <c r="C30" s="42">
        <f>SUM(C22:C29)</f>
        <v>82687.824514999986</v>
      </c>
      <c r="D30" s="42">
        <f t="shared" ref="D30:E30" si="2">SUM(D22:D29)</f>
        <v>78209.495330909995</v>
      </c>
      <c r="E30" s="42">
        <f t="shared" si="2"/>
        <v>59331.874875600013</v>
      </c>
      <c r="F30" s="45">
        <f t="shared" si="0"/>
        <v>0.94584052476459091</v>
      </c>
      <c r="G30" s="1"/>
    </row>
    <row r="31" spans="1:7" ht="15.75" thickBot="1" x14ac:dyDescent="0.3">
      <c r="A31" s="71" t="s">
        <v>172</v>
      </c>
      <c r="B31" s="72"/>
      <c r="C31" s="41">
        <f>+C30+C21</f>
        <v>906262.25490399997</v>
      </c>
      <c r="D31" s="41">
        <f t="shared" ref="D31:E31" si="3">+D30+D21</f>
        <v>837526.51350897003</v>
      </c>
      <c r="E31" s="41">
        <f t="shared" si="3"/>
        <v>757887.21779236011</v>
      </c>
      <c r="F31" s="46">
        <f t="shared" si="0"/>
        <v>0.92415469029733444</v>
      </c>
      <c r="G31" s="36"/>
    </row>
    <row r="32" spans="1:7" s="60" customFormat="1" x14ac:dyDescent="0.25">
      <c r="A32" s="57"/>
      <c r="B32" s="57"/>
      <c r="C32" s="58"/>
      <c r="D32" s="58"/>
      <c r="E32" s="58"/>
      <c r="F32" s="59"/>
      <c r="G32" s="57"/>
    </row>
    <row r="33" spans="1:8" s="60" customFormat="1" x14ac:dyDescent="0.25">
      <c r="A33" s="57"/>
      <c r="B33" s="57"/>
      <c r="C33" s="58"/>
      <c r="D33" s="58"/>
      <c r="E33" s="58"/>
      <c r="F33" s="59"/>
      <c r="G33" s="57"/>
    </row>
    <row r="34" spans="1:8" s="60" customFormat="1" x14ac:dyDescent="0.25">
      <c r="A34" s="57"/>
      <c r="B34" s="57"/>
      <c r="C34" s="58"/>
      <c r="D34" s="58"/>
      <c r="E34" s="58"/>
      <c r="F34" s="59"/>
      <c r="G34" s="57"/>
    </row>
    <row r="35" spans="1:8" ht="15.75" thickBot="1" x14ac:dyDescent="0.3">
      <c r="A35" s="54"/>
      <c r="B35" s="36"/>
      <c r="C35" s="55"/>
      <c r="D35" s="55"/>
      <c r="E35" s="55"/>
      <c r="F35" s="56"/>
      <c r="G35" s="36"/>
    </row>
    <row r="36" spans="1:8" ht="15.75" thickBot="1" x14ac:dyDescent="0.3">
      <c r="A36" s="73" t="s">
        <v>166</v>
      </c>
      <c r="B36" s="75" t="s">
        <v>2</v>
      </c>
      <c r="C36" s="77" t="s">
        <v>160</v>
      </c>
      <c r="D36" s="78"/>
      <c r="E36" s="78"/>
      <c r="F36" s="78"/>
      <c r="G36" s="74"/>
      <c r="H36" s="40"/>
    </row>
    <row r="37" spans="1:8" ht="20.25" thickBot="1" x14ac:dyDescent="0.3">
      <c r="A37" s="74"/>
      <c r="B37" s="76"/>
      <c r="C37" s="1" t="s">
        <v>3</v>
      </c>
      <c r="D37" s="1" t="s">
        <v>5</v>
      </c>
      <c r="E37" s="1" t="s">
        <v>6</v>
      </c>
      <c r="F37" s="1" t="s">
        <v>7</v>
      </c>
      <c r="G37" s="1" t="s">
        <v>9</v>
      </c>
    </row>
    <row r="38" spans="1:8" ht="30" thickBot="1" x14ac:dyDescent="0.3">
      <c r="A38" s="81" t="s">
        <v>171</v>
      </c>
      <c r="B38" s="36" t="s">
        <v>122</v>
      </c>
      <c r="C38" s="41">
        <v>7731</v>
      </c>
      <c r="D38" s="41">
        <v>3957.0758445000001</v>
      </c>
      <c r="E38" s="41">
        <v>3634.5433409699999</v>
      </c>
      <c r="F38" s="46">
        <f t="shared" si="0"/>
        <v>0.5118452780364765</v>
      </c>
      <c r="G38" s="36" t="s">
        <v>12</v>
      </c>
    </row>
    <row r="39" spans="1:8" ht="39.75" thickBot="1" x14ac:dyDescent="0.3">
      <c r="A39" s="83"/>
      <c r="B39" s="1" t="s">
        <v>137</v>
      </c>
      <c r="C39" s="42">
        <v>125950.12244200001</v>
      </c>
      <c r="D39" s="42">
        <v>76309.069136610007</v>
      </c>
      <c r="E39" s="42">
        <v>69522.48106084</v>
      </c>
      <c r="F39" s="45">
        <f t="shared" si="0"/>
        <v>0.60586736762999427</v>
      </c>
      <c r="G39" s="1" t="s">
        <v>17</v>
      </c>
    </row>
    <row r="40" spans="1:8" ht="15.75" thickBot="1" x14ac:dyDescent="0.3">
      <c r="A40" s="71" t="s">
        <v>173</v>
      </c>
      <c r="B40" s="72"/>
      <c r="C40" s="41">
        <f>SUM(C38:C39)</f>
        <v>133681.12244200002</v>
      </c>
      <c r="D40" s="41">
        <f t="shared" ref="D40:E40" si="4">SUM(D38:D39)</f>
        <v>80266.144981110003</v>
      </c>
      <c r="E40" s="41">
        <f t="shared" si="4"/>
        <v>73157.024401810006</v>
      </c>
      <c r="F40" s="46">
        <f t="shared" si="0"/>
        <v>0.6004299149712401</v>
      </c>
      <c r="G40" s="36"/>
    </row>
  </sheetData>
  <mergeCells count="13">
    <mergeCell ref="A40:B40"/>
    <mergeCell ref="A36:A37"/>
    <mergeCell ref="B36:B37"/>
    <mergeCell ref="C36:G36"/>
    <mergeCell ref="A2:A3"/>
    <mergeCell ref="B2:B3"/>
    <mergeCell ref="C2:G2"/>
    <mergeCell ref="A31:B31"/>
    <mergeCell ref="A30:B30"/>
    <mergeCell ref="A21:B21"/>
    <mergeCell ref="A4:A20"/>
    <mergeCell ref="A22:A29"/>
    <mergeCell ref="A38:A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D0124-6A18-49FC-A3D9-78F5429F54A0}">
  <sheetPr>
    <tabColor rgb="FFFFFF00"/>
  </sheetPr>
  <dimension ref="A1:W74"/>
  <sheetViews>
    <sheetView tabSelected="1" workbookViewId="0">
      <selection activeCell="I15" sqref="I15"/>
    </sheetView>
  </sheetViews>
  <sheetFormatPr baseColWidth="10" defaultRowHeight="15" x14ac:dyDescent="0.25"/>
  <cols>
    <col min="1" max="1" width="15.28515625" style="15" customWidth="1"/>
    <col min="2" max="2" width="15.28515625" style="50" customWidth="1"/>
    <col min="3" max="4" width="15.28515625" style="15" customWidth="1"/>
    <col min="5" max="5" width="11.42578125" style="16"/>
    <col min="6" max="6" width="54.42578125" customWidth="1"/>
    <col min="7" max="7" width="18.28515625" customWidth="1"/>
    <col min="8" max="8" width="11.42578125" customWidth="1"/>
    <col min="9" max="10" width="18.85546875" customWidth="1"/>
    <col min="11" max="11" width="11.42578125" customWidth="1"/>
    <col min="12" max="12" width="18.5703125" customWidth="1"/>
    <col min="13" max="13" width="11.42578125" customWidth="1"/>
    <col min="17" max="19" width="11.42578125" style="68"/>
  </cols>
  <sheetData>
    <row r="1" spans="1:23" x14ac:dyDescent="0.25">
      <c r="N1" s="84" t="s">
        <v>181</v>
      </c>
      <c r="O1" s="84"/>
      <c r="P1" s="84"/>
    </row>
    <row r="2" spans="1:23" ht="30" thickBot="1" x14ac:dyDescent="0.3">
      <c r="A2" s="1" t="s">
        <v>157</v>
      </c>
      <c r="B2" s="1" t="s">
        <v>158</v>
      </c>
      <c r="C2" s="1" t="s">
        <v>161</v>
      </c>
      <c r="D2" s="1" t="s">
        <v>0</v>
      </c>
      <c r="E2" s="1" t="s">
        <v>1</v>
      </c>
      <c r="F2" s="2" t="s">
        <v>2</v>
      </c>
      <c r="G2" s="3" t="s">
        <v>3</v>
      </c>
      <c r="H2" s="2" t="s">
        <v>4</v>
      </c>
      <c r="I2" s="3" t="s">
        <v>5</v>
      </c>
      <c r="J2" s="3" t="s">
        <v>6</v>
      </c>
      <c r="K2" s="4" t="s">
        <v>7</v>
      </c>
      <c r="L2" s="5" t="s">
        <v>8</v>
      </c>
      <c r="M2" s="2" t="s">
        <v>9</v>
      </c>
      <c r="N2" s="67" t="s">
        <v>178</v>
      </c>
      <c r="O2" s="67" t="s">
        <v>179</v>
      </c>
      <c r="P2" s="67" t="s">
        <v>180</v>
      </c>
    </row>
    <row r="3" spans="1:23" ht="30" thickBot="1" x14ac:dyDescent="0.3">
      <c r="A3" s="6" t="s">
        <v>159</v>
      </c>
      <c r="B3" s="7">
        <v>401</v>
      </c>
      <c r="C3" s="6" t="s">
        <v>94</v>
      </c>
      <c r="D3" s="6">
        <v>2012011000063</v>
      </c>
      <c r="E3" s="7">
        <v>2018</v>
      </c>
      <c r="F3" s="8" t="s">
        <v>10</v>
      </c>
      <c r="G3" s="9">
        <v>1628213547</v>
      </c>
      <c r="H3" s="10" t="s">
        <v>11</v>
      </c>
      <c r="I3" s="9">
        <v>1628213547</v>
      </c>
      <c r="J3" s="9">
        <v>1628017314</v>
      </c>
      <c r="K3" s="11">
        <f>+J3/G3</f>
        <v>0.99987947956804468</v>
      </c>
      <c r="L3" s="12">
        <f>+G3-I3</f>
        <v>0</v>
      </c>
      <c r="M3" s="10" t="s">
        <v>12</v>
      </c>
      <c r="N3" s="46">
        <v>1</v>
      </c>
      <c r="O3" s="46">
        <v>1</v>
      </c>
      <c r="P3" s="46">
        <v>0.9998999999999999</v>
      </c>
      <c r="U3" s="70"/>
      <c r="V3" s="70"/>
      <c r="W3" s="70"/>
    </row>
    <row r="4" spans="1:23" ht="30" thickBot="1" x14ac:dyDescent="0.3">
      <c r="A4" s="13" t="s">
        <v>159</v>
      </c>
      <c r="B4" s="1">
        <v>401</v>
      </c>
      <c r="C4" s="13" t="s">
        <v>96</v>
      </c>
      <c r="D4" s="13">
        <v>2015011000239</v>
      </c>
      <c r="E4" s="1">
        <v>2018</v>
      </c>
      <c r="F4" s="14" t="s">
        <v>13</v>
      </c>
      <c r="G4" s="3">
        <v>185093236</v>
      </c>
      <c r="H4" s="2" t="s">
        <v>11</v>
      </c>
      <c r="I4" s="3">
        <v>180543500</v>
      </c>
      <c r="J4" s="3">
        <v>173940067</v>
      </c>
      <c r="K4" s="4">
        <f t="shared" ref="K4:K67" si="0">+J4/G4</f>
        <v>0.93974296824115167</v>
      </c>
      <c r="L4" s="5">
        <f t="shared" ref="L4:L67" si="1">+G4-I4</f>
        <v>4549736</v>
      </c>
      <c r="M4" s="2" t="s">
        <v>12</v>
      </c>
      <c r="N4" s="45">
        <v>1</v>
      </c>
      <c r="O4" s="45">
        <v>1</v>
      </c>
      <c r="P4" s="45">
        <v>0.93969999999999998</v>
      </c>
      <c r="U4" s="70"/>
      <c r="V4" s="70"/>
      <c r="W4" s="70"/>
    </row>
    <row r="5" spans="1:23" ht="30" thickBot="1" x14ac:dyDescent="0.3">
      <c r="A5" s="6" t="s">
        <v>159</v>
      </c>
      <c r="B5" s="7">
        <v>401</v>
      </c>
      <c r="C5" s="6" t="s">
        <v>77</v>
      </c>
      <c r="D5" s="6">
        <v>66005050000</v>
      </c>
      <c r="E5" s="7">
        <v>2018</v>
      </c>
      <c r="F5" s="8" t="s">
        <v>14</v>
      </c>
      <c r="G5" s="9">
        <v>1940107009</v>
      </c>
      <c r="H5" s="10" t="s">
        <v>11</v>
      </c>
      <c r="I5" s="9">
        <v>1940107008.5</v>
      </c>
      <c r="J5" s="9">
        <v>1940107008.5</v>
      </c>
      <c r="K5" s="11">
        <f t="shared" si="0"/>
        <v>0.99999999974228226</v>
      </c>
      <c r="L5" s="12">
        <f t="shared" si="1"/>
        <v>0.5</v>
      </c>
      <c r="M5" s="10" t="s">
        <v>12</v>
      </c>
      <c r="N5" s="46">
        <v>1</v>
      </c>
      <c r="O5" s="46">
        <v>1</v>
      </c>
      <c r="P5" s="46">
        <v>1</v>
      </c>
      <c r="U5" s="70"/>
      <c r="V5" s="70"/>
      <c r="W5" s="70"/>
    </row>
    <row r="6" spans="1:23" ht="30" thickBot="1" x14ac:dyDescent="0.3">
      <c r="A6" s="13" t="s">
        <v>159</v>
      </c>
      <c r="B6" s="1">
        <v>401</v>
      </c>
      <c r="C6" s="13" t="s">
        <v>98</v>
      </c>
      <c r="D6" s="13">
        <v>2017011000343</v>
      </c>
      <c r="E6" s="1">
        <v>2018</v>
      </c>
      <c r="F6" s="14" t="s">
        <v>15</v>
      </c>
      <c r="G6" s="3">
        <v>284288526255</v>
      </c>
      <c r="H6" s="2" t="s">
        <v>16</v>
      </c>
      <c r="I6" s="3">
        <v>284088423470.19995</v>
      </c>
      <c r="J6" s="3">
        <v>270191590515.19998</v>
      </c>
      <c r="K6" s="4">
        <f t="shared" si="0"/>
        <v>0.95041327933454689</v>
      </c>
      <c r="L6" s="5">
        <f t="shared" si="1"/>
        <v>200102784.80004883</v>
      </c>
      <c r="M6" s="2" t="s">
        <v>17</v>
      </c>
      <c r="N6" s="45">
        <v>1</v>
      </c>
      <c r="O6" s="45">
        <v>1</v>
      </c>
      <c r="P6" s="45">
        <v>0.95040000000000002</v>
      </c>
      <c r="U6" s="70"/>
      <c r="V6" s="70"/>
      <c r="W6" s="70"/>
    </row>
    <row r="7" spans="1:23" ht="30" thickBot="1" x14ac:dyDescent="0.3">
      <c r="A7" s="6" t="s">
        <v>159</v>
      </c>
      <c r="B7" s="7">
        <v>401</v>
      </c>
      <c r="C7" s="6" t="s">
        <v>98</v>
      </c>
      <c r="D7" s="6">
        <v>2017011000343</v>
      </c>
      <c r="E7" s="7">
        <v>2019</v>
      </c>
      <c r="F7" s="8" t="s">
        <v>15</v>
      </c>
      <c r="G7" s="9">
        <v>11762088805</v>
      </c>
      <c r="H7" s="10" t="s">
        <v>16</v>
      </c>
      <c r="I7" s="9">
        <v>11527003200.68</v>
      </c>
      <c r="J7" s="9">
        <v>10666114813.18</v>
      </c>
      <c r="K7" s="11">
        <f t="shared" si="0"/>
        <v>0.90682148298743437</v>
      </c>
      <c r="L7" s="12">
        <f t="shared" si="1"/>
        <v>235085604.31999969</v>
      </c>
      <c r="M7" s="10" t="s">
        <v>17</v>
      </c>
      <c r="N7" s="46">
        <v>1</v>
      </c>
      <c r="O7" s="46">
        <v>1</v>
      </c>
      <c r="P7" s="46">
        <v>0.90680000000000005</v>
      </c>
      <c r="U7" s="70"/>
      <c r="V7" s="70"/>
      <c r="W7" s="70"/>
    </row>
    <row r="8" spans="1:23" ht="30" thickBot="1" x14ac:dyDescent="0.3">
      <c r="A8" s="13" t="s">
        <v>159</v>
      </c>
      <c r="B8" s="1">
        <v>401</v>
      </c>
      <c r="C8" s="13" t="s">
        <v>98</v>
      </c>
      <c r="D8" s="13">
        <v>2017011000343</v>
      </c>
      <c r="E8" s="1">
        <v>2020</v>
      </c>
      <c r="F8" s="14" t="s">
        <v>15</v>
      </c>
      <c r="G8" s="3">
        <v>3836454500</v>
      </c>
      <c r="H8" s="2" t="s">
        <v>16</v>
      </c>
      <c r="I8" s="3">
        <v>3760130358.71</v>
      </c>
      <c r="J8" s="3">
        <v>3619897355.71</v>
      </c>
      <c r="K8" s="4">
        <f t="shared" si="0"/>
        <v>0.94355279222261079</v>
      </c>
      <c r="L8" s="5">
        <f t="shared" si="1"/>
        <v>76324141.289999962</v>
      </c>
      <c r="M8" s="2" t="s">
        <v>17</v>
      </c>
      <c r="N8" s="45">
        <v>1</v>
      </c>
      <c r="O8" s="45">
        <v>1</v>
      </c>
      <c r="P8" s="45">
        <v>0.94359999999999999</v>
      </c>
      <c r="U8" s="70"/>
      <c r="V8" s="70"/>
      <c r="W8" s="70"/>
    </row>
    <row r="9" spans="1:23" ht="30" thickBot="1" x14ac:dyDescent="0.3">
      <c r="A9" s="6" t="s">
        <v>159</v>
      </c>
      <c r="B9" s="7">
        <v>401</v>
      </c>
      <c r="C9" s="6" t="s">
        <v>98</v>
      </c>
      <c r="D9" s="6">
        <v>2017011000343</v>
      </c>
      <c r="E9" s="7">
        <v>2021</v>
      </c>
      <c r="F9" s="8" t="s">
        <v>15</v>
      </c>
      <c r="G9" s="9">
        <v>3407000000</v>
      </c>
      <c r="H9" s="10" t="s">
        <v>16</v>
      </c>
      <c r="I9" s="9">
        <v>3354942579</v>
      </c>
      <c r="J9" s="9">
        <v>3305324862</v>
      </c>
      <c r="K9" s="11">
        <f t="shared" si="0"/>
        <v>0.97015698914000592</v>
      </c>
      <c r="L9" s="12">
        <f t="shared" si="1"/>
        <v>52057421</v>
      </c>
      <c r="M9" s="10" t="s">
        <v>17</v>
      </c>
      <c r="N9" s="46">
        <v>1</v>
      </c>
      <c r="O9" s="46">
        <v>1</v>
      </c>
      <c r="P9" s="46">
        <v>0.97019999999999995</v>
      </c>
      <c r="U9" s="70"/>
      <c r="V9" s="70"/>
      <c r="W9" s="70"/>
    </row>
    <row r="10" spans="1:23" ht="30" thickBot="1" x14ac:dyDescent="0.3">
      <c r="A10" s="13" t="s">
        <v>159</v>
      </c>
      <c r="B10" s="1">
        <v>401</v>
      </c>
      <c r="C10" s="13" t="s">
        <v>98</v>
      </c>
      <c r="D10" s="13">
        <v>2017011000343</v>
      </c>
      <c r="E10" s="1">
        <v>2022</v>
      </c>
      <c r="F10" s="14" t="s">
        <v>15</v>
      </c>
      <c r="G10" s="3">
        <v>5300000000</v>
      </c>
      <c r="H10" s="2" t="s">
        <v>16</v>
      </c>
      <c r="I10" s="3">
        <v>3662857312</v>
      </c>
      <c r="J10" s="3">
        <v>1426136527</v>
      </c>
      <c r="K10" s="4">
        <f t="shared" si="0"/>
        <v>0.26908236358490567</v>
      </c>
      <c r="L10" s="5">
        <f t="shared" si="1"/>
        <v>1637142688</v>
      </c>
      <c r="M10" s="2" t="s">
        <v>17</v>
      </c>
      <c r="N10" s="45">
        <v>0.28999999999999998</v>
      </c>
      <c r="O10" s="45">
        <v>0.4</v>
      </c>
      <c r="P10" s="45">
        <v>0.21929999999999999</v>
      </c>
      <c r="U10" s="70"/>
      <c r="V10" s="70"/>
      <c r="W10" s="70"/>
    </row>
    <row r="11" spans="1:23" ht="30" thickBot="1" x14ac:dyDescent="0.3">
      <c r="A11" s="6" t="s">
        <v>159</v>
      </c>
      <c r="B11" s="7">
        <v>401</v>
      </c>
      <c r="C11" s="6" t="s">
        <v>102</v>
      </c>
      <c r="D11" s="6">
        <v>2017011000157</v>
      </c>
      <c r="E11" s="7">
        <v>2018</v>
      </c>
      <c r="F11" s="8" t="s">
        <v>18</v>
      </c>
      <c r="G11" s="9">
        <v>2976534999</v>
      </c>
      <c r="H11" s="10" t="s">
        <v>19</v>
      </c>
      <c r="I11" s="9">
        <v>2975222330</v>
      </c>
      <c r="J11" s="9">
        <v>2964095820</v>
      </c>
      <c r="K11" s="11">
        <f t="shared" si="0"/>
        <v>0.99582091962494002</v>
      </c>
      <c r="L11" s="12">
        <f t="shared" si="1"/>
        <v>1312669</v>
      </c>
      <c r="M11" s="10" t="s">
        <v>17</v>
      </c>
      <c r="N11" s="46">
        <v>1</v>
      </c>
      <c r="O11" s="46">
        <v>1</v>
      </c>
      <c r="P11" s="46">
        <v>0.99580000000000002</v>
      </c>
      <c r="U11" s="70"/>
      <c r="V11" s="70"/>
      <c r="W11" s="70"/>
    </row>
    <row r="12" spans="1:23" ht="30" thickBot="1" x14ac:dyDescent="0.3">
      <c r="A12" s="13" t="s">
        <v>159</v>
      </c>
      <c r="B12" s="1">
        <v>401</v>
      </c>
      <c r="C12" s="13" t="s">
        <v>102</v>
      </c>
      <c r="D12" s="13">
        <v>2017011000157</v>
      </c>
      <c r="E12" s="1">
        <v>2019</v>
      </c>
      <c r="F12" s="14" t="s">
        <v>18</v>
      </c>
      <c r="G12" s="3">
        <v>3583526050</v>
      </c>
      <c r="H12" s="2" t="s">
        <v>19</v>
      </c>
      <c r="I12" s="3">
        <v>3570068137.5500002</v>
      </c>
      <c r="J12" s="3">
        <v>3479879411.3499999</v>
      </c>
      <c r="K12" s="4">
        <f t="shared" si="0"/>
        <v>0.97107691217983472</v>
      </c>
      <c r="L12" s="5">
        <f t="shared" si="1"/>
        <v>13457912.449999809</v>
      </c>
      <c r="M12" s="2" t="s">
        <v>17</v>
      </c>
      <c r="N12" s="45">
        <v>1</v>
      </c>
      <c r="O12" s="45">
        <v>1</v>
      </c>
      <c r="P12" s="45">
        <v>0.97109999999999996</v>
      </c>
      <c r="U12" s="70"/>
      <c r="V12" s="70"/>
      <c r="W12" s="70"/>
    </row>
    <row r="13" spans="1:23" ht="30" thickBot="1" x14ac:dyDescent="0.3">
      <c r="A13" s="6" t="s">
        <v>159</v>
      </c>
      <c r="B13" s="7">
        <v>401</v>
      </c>
      <c r="C13" s="6" t="s">
        <v>102</v>
      </c>
      <c r="D13" s="6">
        <v>2017011000157</v>
      </c>
      <c r="E13" s="7">
        <v>2020</v>
      </c>
      <c r="F13" s="8" t="s">
        <v>18</v>
      </c>
      <c r="G13" s="9">
        <v>3485523362</v>
      </c>
      <c r="H13" s="10" t="s">
        <v>19</v>
      </c>
      <c r="I13" s="9">
        <v>3485516170</v>
      </c>
      <c r="J13" s="9">
        <v>3484358970</v>
      </c>
      <c r="K13" s="11">
        <f t="shared" si="0"/>
        <v>0.99966593481693611</v>
      </c>
      <c r="L13" s="12">
        <f t="shared" si="1"/>
        <v>7192</v>
      </c>
      <c r="M13" s="10" t="s">
        <v>17</v>
      </c>
      <c r="N13" s="46">
        <v>1</v>
      </c>
      <c r="O13" s="46">
        <v>1</v>
      </c>
      <c r="P13" s="46">
        <v>0.99970000000000003</v>
      </c>
      <c r="U13" s="70"/>
      <c r="V13" s="70"/>
      <c r="W13" s="70"/>
    </row>
    <row r="14" spans="1:23" ht="30" thickBot="1" x14ac:dyDescent="0.3">
      <c r="A14" s="13" t="s">
        <v>159</v>
      </c>
      <c r="B14" s="1">
        <v>401</v>
      </c>
      <c r="C14" s="13" t="s">
        <v>102</v>
      </c>
      <c r="D14" s="13">
        <v>2017011000157</v>
      </c>
      <c r="E14" s="1">
        <v>2021</v>
      </c>
      <c r="F14" s="14" t="s">
        <v>18</v>
      </c>
      <c r="G14" s="3">
        <v>3400000000</v>
      </c>
      <c r="H14" s="2" t="s">
        <v>19</v>
      </c>
      <c r="I14" s="3">
        <v>3391342256</v>
      </c>
      <c r="J14" s="3">
        <v>3385881436</v>
      </c>
      <c r="K14" s="4">
        <f t="shared" si="0"/>
        <v>0.99584748117647059</v>
      </c>
      <c r="L14" s="5">
        <f t="shared" si="1"/>
        <v>8657744</v>
      </c>
      <c r="M14" s="2" t="s">
        <v>17</v>
      </c>
      <c r="N14" s="45">
        <v>1</v>
      </c>
      <c r="O14" s="45">
        <v>1</v>
      </c>
      <c r="P14" s="45">
        <v>0.99590000000000001</v>
      </c>
      <c r="U14" s="70"/>
      <c r="V14" s="70"/>
      <c r="W14" s="70"/>
    </row>
    <row r="15" spans="1:23" ht="30" thickBot="1" x14ac:dyDescent="0.3">
      <c r="A15" s="6" t="s">
        <v>159</v>
      </c>
      <c r="B15" s="7">
        <v>401</v>
      </c>
      <c r="C15" s="6" t="s">
        <v>102</v>
      </c>
      <c r="D15" s="6">
        <v>2017011000157</v>
      </c>
      <c r="E15" s="7">
        <v>2022</v>
      </c>
      <c r="F15" s="8" t="s">
        <v>18</v>
      </c>
      <c r="G15" s="9">
        <v>3050000000</v>
      </c>
      <c r="H15" s="10" t="s">
        <v>19</v>
      </c>
      <c r="I15" s="9">
        <v>2901474594</v>
      </c>
      <c r="J15" s="9">
        <v>994311444</v>
      </c>
      <c r="K15" s="11">
        <f t="shared" si="0"/>
        <v>0.32600375213114752</v>
      </c>
      <c r="L15" s="12">
        <f t="shared" si="1"/>
        <v>148525406</v>
      </c>
      <c r="M15" s="10" t="s">
        <v>17</v>
      </c>
      <c r="N15" s="46">
        <v>0.33</v>
      </c>
      <c r="O15" s="46">
        <v>0.33</v>
      </c>
      <c r="P15" s="46">
        <v>0.24079999999999999</v>
      </c>
      <c r="U15" s="70"/>
      <c r="V15" s="70"/>
      <c r="W15" s="70"/>
    </row>
    <row r="16" spans="1:23" ht="20.25" thickBot="1" x14ac:dyDescent="0.3">
      <c r="A16" s="13" t="s">
        <v>159</v>
      </c>
      <c r="B16" s="1">
        <v>401</v>
      </c>
      <c r="C16" s="13" t="s">
        <v>104</v>
      </c>
      <c r="D16" s="13">
        <v>2017011000390</v>
      </c>
      <c r="E16" s="1">
        <v>2018</v>
      </c>
      <c r="F16" s="14" t="s">
        <v>20</v>
      </c>
      <c r="G16" s="3">
        <v>1696161512</v>
      </c>
      <c r="H16" s="2" t="s">
        <v>11</v>
      </c>
      <c r="I16" s="3">
        <v>1696136677</v>
      </c>
      <c r="J16" s="3">
        <v>1680626662</v>
      </c>
      <c r="K16" s="4">
        <f t="shared" si="0"/>
        <v>0.9908411729130191</v>
      </c>
      <c r="L16" s="5">
        <f t="shared" si="1"/>
        <v>24835</v>
      </c>
      <c r="M16" s="2" t="s">
        <v>17</v>
      </c>
      <c r="N16" s="45">
        <v>1.21</v>
      </c>
      <c r="O16" s="45">
        <v>1</v>
      </c>
      <c r="P16" s="45">
        <v>0.99080000000000001</v>
      </c>
      <c r="U16" s="70"/>
      <c r="V16" s="70"/>
      <c r="W16" s="70"/>
    </row>
    <row r="17" spans="1:23" ht="20.25" thickBot="1" x14ac:dyDescent="0.3">
      <c r="A17" s="6" t="s">
        <v>159</v>
      </c>
      <c r="B17" s="7">
        <v>401</v>
      </c>
      <c r="C17" s="6" t="s">
        <v>104</v>
      </c>
      <c r="D17" s="6">
        <v>2017011000390</v>
      </c>
      <c r="E17" s="7">
        <v>2019</v>
      </c>
      <c r="F17" s="8" t="s">
        <v>20</v>
      </c>
      <c r="G17" s="9">
        <v>3930404872</v>
      </c>
      <c r="H17" s="10" t="s">
        <v>11</v>
      </c>
      <c r="I17" s="9">
        <v>3914378766.9299998</v>
      </c>
      <c r="J17" s="9">
        <v>3602779684.9299998</v>
      </c>
      <c r="K17" s="11">
        <f t="shared" si="0"/>
        <v>0.91664339991943711</v>
      </c>
      <c r="L17" s="12">
        <f t="shared" si="1"/>
        <v>16026105.070000172</v>
      </c>
      <c r="M17" s="10" t="s">
        <v>17</v>
      </c>
      <c r="N17" s="46">
        <v>1</v>
      </c>
      <c r="O17" s="46">
        <v>1</v>
      </c>
      <c r="P17" s="46">
        <v>0.91659999999999997</v>
      </c>
      <c r="U17" s="70"/>
      <c r="V17" s="70"/>
      <c r="W17" s="70"/>
    </row>
    <row r="18" spans="1:23" ht="20.25" thickBot="1" x14ac:dyDescent="0.3">
      <c r="A18" s="13" t="s">
        <v>159</v>
      </c>
      <c r="B18" s="1">
        <v>401</v>
      </c>
      <c r="C18" s="13" t="s">
        <v>104</v>
      </c>
      <c r="D18" s="13">
        <v>2017011000390</v>
      </c>
      <c r="E18" s="1">
        <v>2020</v>
      </c>
      <c r="F18" s="14" t="s">
        <v>20</v>
      </c>
      <c r="G18" s="3">
        <v>2892000000</v>
      </c>
      <c r="H18" s="2" t="s">
        <v>11</v>
      </c>
      <c r="I18" s="3">
        <v>2793679815.6700001</v>
      </c>
      <c r="J18" s="3">
        <v>2608151080</v>
      </c>
      <c r="K18" s="4">
        <f t="shared" si="0"/>
        <v>0.9018503042876902</v>
      </c>
      <c r="L18" s="5">
        <f t="shared" si="1"/>
        <v>98320184.329999924</v>
      </c>
      <c r="M18" s="2" t="s">
        <v>17</v>
      </c>
      <c r="N18" s="45">
        <v>1</v>
      </c>
      <c r="O18" s="45">
        <v>1</v>
      </c>
      <c r="P18" s="45">
        <v>0.90189999999999992</v>
      </c>
      <c r="U18" s="70"/>
      <c r="V18" s="70"/>
      <c r="W18" s="70"/>
    </row>
    <row r="19" spans="1:23" ht="20.25" thickBot="1" x14ac:dyDescent="0.3">
      <c r="A19" s="6" t="s">
        <v>159</v>
      </c>
      <c r="B19" s="7">
        <v>401</v>
      </c>
      <c r="C19" s="6" t="s">
        <v>104</v>
      </c>
      <c r="D19" s="6">
        <v>2017011000390</v>
      </c>
      <c r="E19" s="7">
        <v>2021</v>
      </c>
      <c r="F19" s="8" t="s">
        <v>20</v>
      </c>
      <c r="G19" s="9">
        <v>2923848024</v>
      </c>
      <c r="H19" s="10" t="s">
        <v>11</v>
      </c>
      <c r="I19" s="9">
        <v>2840726227.4299998</v>
      </c>
      <c r="J19" s="9">
        <v>2787690157.0999999</v>
      </c>
      <c r="K19" s="11">
        <f t="shared" si="0"/>
        <v>0.95343196165383182</v>
      </c>
      <c r="L19" s="12">
        <f t="shared" si="1"/>
        <v>83121796.570000172</v>
      </c>
      <c r="M19" s="10" t="s">
        <v>17</v>
      </c>
      <c r="N19" s="46">
        <v>1</v>
      </c>
      <c r="O19" s="46">
        <v>0.99</v>
      </c>
      <c r="P19" s="46">
        <v>0.95340000000000003</v>
      </c>
      <c r="U19" s="70"/>
      <c r="V19" s="70"/>
      <c r="W19" s="70"/>
    </row>
    <row r="20" spans="1:23" ht="20.25" thickBot="1" x14ac:dyDescent="0.3">
      <c r="A20" s="13" t="s">
        <v>159</v>
      </c>
      <c r="B20" s="1">
        <v>401</v>
      </c>
      <c r="C20" s="13" t="s">
        <v>104</v>
      </c>
      <c r="D20" s="13">
        <v>2017011000390</v>
      </c>
      <c r="E20" s="1">
        <v>2022</v>
      </c>
      <c r="F20" s="14" t="s">
        <v>20</v>
      </c>
      <c r="G20" s="3">
        <v>3523848024</v>
      </c>
      <c r="H20" s="2" t="s">
        <v>11</v>
      </c>
      <c r="I20" s="3">
        <v>3457628841.3400002</v>
      </c>
      <c r="J20" s="3">
        <v>1118512450.3299999</v>
      </c>
      <c r="K20" s="4">
        <f t="shared" si="0"/>
        <v>0.31741222740370939</v>
      </c>
      <c r="L20" s="5">
        <f t="shared" si="1"/>
        <v>66219182.659999847</v>
      </c>
      <c r="M20" s="2" t="s">
        <v>17</v>
      </c>
      <c r="N20" s="45">
        <v>0.59</v>
      </c>
      <c r="O20" s="45">
        <v>0.7</v>
      </c>
      <c r="P20" s="45">
        <v>0.24</v>
      </c>
      <c r="U20" s="70"/>
      <c r="V20" s="70"/>
      <c r="W20" s="70"/>
    </row>
    <row r="21" spans="1:23" ht="20.25" thickBot="1" x14ac:dyDescent="0.3">
      <c r="A21" s="6" t="s">
        <v>159</v>
      </c>
      <c r="B21" s="7">
        <v>401</v>
      </c>
      <c r="C21" s="6" t="s">
        <v>106</v>
      </c>
      <c r="D21" s="6">
        <v>2017011000392</v>
      </c>
      <c r="E21" s="7">
        <v>2018</v>
      </c>
      <c r="F21" s="8" t="s">
        <v>21</v>
      </c>
      <c r="G21" s="9">
        <v>1300371883</v>
      </c>
      <c r="H21" s="10" t="s">
        <v>11</v>
      </c>
      <c r="I21" s="9">
        <v>1293757087</v>
      </c>
      <c r="J21" s="9">
        <v>1248986133</v>
      </c>
      <c r="K21" s="11">
        <f t="shared" si="0"/>
        <v>0.96048380415496881</v>
      </c>
      <c r="L21" s="12">
        <f t="shared" si="1"/>
        <v>6614796</v>
      </c>
      <c r="M21" s="10" t="s">
        <v>17</v>
      </c>
      <c r="N21" s="46">
        <v>1.38</v>
      </c>
      <c r="O21" s="46">
        <v>1</v>
      </c>
      <c r="P21" s="46">
        <v>0.96050000000000002</v>
      </c>
      <c r="U21" s="70"/>
      <c r="V21" s="70"/>
      <c r="W21" s="70"/>
    </row>
    <row r="22" spans="1:23" ht="20.25" thickBot="1" x14ac:dyDescent="0.3">
      <c r="A22" s="13" t="s">
        <v>159</v>
      </c>
      <c r="B22" s="1">
        <v>401</v>
      </c>
      <c r="C22" s="13" t="s">
        <v>106</v>
      </c>
      <c r="D22" s="13">
        <v>2017011000392</v>
      </c>
      <c r="E22" s="1">
        <v>2019</v>
      </c>
      <c r="F22" s="14" t="s">
        <v>21</v>
      </c>
      <c r="G22" s="3">
        <v>1460206046</v>
      </c>
      <c r="H22" s="2" t="s">
        <v>11</v>
      </c>
      <c r="I22" s="3">
        <v>1451584308</v>
      </c>
      <c r="J22" s="3">
        <v>1372893695</v>
      </c>
      <c r="K22" s="4">
        <f t="shared" si="0"/>
        <v>0.94020545851102444</v>
      </c>
      <c r="L22" s="5">
        <f t="shared" si="1"/>
        <v>8621738</v>
      </c>
      <c r="M22" s="2" t="s">
        <v>17</v>
      </c>
      <c r="N22" s="45">
        <v>1</v>
      </c>
      <c r="O22" s="45">
        <v>1</v>
      </c>
      <c r="P22" s="45">
        <v>0.94019999999999992</v>
      </c>
      <c r="U22" s="70"/>
      <c r="V22" s="70"/>
      <c r="W22" s="70"/>
    </row>
    <row r="23" spans="1:23" ht="20.25" thickBot="1" x14ac:dyDescent="0.3">
      <c r="A23" s="6" t="s">
        <v>159</v>
      </c>
      <c r="B23" s="7">
        <v>401</v>
      </c>
      <c r="C23" s="6" t="s">
        <v>106</v>
      </c>
      <c r="D23" s="6">
        <v>2017011000392</v>
      </c>
      <c r="E23" s="7">
        <v>2020</v>
      </c>
      <c r="F23" s="8" t="s">
        <v>21</v>
      </c>
      <c r="G23" s="9">
        <v>1688700000</v>
      </c>
      <c r="H23" s="10" t="s">
        <v>11</v>
      </c>
      <c r="I23" s="9">
        <v>1621760897.6400001</v>
      </c>
      <c r="J23" s="9">
        <v>1456549291</v>
      </c>
      <c r="K23" s="11">
        <f t="shared" si="0"/>
        <v>0.8625269680819565</v>
      </c>
      <c r="L23" s="12">
        <f t="shared" si="1"/>
        <v>66939102.359999895</v>
      </c>
      <c r="M23" s="10" t="s">
        <v>17</v>
      </c>
      <c r="N23" s="46">
        <v>0.96</v>
      </c>
      <c r="O23" s="46">
        <v>1</v>
      </c>
      <c r="P23" s="46">
        <v>0.86250000000000004</v>
      </c>
      <c r="U23" s="70"/>
      <c r="V23" s="70"/>
      <c r="W23" s="70"/>
    </row>
    <row r="24" spans="1:23" ht="20.25" thickBot="1" x14ac:dyDescent="0.3">
      <c r="A24" s="13" t="s">
        <v>159</v>
      </c>
      <c r="B24" s="1">
        <v>401</v>
      </c>
      <c r="C24" s="13" t="s">
        <v>106</v>
      </c>
      <c r="D24" s="13">
        <v>2017011000392</v>
      </c>
      <c r="E24" s="1">
        <v>2021</v>
      </c>
      <c r="F24" s="14" t="s">
        <v>21</v>
      </c>
      <c r="G24" s="3">
        <v>1500000000</v>
      </c>
      <c r="H24" s="2" t="s">
        <v>11</v>
      </c>
      <c r="I24" s="3">
        <v>1466105517</v>
      </c>
      <c r="J24" s="3">
        <v>1440651230.3299999</v>
      </c>
      <c r="K24" s="4">
        <f t="shared" si="0"/>
        <v>0.96043415355333328</v>
      </c>
      <c r="L24" s="5">
        <f t="shared" si="1"/>
        <v>33894483</v>
      </c>
      <c r="M24" s="2" t="s">
        <v>17</v>
      </c>
      <c r="N24" s="45">
        <v>0.97</v>
      </c>
      <c r="O24" s="45">
        <v>1</v>
      </c>
      <c r="P24" s="45">
        <v>0.96040000000000003</v>
      </c>
      <c r="U24" s="70"/>
      <c r="V24" s="70"/>
      <c r="W24" s="70"/>
    </row>
    <row r="25" spans="1:23" ht="20.25" thickBot="1" x14ac:dyDescent="0.3">
      <c r="A25" s="6" t="s">
        <v>159</v>
      </c>
      <c r="B25" s="7">
        <v>401</v>
      </c>
      <c r="C25" s="6" t="s">
        <v>106</v>
      </c>
      <c r="D25" s="6">
        <v>2017011000392</v>
      </c>
      <c r="E25" s="7">
        <v>2022</v>
      </c>
      <c r="F25" s="8" t="s">
        <v>21</v>
      </c>
      <c r="G25" s="9">
        <v>1741000000</v>
      </c>
      <c r="H25" s="10" t="s">
        <v>11</v>
      </c>
      <c r="I25" s="9">
        <v>1607656348.23</v>
      </c>
      <c r="J25" s="9">
        <v>532291339</v>
      </c>
      <c r="K25" s="11">
        <f t="shared" si="0"/>
        <v>0.30573885066053991</v>
      </c>
      <c r="L25" s="12">
        <f t="shared" si="1"/>
        <v>133343651.76999998</v>
      </c>
      <c r="M25" s="10" t="s">
        <v>17</v>
      </c>
      <c r="N25" s="46">
        <v>0.65</v>
      </c>
      <c r="O25" s="46">
        <v>0.46</v>
      </c>
      <c r="P25" s="46">
        <v>0.21559999999999999</v>
      </c>
      <c r="U25" s="70"/>
      <c r="V25" s="70"/>
      <c r="W25" s="70"/>
    </row>
    <row r="26" spans="1:23" ht="20.25" thickBot="1" x14ac:dyDescent="0.3">
      <c r="A26" s="13" t="s">
        <v>159</v>
      </c>
      <c r="B26" s="1">
        <v>401</v>
      </c>
      <c r="C26" s="13" t="s">
        <v>108</v>
      </c>
      <c r="D26" s="13">
        <v>2017011000391</v>
      </c>
      <c r="E26" s="1">
        <v>2018</v>
      </c>
      <c r="F26" s="14" t="s">
        <v>22</v>
      </c>
      <c r="G26" s="3">
        <v>42672229666</v>
      </c>
      <c r="H26" s="2" t="s">
        <v>23</v>
      </c>
      <c r="I26" s="3">
        <v>42519171026.57</v>
      </c>
      <c r="J26" s="3">
        <v>39745764772.709999</v>
      </c>
      <c r="K26" s="4">
        <f t="shared" si="0"/>
        <v>0.93141992072606128</v>
      </c>
      <c r="L26" s="5">
        <f t="shared" si="1"/>
        <v>153058639.43000031</v>
      </c>
      <c r="M26" s="2" t="s">
        <v>17</v>
      </c>
      <c r="N26" s="45">
        <v>0.9</v>
      </c>
      <c r="O26" s="45">
        <v>1</v>
      </c>
      <c r="P26" s="45">
        <v>0.93140000000000001</v>
      </c>
      <c r="U26" s="70"/>
      <c r="V26" s="70"/>
      <c r="W26" s="70"/>
    </row>
    <row r="27" spans="1:23" ht="20.25" thickBot="1" x14ac:dyDescent="0.3">
      <c r="A27" s="6" t="s">
        <v>159</v>
      </c>
      <c r="B27" s="7">
        <v>401</v>
      </c>
      <c r="C27" s="6" t="s">
        <v>108</v>
      </c>
      <c r="D27" s="6">
        <v>2017011000391</v>
      </c>
      <c r="E27" s="7">
        <v>2019</v>
      </c>
      <c r="F27" s="8" t="s">
        <v>22</v>
      </c>
      <c r="G27" s="9">
        <v>72547452646</v>
      </c>
      <c r="H27" s="10" t="s">
        <v>23</v>
      </c>
      <c r="I27" s="9">
        <v>71948369673.610001</v>
      </c>
      <c r="J27" s="9">
        <v>69794236107.070007</v>
      </c>
      <c r="K27" s="11">
        <f t="shared" si="0"/>
        <v>0.96204943883606098</v>
      </c>
      <c r="L27" s="12">
        <f t="shared" si="1"/>
        <v>599082972.38999939</v>
      </c>
      <c r="M27" s="10" t="s">
        <v>17</v>
      </c>
      <c r="N27" s="46">
        <v>1</v>
      </c>
      <c r="O27" s="46">
        <v>0.98</v>
      </c>
      <c r="P27" s="46">
        <v>0.96209999999999996</v>
      </c>
      <c r="U27" s="70"/>
      <c r="V27" s="70"/>
      <c r="W27" s="70"/>
    </row>
    <row r="28" spans="1:23" ht="20.25" thickBot="1" x14ac:dyDescent="0.3">
      <c r="A28" s="13" t="s">
        <v>159</v>
      </c>
      <c r="B28" s="1">
        <v>401</v>
      </c>
      <c r="C28" s="13" t="s">
        <v>108</v>
      </c>
      <c r="D28" s="13">
        <v>2017011000391</v>
      </c>
      <c r="E28" s="1">
        <v>2020</v>
      </c>
      <c r="F28" s="14" t="s">
        <v>22</v>
      </c>
      <c r="G28" s="3">
        <v>79793245500</v>
      </c>
      <c r="H28" s="2" t="s">
        <v>23</v>
      </c>
      <c r="I28" s="3">
        <v>77810939844.929993</v>
      </c>
      <c r="J28" s="3">
        <v>76661107712.770004</v>
      </c>
      <c r="K28" s="4">
        <f t="shared" si="0"/>
        <v>0.96074683054181576</v>
      </c>
      <c r="L28" s="5">
        <f t="shared" si="1"/>
        <v>1982305655.0700073</v>
      </c>
      <c r="M28" s="2" t="s">
        <v>17</v>
      </c>
      <c r="N28" s="45">
        <v>1</v>
      </c>
      <c r="O28" s="45">
        <v>1</v>
      </c>
      <c r="P28" s="45">
        <v>0.96079999999999999</v>
      </c>
      <c r="U28" s="70"/>
      <c r="V28" s="70"/>
      <c r="W28" s="70"/>
    </row>
    <row r="29" spans="1:23" ht="20.25" thickBot="1" x14ac:dyDescent="0.3">
      <c r="A29" s="6" t="s">
        <v>159</v>
      </c>
      <c r="B29" s="7">
        <v>401</v>
      </c>
      <c r="C29" s="6" t="s">
        <v>108</v>
      </c>
      <c r="D29" s="6">
        <v>2017011000391</v>
      </c>
      <c r="E29" s="7">
        <v>2021</v>
      </c>
      <c r="F29" s="8" t="s">
        <v>22</v>
      </c>
      <c r="G29" s="9">
        <v>99573385992</v>
      </c>
      <c r="H29" s="10" t="s">
        <v>23</v>
      </c>
      <c r="I29" s="9">
        <v>97724484963.820007</v>
      </c>
      <c r="J29" s="9">
        <v>97213630751.839996</v>
      </c>
      <c r="K29" s="11">
        <f t="shared" si="0"/>
        <v>0.97630134581996042</v>
      </c>
      <c r="L29" s="12">
        <f t="shared" si="1"/>
        <v>1848901028.1799927</v>
      </c>
      <c r="M29" s="10" t="s">
        <v>17</v>
      </c>
      <c r="N29" s="46">
        <v>0.98</v>
      </c>
      <c r="O29" s="46">
        <v>1</v>
      </c>
      <c r="P29" s="46">
        <v>0.97629999999999995</v>
      </c>
      <c r="U29" s="70"/>
      <c r="V29" s="70"/>
      <c r="W29" s="70"/>
    </row>
    <row r="30" spans="1:23" ht="20.25" thickBot="1" x14ac:dyDescent="0.3">
      <c r="A30" s="13" t="s">
        <v>159</v>
      </c>
      <c r="B30" s="1">
        <v>401</v>
      </c>
      <c r="C30" s="13" t="s">
        <v>108</v>
      </c>
      <c r="D30" s="13">
        <v>2017011000391</v>
      </c>
      <c r="E30" s="1">
        <v>2022</v>
      </c>
      <c r="F30" s="14" t="s">
        <v>22</v>
      </c>
      <c r="G30" s="3">
        <v>91927090122</v>
      </c>
      <c r="H30" s="2" t="s">
        <v>23</v>
      </c>
      <c r="I30" s="3">
        <v>44015261705.690002</v>
      </c>
      <c r="J30" s="3">
        <v>24244551192.700001</v>
      </c>
      <c r="K30" s="4">
        <f t="shared" si="0"/>
        <v>0.26373674137323522</v>
      </c>
      <c r="L30" s="5">
        <f t="shared" si="1"/>
        <v>47911828416.309998</v>
      </c>
      <c r="M30" s="2" t="s">
        <v>17</v>
      </c>
      <c r="N30" s="45">
        <v>0.33</v>
      </c>
      <c r="O30" s="45">
        <v>0</v>
      </c>
      <c r="P30" s="45">
        <v>0.20010000000000003</v>
      </c>
      <c r="U30" s="70"/>
      <c r="V30" s="70"/>
      <c r="W30" s="70"/>
    </row>
    <row r="31" spans="1:23" ht="30" thickBot="1" x14ac:dyDescent="0.3">
      <c r="A31" s="6" t="s">
        <v>159</v>
      </c>
      <c r="B31" s="7">
        <v>401</v>
      </c>
      <c r="C31" s="6" t="s">
        <v>123</v>
      </c>
      <c r="D31" s="6">
        <v>2017011000455</v>
      </c>
      <c r="E31" s="7">
        <v>2019</v>
      </c>
      <c r="F31" s="8" t="s">
        <v>24</v>
      </c>
      <c r="G31" s="9">
        <v>1994521625</v>
      </c>
      <c r="H31" s="10" t="s">
        <v>25</v>
      </c>
      <c r="I31" s="9">
        <v>1929941247</v>
      </c>
      <c r="J31" s="9">
        <v>1692760252</v>
      </c>
      <c r="K31" s="11">
        <f t="shared" si="0"/>
        <v>0.84870488781990516</v>
      </c>
      <c r="L31" s="12">
        <f t="shared" si="1"/>
        <v>64580378</v>
      </c>
      <c r="M31" s="10" t="s">
        <v>17</v>
      </c>
      <c r="N31" s="46">
        <v>1</v>
      </c>
      <c r="O31" s="46">
        <v>1</v>
      </c>
      <c r="P31" s="46">
        <v>0.84900000000000009</v>
      </c>
      <c r="Q31" s="69"/>
      <c r="R31" s="69"/>
      <c r="S31" s="69"/>
      <c r="U31" s="70"/>
      <c r="V31" s="70"/>
      <c r="W31" s="70"/>
    </row>
    <row r="32" spans="1:23" ht="30" thickBot="1" x14ac:dyDescent="0.3">
      <c r="A32" s="13" t="s">
        <v>159</v>
      </c>
      <c r="B32" s="1">
        <v>401</v>
      </c>
      <c r="C32" s="13" t="s">
        <v>123</v>
      </c>
      <c r="D32" s="13">
        <v>2017011000455</v>
      </c>
      <c r="E32" s="1">
        <v>2020</v>
      </c>
      <c r="F32" s="14" t="s">
        <v>24</v>
      </c>
      <c r="G32" s="3">
        <v>1854000000</v>
      </c>
      <c r="H32" s="2" t="s">
        <v>25</v>
      </c>
      <c r="I32" s="3">
        <v>1849084329</v>
      </c>
      <c r="J32" s="3">
        <v>1725035312</v>
      </c>
      <c r="K32" s="4">
        <f t="shared" si="0"/>
        <v>0.93043975836030202</v>
      </c>
      <c r="L32" s="5">
        <f t="shared" si="1"/>
        <v>4915671</v>
      </c>
      <c r="M32" s="2" t="s">
        <v>17</v>
      </c>
      <c r="N32" s="45">
        <v>1</v>
      </c>
      <c r="O32" s="45">
        <v>1</v>
      </c>
      <c r="P32" s="45">
        <v>0.93040000000000012</v>
      </c>
      <c r="U32" s="70"/>
      <c r="V32" s="70"/>
      <c r="W32" s="70"/>
    </row>
    <row r="33" spans="1:23" ht="30" thickBot="1" x14ac:dyDescent="0.3">
      <c r="A33" s="6" t="s">
        <v>159</v>
      </c>
      <c r="B33" s="7">
        <v>401</v>
      </c>
      <c r="C33" s="6" t="s">
        <v>123</v>
      </c>
      <c r="D33" s="6">
        <v>2017011000455</v>
      </c>
      <c r="E33" s="7">
        <v>2021</v>
      </c>
      <c r="F33" s="8" t="s">
        <v>24</v>
      </c>
      <c r="G33" s="9">
        <v>1800000000</v>
      </c>
      <c r="H33" s="10" t="s">
        <v>25</v>
      </c>
      <c r="I33" s="9">
        <v>1787555347.1600001</v>
      </c>
      <c r="J33" s="9">
        <v>1769338581.77</v>
      </c>
      <c r="K33" s="11">
        <f t="shared" si="0"/>
        <v>0.98296587876111108</v>
      </c>
      <c r="L33" s="12">
        <f t="shared" si="1"/>
        <v>12444652.839999914</v>
      </c>
      <c r="M33" s="10" t="s">
        <v>17</v>
      </c>
      <c r="N33" s="46">
        <v>1</v>
      </c>
      <c r="O33" s="46">
        <v>0.96</v>
      </c>
      <c r="P33" s="46">
        <v>0.98299999999999998</v>
      </c>
      <c r="U33" s="70"/>
      <c r="V33" s="70"/>
      <c r="W33" s="70"/>
    </row>
    <row r="34" spans="1:23" ht="30" thickBot="1" x14ac:dyDescent="0.3">
      <c r="A34" s="13" t="s">
        <v>159</v>
      </c>
      <c r="B34" s="1">
        <v>401</v>
      </c>
      <c r="C34" s="13" t="s">
        <v>123</v>
      </c>
      <c r="D34" s="13">
        <v>2017011000455</v>
      </c>
      <c r="E34" s="1">
        <v>2022</v>
      </c>
      <c r="F34" s="14" t="s">
        <v>24</v>
      </c>
      <c r="G34" s="3">
        <v>2130000000</v>
      </c>
      <c r="H34" s="2" t="s">
        <v>25</v>
      </c>
      <c r="I34" s="3">
        <v>2069668258.73</v>
      </c>
      <c r="J34" s="3">
        <v>675588338</v>
      </c>
      <c r="K34" s="4">
        <f t="shared" si="0"/>
        <v>0.31717762347417838</v>
      </c>
      <c r="L34" s="5">
        <f t="shared" si="1"/>
        <v>60331741.269999981</v>
      </c>
      <c r="M34" s="2" t="s">
        <v>17</v>
      </c>
      <c r="N34" s="45">
        <v>0.31</v>
      </c>
      <c r="O34" s="45">
        <v>0.28999999999999998</v>
      </c>
      <c r="P34" s="45">
        <v>0.23019999999999999</v>
      </c>
      <c r="U34" s="70"/>
      <c r="V34" s="70"/>
      <c r="W34" s="70"/>
    </row>
    <row r="35" spans="1:23" ht="30" thickBot="1" x14ac:dyDescent="0.3">
      <c r="A35" s="6" t="s">
        <v>159</v>
      </c>
      <c r="B35" s="7">
        <v>401</v>
      </c>
      <c r="C35" s="6" t="s">
        <v>126</v>
      </c>
      <c r="D35" s="6">
        <v>2017011000422</v>
      </c>
      <c r="E35" s="7">
        <v>2019</v>
      </c>
      <c r="F35" s="8" t="s">
        <v>26</v>
      </c>
      <c r="G35" s="9">
        <v>2167932829</v>
      </c>
      <c r="H35" s="10" t="s">
        <v>27</v>
      </c>
      <c r="I35" s="9">
        <v>1959694122.21</v>
      </c>
      <c r="J35" s="9">
        <v>1891368477.21</v>
      </c>
      <c r="K35" s="11">
        <f t="shared" si="0"/>
        <v>0.87242946456160708</v>
      </c>
      <c r="L35" s="12">
        <f t="shared" si="1"/>
        <v>208238706.78999996</v>
      </c>
      <c r="M35" s="10" t="s">
        <v>17</v>
      </c>
      <c r="N35" s="46">
        <v>0.98</v>
      </c>
      <c r="O35" s="46">
        <v>1</v>
      </c>
      <c r="P35" s="46">
        <v>0.87239999999999995</v>
      </c>
      <c r="U35" s="70"/>
      <c r="V35" s="70"/>
      <c r="W35" s="70"/>
    </row>
    <row r="36" spans="1:23" ht="30" thickBot="1" x14ac:dyDescent="0.3">
      <c r="A36" s="13" t="s">
        <v>159</v>
      </c>
      <c r="B36" s="1">
        <v>401</v>
      </c>
      <c r="C36" s="13" t="s">
        <v>126</v>
      </c>
      <c r="D36" s="13">
        <v>2017011000422</v>
      </c>
      <c r="E36" s="1">
        <v>2020</v>
      </c>
      <c r="F36" s="14" t="s">
        <v>26</v>
      </c>
      <c r="G36" s="3">
        <v>1860600000</v>
      </c>
      <c r="H36" s="2" t="s">
        <v>27</v>
      </c>
      <c r="I36" s="3">
        <v>1813076796.3299999</v>
      </c>
      <c r="J36" s="3">
        <v>1795290237</v>
      </c>
      <c r="K36" s="4">
        <f t="shared" si="0"/>
        <v>0.96489854724282487</v>
      </c>
      <c r="L36" s="5">
        <f t="shared" si="1"/>
        <v>47523203.670000076</v>
      </c>
      <c r="M36" s="2" t="s">
        <v>17</v>
      </c>
      <c r="N36" s="45">
        <v>0.85</v>
      </c>
      <c r="O36" s="45">
        <v>1</v>
      </c>
      <c r="P36" s="45">
        <v>0.96489999999999998</v>
      </c>
      <c r="U36" s="70"/>
      <c r="V36" s="70"/>
      <c r="W36" s="70"/>
    </row>
    <row r="37" spans="1:23" ht="30" thickBot="1" x14ac:dyDescent="0.3">
      <c r="A37" s="6" t="s">
        <v>159</v>
      </c>
      <c r="B37" s="7">
        <v>401</v>
      </c>
      <c r="C37" s="6" t="s">
        <v>126</v>
      </c>
      <c r="D37" s="6">
        <v>2017011000422</v>
      </c>
      <c r="E37" s="7">
        <v>2021</v>
      </c>
      <c r="F37" s="8" t="s">
        <v>26</v>
      </c>
      <c r="G37" s="9">
        <v>2254802007</v>
      </c>
      <c r="H37" s="10" t="s">
        <v>27</v>
      </c>
      <c r="I37" s="9">
        <v>2236514056.4899998</v>
      </c>
      <c r="J37" s="9">
        <v>2184490396.9099998</v>
      </c>
      <c r="K37" s="11">
        <f t="shared" si="0"/>
        <v>0.96881694717686129</v>
      </c>
      <c r="L37" s="12">
        <f t="shared" si="1"/>
        <v>18287950.510000229</v>
      </c>
      <c r="M37" s="10" t="s">
        <v>17</v>
      </c>
      <c r="N37" s="46">
        <v>0.99</v>
      </c>
      <c r="O37" s="46">
        <v>0.97</v>
      </c>
      <c r="P37" s="46">
        <v>0.96879999999999999</v>
      </c>
      <c r="U37" s="70"/>
      <c r="V37" s="70"/>
      <c r="W37" s="70"/>
    </row>
    <row r="38" spans="1:23" ht="30" thickBot="1" x14ac:dyDescent="0.3">
      <c r="A38" s="13" t="s">
        <v>159</v>
      </c>
      <c r="B38" s="1">
        <v>401</v>
      </c>
      <c r="C38" s="13" t="s">
        <v>126</v>
      </c>
      <c r="D38" s="13">
        <v>2017011000422</v>
      </c>
      <c r="E38" s="1">
        <v>2022</v>
      </c>
      <c r="F38" s="14" t="s">
        <v>26</v>
      </c>
      <c r="G38" s="3">
        <v>2096347878</v>
      </c>
      <c r="H38" s="2" t="s">
        <v>27</v>
      </c>
      <c r="I38" s="3">
        <v>1848011558</v>
      </c>
      <c r="J38" s="3">
        <v>694015012.98000002</v>
      </c>
      <c r="K38" s="4">
        <f t="shared" si="0"/>
        <v>0.33105908626297187</v>
      </c>
      <c r="L38" s="5">
        <f t="shared" si="1"/>
        <v>248336320</v>
      </c>
      <c r="M38" s="2" t="s">
        <v>17</v>
      </c>
      <c r="N38" s="45">
        <v>0.14000000000000001</v>
      </c>
      <c r="O38" s="45">
        <v>0.38</v>
      </c>
      <c r="P38" s="45">
        <v>0.23629999999999998</v>
      </c>
      <c r="U38" s="70"/>
      <c r="V38" s="70"/>
      <c r="W38" s="70"/>
    </row>
    <row r="39" spans="1:23" ht="20.25" thickBot="1" x14ac:dyDescent="0.3">
      <c r="A39" s="6" t="s">
        <v>159</v>
      </c>
      <c r="B39" s="7">
        <v>401</v>
      </c>
      <c r="C39" s="6" t="s">
        <v>128</v>
      </c>
      <c r="D39" s="6">
        <v>2017011000473</v>
      </c>
      <c r="E39" s="7">
        <v>2019</v>
      </c>
      <c r="F39" s="8" t="s">
        <v>28</v>
      </c>
      <c r="G39" s="9">
        <v>500000000</v>
      </c>
      <c r="H39" s="10" t="s">
        <v>29</v>
      </c>
      <c r="I39" s="9">
        <v>485308306</v>
      </c>
      <c r="J39" s="9">
        <v>298262637</v>
      </c>
      <c r="K39" s="11">
        <f t="shared" si="0"/>
        <v>0.59652527399999999</v>
      </c>
      <c r="L39" s="12">
        <f t="shared" si="1"/>
        <v>14691694</v>
      </c>
      <c r="M39" s="10" t="s">
        <v>12</v>
      </c>
      <c r="N39" s="46">
        <v>1</v>
      </c>
      <c r="O39" s="46">
        <v>0.75</v>
      </c>
      <c r="P39" s="46">
        <v>0.59650000000000003</v>
      </c>
      <c r="U39" s="70"/>
      <c r="V39" s="70"/>
      <c r="W39" s="70"/>
    </row>
    <row r="40" spans="1:23" ht="20.25" thickBot="1" x14ac:dyDescent="0.3">
      <c r="A40" s="13" t="s">
        <v>159</v>
      </c>
      <c r="B40" s="1">
        <v>401</v>
      </c>
      <c r="C40" s="13" t="s">
        <v>130</v>
      </c>
      <c r="D40" s="13">
        <v>2019011000195</v>
      </c>
      <c r="E40" s="1">
        <v>2019</v>
      </c>
      <c r="F40" s="14" t="s">
        <v>30</v>
      </c>
      <c r="G40" s="3">
        <v>3201089384</v>
      </c>
      <c r="H40" s="2" t="s">
        <v>31</v>
      </c>
      <c r="I40" s="3">
        <v>2927138767.27</v>
      </c>
      <c r="J40" s="3">
        <v>2376093683.77</v>
      </c>
      <c r="K40" s="4">
        <f t="shared" si="0"/>
        <v>0.74227658110592765</v>
      </c>
      <c r="L40" s="5">
        <f t="shared" si="1"/>
        <v>273950616.73000002</v>
      </c>
      <c r="M40" s="2" t="s">
        <v>174</v>
      </c>
      <c r="N40" s="45">
        <v>0.17</v>
      </c>
      <c r="O40" s="45">
        <v>1</v>
      </c>
      <c r="P40" s="45">
        <v>0.74230000000000007</v>
      </c>
      <c r="U40" s="70"/>
      <c r="V40" s="70"/>
      <c r="W40" s="70"/>
    </row>
    <row r="41" spans="1:23" ht="20.25" thickBot="1" x14ac:dyDescent="0.3">
      <c r="A41" s="6" t="s">
        <v>159</v>
      </c>
      <c r="B41" s="7">
        <v>401</v>
      </c>
      <c r="C41" s="6" t="s">
        <v>130</v>
      </c>
      <c r="D41" s="6">
        <v>2019011000195</v>
      </c>
      <c r="E41" s="7">
        <v>2020</v>
      </c>
      <c r="F41" s="8" t="s">
        <v>30</v>
      </c>
      <c r="G41" s="9">
        <v>12000000000</v>
      </c>
      <c r="H41" s="10" t="s">
        <v>31</v>
      </c>
      <c r="I41" s="9">
        <v>11063351682.709999</v>
      </c>
      <c r="J41" s="9">
        <v>8571228491.8600006</v>
      </c>
      <c r="K41" s="11">
        <f t="shared" si="0"/>
        <v>0.71426904098833344</v>
      </c>
      <c r="L41" s="12">
        <f t="shared" si="1"/>
        <v>936648317.29000092</v>
      </c>
      <c r="M41" s="10" t="s">
        <v>174</v>
      </c>
      <c r="N41" s="46">
        <v>0.34</v>
      </c>
      <c r="O41" s="46">
        <v>1</v>
      </c>
      <c r="P41" s="46">
        <v>0.71430000000000005</v>
      </c>
      <c r="U41" s="70"/>
      <c r="V41" s="70"/>
      <c r="W41" s="70"/>
    </row>
    <row r="42" spans="1:23" ht="20.25" thickBot="1" x14ac:dyDescent="0.3">
      <c r="A42" s="13" t="s">
        <v>159</v>
      </c>
      <c r="B42" s="1">
        <v>401</v>
      </c>
      <c r="C42" s="13" t="s">
        <v>130</v>
      </c>
      <c r="D42" s="13">
        <v>2019011000195</v>
      </c>
      <c r="E42" s="1">
        <v>2021</v>
      </c>
      <c r="F42" s="14" t="s">
        <v>30</v>
      </c>
      <c r="G42" s="3">
        <v>29975545871</v>
      </c>
      <c r="H42" s="2" t="s">
        <v>31</v>
      </c>
      <c r="I42" s="3">
        <v>26301054520.669998</v>
      </c>
      <c r="J42" s="3">
        <v>25905664567.91</v>
      </c>
      <c r="K42" s="4">
        <f t="shared" si="0"/>
        <v>0.86422661590201666</v>
      </c>
      <c r="L42" s="5">
        <f t="shared" si="1"/>
        <v>3674491350.3300018</v>
      </c>
      <c r="M42" s="2" t="s">
        <v>174</v>
      </c>
      <c r="N42" s="45">
        <v>0.79</v>
      </c>
      <c r="O42" s="45">
        <v>0.77</v>
      </c>
      <c r="P42" s="45">
        <v>0.86419999999999997</v>
      </c>
      <c r="U42" s="70"/>
      <c r="V42" s="70"/>
      <c r="W42" s="70"/>
    </row>
    <row r="43" spans="1:23" ht="20.25" thickBot="1" x14ac:dyDescent="0.3">
      <c r="A43" s="6" t="s">
        <v>159</v>
      </c>
      <c r="B43" s="7">
        <v>401</v>
      </c>
      <c r="C43" s="6" t="s">
        <v>130</v>
      </c>
      <c r="D43" s="6">
        <v>2019011000195</v>
      </c>
      <c r="E43" s="7">
        <v>2022</v>
      </c>
      <c r="F43" s="8" t="s">
        <v>30</v>
      </c>
      <c r="G43" s="9">
        <v>8000000000</v>
      </c>
      <c r="H43" s="10" t="s">
        <v>31</v>
      </c>
      <c r="I43" s="9">
        <v>4817745798.6700001</v>
      </c>
      <c r="J43" s="9">
        <v>1661539887</v>
      </c>
      <c r="K43" s="11">
        <f t="shared" si="0"/>
        <v>0.207692485875</v>
      </c>
      <c r="L43" s="12">
        <f t="shared" si="1"/>
        <v>3182254201.3299999</v>
      </c>
      <c r="M43" s="10" t="s">
        <v>174</v>
      </c>
      <c r="N43" s="46">
        <v>0</v>
      </c>
      <c r="O43" s="46">
        <v>0.45</v>
      </c>
      <c r="P43" s="46">
        <v>0.14990000000000001</v>
      </c>
      <c r="U43" s="70"/>
      <c r="V43" s="70"/>
      <c r="W43" s="70"/>
    </row>
    <row r="44" spans="1:23" ht="20.25" thickBot="1" x14ac:dyDescent="0.3">
      <c r="A44" s="13" t="s">
        <v>159</v>
      </c>
      <c r="B44" s="1">
        <v>401</v>
      </c>
      <c r="C44" s="13" t="s">
        <v>138</v>
      </c>
      <c r="D44" s="13">
        <v>2019011000147</v>
      </c>
      <c r="E44" s="1">
        <v>2020</v>
      </c>
      <c r="F44" s="14" t="s">
        <v>32</v>
      </c>
      <c r="G44" s="3">
        <v>1380000000</v>
      </c>
      <c r="H44" s="2" t="s">
        <v>29</v>
      </c>
      <c r="I44" s="3">
        <v>1367499082.6500001</v>
      </c>
      <c r="J44" s="3">
        <v>1226463142.96</v>
      </c>
      <c r="K44" s="4">
        <f t="shared" si="0"/>
        <v>0.88874140794202905</v>
      </c>
      <c r="L44" s="5">
        <f t="shared" si="1"/>
        <v>12500917.349999905</v>
      </c>
      <c r="M44" s="2" t="s">
        <v>17</v>
      </c>
      <c r="N44" s="45">
        <v>1</v>
      </c>
      <c r="O44" s="45">
        <v>1</v>
      </c>
      <c r="P44" s="45">
        <v>0.88870000000000005</v>
      </c>
      <c r="U44" s="70"/>
      <c r="V44" s="70"/>
      <c r="W44" s="70"/>
    </row>
    <row r="45" spans="1:23" ht="20.25" thickBot="1" x14ac:dyDescent="0.3">
      <c r="A45" s="6" t="s">
        <v>159</v>
      </c>
      <c r="B45" s="7">
        <v>401</v>
      </c>
      <c r="C45" s="6" t="s">
        <v>138</v>
      </c>
      <c r="D45" s="6">
        <v>2019011000147</v>
      </c>
      <c r="E45" s="7">
        <v>2021</v>
      </c>
      <c r="F45" s="8" t="s">
        <v>32</v>
      </c>
      <c r="G45" s="9">
        <v>1325703150</v>
      </c>
      <c r="H45" s="10" t="s">
        <v>29</v>
      </c>
      <c r="I45" s="9">
        <v>1316082553</v>
      </c>
      <c r="J45" s="9">
        <v>1266299764</v>
      </c>
      <c r="K45" s="11">
        <f t="shared" si="0"/>
        <v>0.95519103503676517</v>
      </c>
      <c r="L45" s="12">
        <f t="shared" si="1"/>
        <v>9620597</v>
      </c>
      <c r="M45" s="10" t="s">
        <v>17</v>
      </c>
      <c r="N45" s="46">
        <v>1</v>
      </c>
      <c r="O45" s="46">
        <v>1</v>
      </c>
      <c r="P45" s="46">
        <v>0.95519999999999994</v>
      </c>
      <c r="U45" s="70"/>
      <c r="V45" s="70"/>
      <c r="W45" s="70"/>
    </row>
    <row r="46" spans="1:23" ht="20.25" thickBot="1" x14ac:dyDescent="0.3">
      <c r="A46" s="13" t="s">
        <v>159</v>
      </c>
      <c r="B46" s="1">
        <v>401</v>
      </c>
      <c r="C46" s="13" t="s">
        <v>138</v>
      </c>
      <c r="D46" s="13">
        <v>2019011000147</v>
      </c>
      <c r="E46" s="1">
        <v>2022</v>
      </c>
      <c r="F46" s="14" t="s">
        <v>32</v>
      </c>
      <c r="G46" s="3">
        <v>1300000000</v>
      </c>
      <c r="H46" s="2" t="s">
        <v>29</v>
      </c>
      <c r="I46" s="3">
        <v>1219863071</v>
      </c>
      <c r="J46" s="3">
        <v>472149843</v>
      </c>
      <c r="K46" s="4">
        <f t="shared" si="0"/>
        <v>0.36319218692307692</v>
      </c>
      <c r="L46" s="5">
        <f t="shared" si="1"/>
        <v>80136929</v>
      </c>
      <c r="M46" s="2" t="s">
        <v>17</v>
      </c>
      <c r="N46" s="45">
        <v>0.26</v>
      </c>
      <c r="O46" s="45">
        <v>0.35</v>
      </c>
      <c r="P46" s="45">
        <v>0.27529999999999999</v>
      </c>
      <c r="U46" s="70"/>
      <c r="V46" s="70"/>
      <c r="W46" s="70"/>
    </row>
    <row r="47" spans="1:23" ht="20.25" thickBot="1" x14ac:dyDescent="0.3">
      <c r="A47" s="6" t="s">
        <v>159</v>
      </c>
      <c r="B47" s="7">
        <v>401</v>
      </c>
      <c r="C47" s="6" t="s">
        <v>85</v>
      </c>
      <c r="D47" s="6">
        <v>66005060000</v>
      </c>
      <c r="E47" s="7">
        <v>2018</v>
      </c>
      <c r="F47" s="8" t="s">
        <v>33</v>
      </c>
      <c r="G47" s="9">
        <v>2466372265</v>
      </c>
      <c r="H47" s="10" t="s">
        <v>11</v>
      </c>
      <c r="I47" s="9">
        <v>2466372265</v>
      </c>
      <c r="J47" s="9">
        <v>2464977365</v>
      </c>
      <c r="K47" s="11">
        <f t="shared" si="0"/>
        <v>0.99943443249837227</v>
      </c>
      <c r="L47" s="12">
        <f t="shared" si="1"/>
        <v>0</v>
      </c>
      <c r="M47" s="10" t="s">
        <v>12</v>
      </c>
      <c r="N47" s="46">
        <v>1</v>
      </c>
      <c r="O47" s="46">
        <v>1</v>
      </c>
      <c r="P47" s="46">
        <v>0.99939999999999996</v>
      </c>
      <c r="U47" s="70"/>
      <c r="V47" s="70"/>
      <c r="W47" s="70"/>
    </row>
    <row r="48" spans="1:23" ht="30" thickBot="1" x14ac:dyDescent="0.3">
      <c r="A48" s="13" t="s">
        <v>159</v>
      </c>
      <c r="B48" s="1">
        <v>401</v>
      </c>
      <c r="C48" s="13" t="s">
        <v>87</v>
      </c>
      <c r="D48" s="13">
        <v>66005070000</v>
      </c>
      <c r="E48" s="1">
        <v>2018</v>
      </c>
      <c r="F48" s="14" t="s">
        <v>34</v>
      </c>
      <c r="G48" s="3">
        <v>6487112764</v>
      </c>
      <c r="H48" s="2" t="s">
        <v>11</v>
      </c>
      <c r="I48" s="3">
        <v>6485094352</v>
      </c>
      <c r="J48" s="3">
        <v>6479648419</v>
      </c>
      <c r="K48" s="4">
        <f t="shared" si="0"/>
        <v>0.99884935790827889</v>
      </c>
      <c r="L48" s="5">
        <f t="shared" si="1"/>
        <v>2018412</v>
      </c>
      <c r="M48" s="2" t="s">
        <v>12</v>
      </c>
      <c r="N48" s="45">
        <v>1</v>
      </c>
      <c r="O48" s="45">
        <v>1</v>
      </c>
      <c r="P48" s="45">
        <v>0.99890000000000001</v>
      </c>
      <c r="U48" s="70"/>
      <c r="V48" s="70"/>
      <c r="W48" s="70"/>
    </row>
    <row r="49" spans="1:23" ht="30" thickBot="1" x14ac:dyDescent="0.3">
      <c r="A49" s="6" t="s">
        <v>159</v>
      </c>
      <c r="B49" s="7">
        <v>401</v>
      </c>
      <c r="C49" s="6" t="s">
        <v>89</v>
      </c>
      <c r="D49" s="6">
        <v>66005110000</v>
      </c>
      <c r="E49" s="7">
        <v>2018</v>
      </c>
      <c r="F49" s="8" t="s">
        <v>35</v>
      </c>
      <c r="G49" s="9">
        <v>1295173999</v>
      </c>
      <c r="H49" s="10" t="s">
        <v>25</v>
      </c>
      <c r="I49" s="9">
        <v>1275117405</v>
      </c>
      <c r="J49" s="9">
        <v>1275117405</v>
      </c>
      <c r="K49" s="11">
        <f t="shared" si="0"/>
        <v>0.98451436330911091</v>
      </c>
      <c r="L49" s="12">
        <f t="shared" si="1"/>
        <v>20056594</v>
      </c>
      <c r="M49" s="10" t="s">
        <v>12</v>
      </c>
      <c r="N49" s="46">
        <v>0.95</v>
      </c>
      <c r="O49" s="46">
        <v>1</v>
      </c>
      <c r="P49" s="46">
        <v>0.98450000000000004</v>
      </c>
      <c r="U49" s="70"/>
      <c r="V49" s="70"/>
      <c r="W49" s="70"/>
    </row>
    <row r="50" spans="1:23" ht="30" thickBot="1" x14ac:dyDescent="0.3">
      <c r="A50" s="13" t="s">
        <v>159</v>
      </c>
      <c r="B50" s="1">
        <v>401</v>
      </c>
      <c r="C50" s="13" t="s">
        <v>92</v>
      </c>
      <c r="D50" s="13">
        <v>66005160000</v>
      </c>
      <c r="E50" s="1">
        <v>2018</v>
      </c>
      <c r="F50" s="14" t="s">
        <v>36</v>
      </c>
      <c r="G50" s="3">
        <v>1472216567</v>
      </c>
      <c r="H50" s="2" t="s">
        <v>27</v>
      </c>
      <c r="I50" s="3">
        <v>1471358494.6700001</v>
      </c>
      <c r="J50" s="3">
        <v>1361933298.6700001</v>
      </c>
      <c r="K50" s="4">
        <f t="shared" si="0"/>
        <v>0.92509032244167111</v>
      </c>
      <c r="L50" s="5">
        <f t="shared" si="1"/>
        <v>858072.32999992371</v>
      </c>
      <c r="M50" s="2" t="s">
        <v>12</v>
      </c>
      <c r="N50" s="45">
        <v>1</v>
      </c>
      <c r="O50" s="45">
        <v>1</v>
      </c>
      <c r="P50" s="45">
        <v>0.92510000000000003</v>
      </c>
      <c r="U50" s="70"/>
      <c r="V50" s="70"/>
      <c r="W50" s="70"/>
    </row>
    <row r="51" spans="1:23" ht="30" thickBot="1" x14ac:dyDescent="0.3">
      <c r="A51" s="6" t="s">
        <v>159</v>
      </c>
      <c r="B51" s="7">
        <v>499</v>
      </c>
      <c r="C51" s="6" t="s">
        <v>110</v>
      </c>
      <c r="D51" s="6">
        <v>66005020000</v>
      </c>
      <c r="E51" s="7">
        <v>2018</v>
      </c>
      <c r="F51" s="8" t="s">
        <v>37</v>
      </c>
      <c r="G51" s="9">
        <v>6071368910</v>
      </c>
      <c r="H51" s="10" t="s">
        <v>38</v>
      </c>
      <c r="I51" s="9">
        <v>6007459302.5699997</v>
      </c>
      <c r="J51" s="9">
        <v>4922400488.0900002</v>
      </c>
      <c r="K51" s="11">
        <f t="shared" si="0"/>
        <v>0.81075628265356059</v>
      </c>
      <c r="L51" s="12">
        <f t="shared" si="1"/>
        <v>63909607.430000305</v>
      </c>
      <c r="M51" s="10" t="s">
        <v>12</v>
      </c>
      <c r="N51" s="46">
        <v>0.77</v>
      </c>
      <c r="O51" s="46">
        <v>0.91500000000000004</v>
      </c>
      <c r="P51" s="46">
        <v>0.81079999999999997</v>
      </c>
      <c r="U51" s="70"/>
      <c r="V51" s="70"/>
      <c r="W51" s="70"/>
    </row>
    <row r="52" spans="1:23" ht="20.25" thickBot="1" x14ac:dyDescent="0.3">
      <c r="A52" s="13" t="s">
        <v>159</v>
      </c>
      <c r="B52" s="1">
        <v>499</v>
      </c>
      <c r="C52" s="13" t="s">
        <v>113</v>
      </c>
      <c r="D52" s="13">
        <v>2014011000339</v>
      </c>
      <c r="E52" s="1">
        <v>2018</v>
      </c>
      <c r="F52" s="14" t="s">
        <v>39</v>
      </c>
      <c r="G52" s="3">
        <v>150000000</v>
      </c>
      <c r="H52" s="2" t="s">
        <v>40</v>
      </c>
      <c r="I52" s="3">
        <v>143697088</v>
      </c>
      <c r="J52" s="3">
        <v>104544824.59999999</v>
      </c>
      <c r="K52" s="4">
        <f t="shared" si="0"/>
        <v>0.69696549733333324</v>
      </c>
      <c r="L52" s="5">
        <f t="shared" si="1"/>
        <v>6302912</v>
      </c>
      <c r="M52" s="2" t="s">
        <v>12</v>
      </c>
      <c r="N52" s="45">
        <v>0.28999999999999998</v>
      </c>
      <c r="O52" s="45">
        <v>0.28999999999999998</v>
      </c>
      <c r="P52" s="45">
        <v>0.69700000000000006</v>
      </c>
      <c r="U52" s="70"/>
      <c r="V52" s="70"/>
      <c r="W52" s="70"/>
    </row>
    <row r="53" spans="1:23" ht="20.25" thickBot="1" x14ac:dyDescent="0.3">
      <c r="A53" s="6" t="s">
        <v>159</v>
      </c>
      <c r="B53" s="7">
        <v>499</v>
      </c>
      <c r="C53" s="6" t="s">
        <v>114</v>
      </c>
      <c r="D53" s="6">
        <v>2014011000340</v>
      </c>
      <c r="E53" s="7">
        <v>2018</v>
      </c>
      <c r="F53" s="8" t="s">
        <v>41</v>
      </c>
      <c r="G53" s="9">
        <v>150000000</v>
      </c>
      <c r="H53" s="10" t="s">
        <v>40</v>
      </c>
      <c r="I53" s="9">
        <v>148333937.88999999</v>
      </c>
      <c r="J53" s="9">
        <v>143549012.88999999</v>
      </c>
      <c r="K53" s="11">
        <f t="shared" si="0"/>
        <v>0.95699341926666659</v>
      </c>
      <c r="L53" s="12">
        <f t="shared" si="1"/>
        <v>1666062.1100000143</v>
      </c>
      <c r="M53" s="10" t="s">
        <v>12</v>
      </c>
      <c r="N53" s="46">
        <v>1</v>
      </c>
      <c r="O53" s="46">
        <v>1.0349999999999999</v>
      </c>
      <c r="P53" s="46">
        <v>0.95700000000000007</v>
      </c>
      <c r="U53" s="70"/>
      <c r="V53" s="70"/>
      <c r="W53" s="70"/>
    </row>
    <row r="54" spans="1:23" ht="20.25" thickBot="1" x14ac:dyDescent="0.3">
      <c r="A54" s="13" t="s">
        <v>159</v>
      </c>
      <c r="B54" s="1">
        <v>499</v>
      </c>
      <c r="C54" s="13" t="s">
        <v>115</v>
      </c>
      <c r="D54" s="13">
        <v>2016011000260</v>
      </c>
      <c r="E54" s="1">
        <v>2018</v>
      </c>
      <c r="F54" s="14" t="s">
        <v>42</v>
      </c>
      <c r="G54" s="3">
        <v>600000000</v>
      </c>
      <c r="H54" s="2" t="s">
        <v>29</v>
      </c>
      <c r="I54" s="3">
        <v>598918385.5</v>
      </c>
      <c r="J54" s="3">
        <v>486211946.5</v>
      </c>
      <c r="K54" s="4">
        <f t="shared" si="0"/>
        <v>0.81035324416666665</v>
      </c>
      <c r="L54" s="5">
        <f t="shared" si="1"/>
        <v>1081614.5</v>
      </c>
      <c r="M54" s="2" t="s">
        <v>12</v>
      </c>
      <c r="N54" s="45">
        <v>0.92</v>
      </c>
      <c r="O54" s="45">
        <v>1</v>
      </c>
      <c r="P54" s="45">
        <v>0.81040000000000001</v>
      </c>
      <c r="U54" s="70"/>
      <c r="V54" s="70"/>
      <c r="W54" s="70"/>
    </row>
    <row r="55" spans="1:23" ht="30" thickBot="1" x14ac:dyDescent="0.3">
      <c r="A55" s="6" t="s">
        <v>159</v>
      </c>
      <c r="B55" s="7">
        <v>499</v>
      </c>
      <c r="C55" s="6" t="s">
        <v>116</v>
      </c>
      <c r="D55" s="6">
        <v>2017011000199</v>
      </c>
      <c r="E55" s="7">
        <v>2018</v>
      </c>
      <c r="F55" s="8" t="s">
        <v>43</v>
      </c>
      <c r="G55" s="9">
        <v>4163445555</v>
      </c>
      <c r="H55" s="10" t="s">
        <v>44</v>
      </c>
      <c r="I55" s="9">
        <v>4160138196.3499999</v>
      </c>
      <c r="J55" s="9">
        <v>3655492512.8499999</v>
      </c>
      <c r="K55" s="11">
        <f t="shared" si="0"/>
        <v>0.87799695337915851</v>
      </c>
      <c r="L55" s="12">
        <f t="shared" si="1"/>
        <v>3307358.6500000954</v>
      </c>
      <c r="M55" s="10" t="s">
        <v>17</v>
      </c>
      <c r="N55" s="46">
        <v>53.3</v>
      </c>
      <c r="O55" s="46">
        <v>1</v>
      </c>
      <c r="P55" s="46">
        <v>0.878</v>
      </c>
      <c r="U55" s="70"/>
      <c r="V55" s="70"/>
      <c r="W55" s="70"/>
    </row>
    <row r="56" spans="1:23" ht="30" thickBot="1" x14ac:dyDescent="0.3">
      <c r="A56" s="13" t="s">
        <v>159</v>
      </c>
      <c r="B56" s="1">
        <v>499</v>
      </c>
      <c r="C56" s="13" t="s">
        <v>116</v>
      </c>
      <c r="D56" s="13">
        <v>2017011000199</v>
      </c>
      <c r="E56" s="1">
        <v>2019</v>
      </c>
      <c r="F56" s="14" t="s">
        <v>43</v>
      </c>
      <c r="G56" s="3">
        <v>7000000000</v>
      </c>
      <c r="H56" s="2" t="s">
        <v>44</v>
      </c>
      <c r="I56" s="3">
        <v>6950616257.0100002</v>
      </c>
      <c r="J56" s="3">
        <v>5438343747.7200003</v>
      </c>
      <c r="K56" s="4">
        <f t="shared" si="0"/>
        <v>0.77690624967428579</v>
      </c>
      <c r="L56" s="5">
        <f t="shared" si="1"/>
        <v>49383742.989999771</v>
      </c>
      <c r="M56" s="2" t="s">
        <v>17</v>
      </c>
      <c r="N56" s="45">
        <v>1</v>
      </c>
      <c r="O56" s="45">
        <v>1</v>
      </c>
      <c r="P56" s="45">
        <v>0.77689999999999992</v>
      </c>
      <c r="U56" s="70"/>
      <c r="V56" s="70"/>
      <c r="W56" s="70"/>
    </row>
    <row r="57" spans="1:23" ht="30" thickBot="1" x14ac:dyDescent="0.3">
      <c r="A57" s="6" t="s">
        <v>159</v>
      </c>
      <c r="B57" s="7">
        <v>499</v>
      </c>
      <c r="C57" s="6" t="s">
        <v>116</v>
      </c>
      <c r="D57" s="6">
        <v>2017011000199</v>
      </c>
      <c r="E57" s="7">
        <v>2020</v>
      </c>
      <c r="F57" s="8" t="s">
        <v>43</v>
      </c>
      <c r="G57" s="9">
        <v>13165000000</v>
      </c>
      <c r="H57" s="10" t="s">
        <v>44</v>
      </c>
      <c r="I57" s="9">
        <v>13107334990.380001</v>
      </c>
      <c r="J57" s="9">
        <v>11519262097.1</v>
      </c>
      <c r="K57" s="11">
        <f t="shared" si="0"/>
        <v>0.87499142401063423</v>
      </c>
      <c r="L57" s="12">
        <f t="shared" si="1"/>
        <v>57665009.619998932</v>
      </c>
      <c r="M57" s="10" t="s">
        <v>17</v>
      </c>
      <c r="N57" s="46">
        <v>1</v>
      </c>
      <c r="O57" s="46">
        <v>1</v>
      </c>
      <c r="P57" s="46">
        <v>0.875</v>
      </c>
      <c r="U57" s="70"/>
      <c r="V57" s="70"/>
      <c r="W57" s="70"/>
    </row>
    <row r="58" spans="1:23" ht="30" thickBot="1" x14ac:dyDescent="0.3">
      <c r="A58" s="13" t="s">
        <v>159</v>
      </c>
      <c r="B58" s="1">
        <v>499</v>
      </c>
      <c r="C58" s="13" t="s">
        <v>116</v>
      </c>
      <c r="D58" s="13">
        <v>2017011000199</v>
      </c>
      <c r="E58" s="1">
        <v>2021</v>
      </c>
      <c r="F58" s="14" t="s">
        <v>43</v>
      </c>
      <c r="G58" s="3">
        <v>13000000000</v>
      </c>
      <c r="H58" s="2" t="s">
        <v>44</v>
      </c>
      <c r="I58" s="3">
        <v>12697837822.76</v>
      </c>
      <c r="J58" s="3">
        <v>11427996551.969999</v>
      </c>
      <c r="K58" s="4">
        <f t="shared" si="0"/>
        <v>0.87907665784384614</v>
      </c>
      <c r="L58" s="5">
        <f t="shared" si="1"/>
        <v>302162177.23999977</v>
      </c>
      <c r="M58" s="2" t="s">
        <v>17</v>
      </c>
      <c r="N58" s="45">
        <v>1</v>
      </c>
      <c r="O58" s="45">
        <v>0.98</v>
      </c>
      <c r="P58" s="45">
        <v>0.87909999999999999</v>
      </c>
      <c r="U58" s="70"/>
      <c r="V58" s="70"/>
      <c r="W58" s="70"/>
    </row>
    <row r="59" spans="1:23" ht="30" thickBot="1" x14ac:dyDescent="0.3">
      <c r="A59" s="6" t="s">
        <v>159</v>
      </c>
      <c r="B59" s="7">
        <v>499</v>
      </c>
      <c r="C59" s="6" t="s">
        <v>116</v>
      </c>
      <c r="D59" s="6">
        <v>2017011000199</v>
      </c>
      <c r="E59" s="7">
        <v>2022</v>
      </c>
      <c r="F59" s="8" t="s">
        <v>43</v>
      </c>
      <c r="G59" s="9">
        <v>14700000000</v>
      </c>
      <c r="H59" s="10" t="s">
        <v>44</v>
      </c>
      <c r="I59" s="9">
        <v>11945925801.030001</v>
      </c>
      <c r="J59" s="9">
        <v>4283481751.6500001</v>
      </c>
      <c r="K59" s="11">
        <f t="shared" si="0"/>
        <v>0.29139331643877553</v>
      </c>
      <c r="L59" s="12">
        <f t="shared" si="1"/>
        <v>2754074198.9699993</v>
      </c>
      <c r="M59" s="10" t="s">
        <v>17</v>
      </c>
      <c r="N59" s="46">
        <v>0.33</v>
      </c>
      <c r="O59" s="46">
        <v>0.33</v>
      </c>
      <c r="P59" s="46">
        <v>0.26229999999999998</v>
      </c>
      <c r="U59" s="70"/>
      <c r="V59" s="70"/>
      <c r="W59" s="70"/>
    </row>
    <row r="60" spans="1:23" ht="20.25" thickBot="1" x14ac:dyDescent="0.3">
      <c r="A60" s="13" t="s">
        <v>159</v>
      </c>
      <c r="B60" s="1">
        <v>499</v>
      </c>
      <c r="C60" s="13" t="s">
        <v>133</v>
      </c>
      <c r="D60" s="13">
        <v>2018011000430</v>
      </c>
      <c r="E60" s="1">
        <v>2019</v>
      </c>
      <c r="F60" s="14" t="s">
        <v>45</v>
      </c>
      <c r="G60" s="3">
        <v>3295438752</v>
      </c>
      <c r="H60" s="2" t="s">
        <v>38</v>
      </c>
      <c r="I60" s="3">
        <v>3262015947.5</v>
      </c>
      <c r="J60" s="3">
        <v>3103231521.5</v>
      </c>
      <c r="K60" s="4">
        <f t="shared" si="0"/>
        <v>0.94167476777307735</v>
      </c>
      <c r="L60" s="5">
        <f t="shared" si="1"/>
        <v>33422804.5</v>
      </c>
      <c r="M60" s="2" t="s">
        <v>17</v>
      </c>
      <c r="N60" s="45">
        <v>0.89</v>
      </c>
      <c r="O60" s="45">
        <v>1</v>
      </c>
      <c r="P60" s="45">
        <v>0.94169999999999998</v>
      </c>
      <c r="U60" s="70"/>
      <c r="V60" s="70"/>
      <c r="W60" s="70"/>
    </row>
    <row r="61" spans="1:23" ht="20.25" thickBot="1" x14ac:dyDescent="0.3">
      <c r="A61" s="6" t="s">
        <v>159</v>
      </c>
      <c r="B61" s="7">
        <v>499</v>
      </c>
      <c r="C61" s="6" t="s">
        <v>133</v>
      </c>
      <c r="D61" s="6">
        <v>2018011000430</v>
      </c>
      <c r="E61" s="7">
        <v>2020</v>
      </c>
      <c r="F61" s="8" t="s">
        <v>45</v>
      </c>
      <c r="G61" s="9">
        <v>4900000000</v>
      </c>
      <c r="H61" s="10" t="s">
        <v>38</v>
      </c>
      <c r="I61" s="9">
        <v>4618708384.6700001</v>
      </c>
      <c r="J61" s="9">
        <v>4429136204.6700001</v>
      </c>
      <c r="K61" s="11">
        <f t="shared" si="0"/>
        <v>0.90390534789183674</v>
      </c>
      <c r="L61" s="12">
        <f t="shared" si="1"/>
        <v>281291615.32999992</v>
      </c>
      <c r="M61" s="10" t="s">
        <v>17</v>
      </c>
      <c r="N61" s="46">
        <v>0.99</v>
      </c>
      <c r="O61" s="46">
        <v>1</v>
      </c>
      <c r="P61" s="46">
        <v>0.90390000000000004</v>
      </c>
      <c r="U61" s="70"/>
      <c r="V61" s="70"/>
      <c r="W61" s="70"/>
    </row>
    <row r="62" spans="1:23" ht="20.25" thickBot="1" x14ac:dyDescent="0.3">
      <c r="A62" s="13" t="s">
        <v>159</v>
      </c>
      <c r="B62" s="1">
        <v>499</v>
      </c>
      <c r="C62" s="13" t="s">
        <v>133</v>
      </c>
      <c r="D62" s="13">
        <v>2018011000430</v>
      </c>
      <c r="E62" s="1">
        <v>2021</v>
      </c>
      <c r="F62" s="14" t="s">
        <v>45</v>
      </c>
      <c r="G62" s="3">
        <v>5340000000</v>
      </c>
      <c r="H62" s="2" t="s">
        <v>38</v>
      </c>
      <c r="I62" s="3">
        <v>5286534800.04</v>
      </c>
      <c r="J62" s="3">
        <v>5113576776.1000004</v>
      </c>
      <c r="K62" s="4">
        <f t="shared" si="0"/>
        <v>0.95759864720973786</v>
      </c>
      <c r="L62" s="5">
        <f t="shared" si="1"/>
        <v>53465199.960000038</v>
      </c>
      <c r="M62" s="2" t="s">
        <v>17</v>
      </c>
      <c r="N62" s="45">
        <v>1</v>
      </c>
      <c r="O62" s="45">
        <v>1</v>
      </c>
      <c r="P62" s="45">
        <v>0.95760000000000001</v>
      </c>
      <c r="U62" s="70"/>
      <c r="V62" s="70"/>
      <c r="W62" s="70"/>
    </row>
    <row r="63" spans="1:23" ht="20.25" thickBot="1" x14ac:dyDescent="0.3">
      <c r="A63" s="6" t="s">
        <v>159</v>
      </c>
      <c r="B63" s="7">
        <v>499</v>
      </c>
      <c r="C63" s="6" t="s">
        <v>133</v>
      </c>
      <c r="D63" s="6">
        <v>2018011000430</v>
      </c>
      <c r="E63" s="7">
        <v>2022</v>
      </c>
      <c r="F63" s="8" t="s">
        <v>45</v>
      </c>
      <c r="G63" s="9">
        <v>5000000000</v>
      </c>
      <c r="H63" s="10" t="s">
        <v>38</v>
      </c>
      <c r="I63" s="9">
        <v>4571846731.3400002</v>
      </c>
      <c r="J63" s="9">
        <v>1600538200.6700001</v>
      </c>
      <c r="K63" s="11">
        <f t="shared" si="0"/>
        <v>0.320107640134</v>
      </c>
      <c r="L63" s="12">
        <f t="shared" si="1"/>
        <v>428153268.65999985</v>
      </c>
      <c r="M63" s="10" t="s">
        <v>17</v>
      </c>
      <c r="N63" s="46">
        <v>0.17</v>
      </c>
      <c r="O63" s="46">
        <v>0.2</v>
      </c>
      <c r="P63" s="46">
        <v>0.2364</v>
      </c>
      <c r="U63" s="70"/>
      <c r="V63" s="70"/>
      <c r="W63" s="70"/>
    </row>
    <row r="64" spans="1:23" ht="20.25" thickBot="1" x14ac:dyDescent="0.3">
      <c r="A64" s="13" t="s">
        <v>159</v>
      </c>
      <c r="B64" s="1">
        <v>499</v>
      </c>
      <c r="C64" s="13" t="s">
        <v>135</v>
      </c>
      <c r="D64" s="13">
        <v>2018011000754</v>
      </c>
      <c r="E64" s="1">
        <v>2019</v>
      </c>
      <c r="F64" s="14" t="s">
        <v>46</v>
      </c>
      <c r="G64" s="3">
        <v>1942571298</v>
      </c>
      <c r="H64" s="2" t="s">
        <v>40</v>
      </c>
      <c r="I64" s="3">
        <v>1938750963.9300001</v>
      </c>
      <c r="J64" s="3">
        <v>1151082329.9400001</v>
      </c>
      <c r="K64" s="4">
        <f t="shared" si="0"/>
        <v>0.59255602670806062</v>
      </c>
      <c r="L64" s="5">
        <f t="shared" si="1"/>
        <v>3820334.0699999332</v>
      </c>
      <c r="M64" s="2" t="s">
        <v>17</v>
      </c>
      <c r="N64" s="45">
        <v>1</v>
      </c>
      <c r="O64" s="45">
        <v>1</v>
      </c>
      <c r="P64" s="45">
        <v>0.59260000000000002</v>
      </c>
      <c r="U64" s="70"/>
      <c r="V64" s="70"/>
      <c r="W64" s="70"/>
    </row>
    <row r="65" spans="1:23" ht="20.25" thickBot="1" x14ac:dyDescent="0.3">
      <c r="A65" s="6" t="s">
        <v>159</v>
      </c>
      <c r="B65" s="7">
        <v>499</v>
      </c>
      <c r="C65" s="6" t="s">
        <v>135</v>
      </c>
      <c r="D65" s="6">
        <v>2018011000754</v>
      </c>
      <c r="E65" s="7">
        <v>2020</v>
      </c>
      <c r="F65" s="8" t="s">
        <v>46</v>
      </c>
      <c r="G65" s="9">
        <v>1000000000</v>
      </c>
      <c r="H65" s="10" t="s">
        <v>40</v>
      </c>
      <c r="I65" s="9">
        <v>942072835.16999996</v>
      </c>
      <c r="J65" s="9">
        <v>804276011.59000003</v>
      </c>
      <c r="K65" s="11">
        <f t="shared" si="0"/>
        <v>0.80427601159000006</v>
      </c>
      <c r="L65" s="12">
        <f t="shared" si="1"/>
        <v>57927164.830000043</v>
      </c>
      <c r="M65" s="10" t="s">
        <v>17</v>
      </c>
      <c r="N65" s="46">
        <v>1</v>
      </c>
      <c r="O65" s="46">
        <v>1</v>
      </c>
      <c r="P65" s="46">
        <v>0.80430000000000001</v>
      </c>
      <c r="U65" s="70"/>
      <c r="V65" s="70"/>
      <c r="W65" s="70"/>
    </row>
    <row r="66" spans="1:23" ht="20.25" thickBot="1" x14ac:dyDescent="0.3">
      <c r="A66" s="13" t="s">
        <v>159</v>
      </c>
      <c r="B66" s="1">
        <v>499</v>
      </c>
      <c r="C66" s="13" t="s">
        <v>135</v>
      </c>
      <c r="D66" s="13">
        <v>2018011000754</v>
      </c>
      <c r="E66" s="1">
        <v>2021</v>
      </c>
      <c r="F66" s="14" t="s">
        <v>46</v>
      </c>
      <c r="G66" s="3">
        <v>800000000</v>
      </c>
      <c r="H66" s="2" t="s">
        <v>40</v>
      </c>
      <c r="I66" s="3">
        <v>766499335.76999998</v>
      </c>
      <c r="J66" s="3">
        <v>692303529.76999998</v>
      </c>
      <c r="K66" s="4">
        <f t="shared" si="0"/>
        <v>0.86537941221249992</v>
      </c>
      <c r="L66" s="5">
        <f t="shared" si="1"/>
        <v>33500664.230000019</v>
      </c>
      <c r="M66" s="2" t="s">
        <v>17</v>
      </c>
      <c r="N66" s="45">
        <v>0</v>
      </c>
      <c r="O66" s="45">
        <v>0</v>
      </c>
      <c r="P66" s="45">
        <v>0.86540000000000006</v>
      </c>
      <c r="U66" s="70"/>
      <c r="V66" s="70"/>
      <c r="W66" s="70"/>
    </row>
    <row r="67" spans="1:23" ht="20.25" thickBot="1" x14ac:dyDescent="0.3">
      <c r="A67" s="6" t="s">
        <v>159</v>
      </c>
      <c r="B67" s="7">
        <v>499</v>
      </c>
      <c r="C67" s="6" t="s">
        <v>135</v>
      </c>
      <c r="D67" s="6">
        <v>2018011000754</v>
      </c>
      <c r="E67" s="7">
        <v>2022</v>
      </c>
      <c r="F67" s="8" t="s">
        <v>46</v>
      </c>
      <c r="G67" s="9">
        <v>560000000</v>
      </c>
      <c r="H67" s="10" t="s">
        <v>40</v>
      </c>
      <c r="I67" s="9">
        <v>223827585</v>
      </c>
      <c r="J67" s="9">
        <v>43142834.57</v>
      </c>
      <c r="K67" s="11">
        <f t="shared" si="0"/>
        <v>7.7040776017857138E-2</v>
      </c>
      <c r="L67" s="12">
        <f t="shared" si="1"/>
        <v>336172415</v>
      </c>
      <c r="M67" s="10" t="s">
        <v>17</v>
      </c>
      <c r="N67" s="46">
        <v>0</v>
      </c>
      <c r="O67" s="46">
        <v>0</v>
      </c>
      <c r="P67" s="46">
        <v>5.5399999999999998E-2</v>
      </c>
      <c r="U67" s="70"/>
      <c r="V67" s="70"/>
      <c r="W67" s="70"/>
    </row>
    <row r="68" spans="1:23" ht="20.25" thickBot="1" x14ac:dyDescent="0.3">
      <c r="A68" s="13" t="s">
        <v>159</v>
      </c>
      <c r="B68" s="1">
        <v>499</v>
      </c>
      <c r="C68" s="13" t="s">
        <v>140</v>
      </c>
      <c r="D68" s="13">
        <v>2020011000127</v>
      </c>
      <c r="E68" s="1">
        <v>2021</v>
      </c>
      <c r="F68" s="14" t="s">
        <v>47</v>
      </c>
      <c r="G68" s="3">
        <v>500000000</v>
      </c>
      <c r="H68" s="2" t="s">
        <v>40</v>
      </c>
      <c r="I68" s="3">
        <v>489132461</v>
      </c>
      <c r="J68" s="3">
        <v>413304533.42000002</v>
      </c>
      <c r="K68" s="4">
        <f t="shared" ref="K68:K74" si="2">+J68/G68</f>
        <v>0.82660906684000002</v>
      </c>
      <c r="L68" s="5">
        <f t="shared" ref="L68:L74" si="3">+G68-I68</f>
        <v>10867539</v>
      </c>
      <c r="M68" s="2" t="s">
        <v>17</v>
      </c>
      <c r="N68" s="45">
        <v>1</v>
      </c>
      <c r="O68" s="45">
        <v>1</v>
      </c>
      <c r="P68" s="45">
        <v>0.8266</v>
      </c>
      <c r="U68" s="70"/>
      <c r="V68" s="70"/>
      <c r="W68" s="70"/>
    </row>
    <row r="69" spans="1:23" ht="20.25" thickBot="1" x14ac:dyDescent="0.3">
      <c r="A69" s="6" t="s">
        <v>159</v>
      </c>
      <c r="B69" s="7">
        <v>499</v>
      </c>
      <c r="C69" s="6" t="s">
        <v>140</v>
      </c>
      <c r="D69" s="6">
        <v>2020011000127</v>
      </c>
      <c r="E69" s="7">
        <v>2022</v>
      </c>
      <c r="F69" s="8" t="s">
        <v>47</v>
      </c>
      <c r="G69" s="9">
        <v>350000000</v>
      </c>
      <c r="H69" s="10" t="s">
        <v>40</v>
      </c>
      <c r="I69" s="9">
        <v>349844505</v>
      </c>
      <c r="J69" s="9">
        <v>0</v>
      </c>
      <c r="K69" s="11">
        <f t="shared" si="2"/>
        <v>0</v>
      </c>
      <c r="L69" s="12">
        <f t="shared" si="3"/>
        <v>155495</v>
      </c>
      <c r="M69" s="10" t="s">
        <v>17</v>
      </c>
      <c r="N69" s="46">
        <v>0</v>
      </c>
      <c r="O69" s="46">
        <v>0</v>
      </c>
      <c r="P69" s="46">
        <v>0</v>
      </c>
      <c r="U69" s="70"/>
      <c r="V69" s="70"/>
      <c r="W69" s="70"/>
    </row>
    <row r="70" spans="1:23" ht="20.25" thickBot="1" x14ac:dyDescent="0.3">
      <c r="A70" s="13" t="s">
        <v>160</v>
      </c>
      <c r="B70" s="1">
        <v>401</v>
      </c>
      <c r="C70" s="13" t="s">
        <v>120</v>
      </c>
      <c r="D70" s="13">
        <v>8000500000</v>
      </c>
      <c r="E70" s="1">
        <v>2018</v>
      </c>
      <c r="F70" s="14" t="s">
        <v>122</v>
      </c>
      <c r="G70" s="3">
        <v>7731000000</v>
      </c>
      <c r="H70" s="2" t="s">
        <v>38</v>
      </c>
      <c r="I70" s="3">
        <v>3957075844.5</v>
      </c>
      <c r="J70" s="3">
        <v>3634543340.9699998</v>
      </c>
      <c r="K70" s="4">
        <f t="shared" si="2"/>
        <v>0.47012590104384944</v>
      </c>
      <c r="L70" s="5">
        <f t="shared" si="3"/>
        <v>3773924155.5</v>
      </c>
      <c r="M70" s="2" t="s">
        <v>12</v>
      </c>
      <c r="N70" s="45">
        <v>1</v>
      </c>
      <c r="O70" s="45">
        <v>1</v>
      </c>
      <c r="P70" s="45">
        <v>0.47</v>
      </c>
      <c r="U70" s="70"/>
      <c r="V70" s="70"/>
      <c r="W70" s="70"/>
    </row>
    <row r="71" spans="1:23" s="39" customFormat="1" ht="20.25" thickBot="1" x14ac:dyDescent="0.3">
      <c r="A71" s="35" t="s">
        <v>160</v>
      </c>
      <c r="B71" s="36">
        <v>401</v>
      </c>
      <c r="C71" s="35" t="s">
        <v>85</v>
      </c>
      <c r="D71" s="35">
        <v>2018011000556</v>
      </c>
      <c r="E71" s="36">
        <v>2019</v>
      </c>
      <c r="F71" s="37" t="s">
        <v>137</v>
      </c>
      <c r="G71" s="9">
        <v>28702224374</v>
      </c>
      <c r="H71" s="38" t="s">
        <v>38</v>
      </c>
      <c r="I71" s="9">
        <v>25522766617.84</v>
      </c>
      <c r="J71" s="9">
        <v>22715043790.84</v>
      </c>
      <c r="K71" s="11">
        <f t="shared" si="2"/>
        <v>0.79140360324883019</v>
      </c>
      <c r="L71" s="12">
        <f t="shared" si="3"/>
        <v>3179457756.1599998</v>
      </c>
      <c r="M71" s="38" t="s">
        <v>17</v>
      </c>
      <c r="N71" s="46">
        <v>1</v>
      </c>
      <c r="O71" s="46">
        <v>1</v>
      </c>
      <c r="P71" s="46">
        <v>0.79099999999999993</v>
      </c>
      <c r="Q71" s="69"/>
      <c r="R71" s="69"/>
      <c r="S71" s="69"/>
      <c r="U71" s="70"/>
      <c r="V71" s="70"/>
      <c r="W71" s="70"/>
    </row>
    <row r="72" spans="1:23" ht="20.25" thickBot="1" x14ac:dyDescent="0.3">
      <c r="A72" s="13" t="s">
        <v>160</v>
      </c>
      <c r="B72" s="1">
        <v>401</v>
      </c>
      <c r="C72" s="13" t="s">
        <v>85</v>
      </c>
      <c r="D72" s="13">
        <v>2018011000556</v>
      </c>
      <c r="E72" s="1">
        <v>2020</v>
      </c>
      <c r="F72" s="14" t="s">
        <v>137</v>
      </c>
      <c r="G72" s="3">
        <v>22247898068</v>
      </c>
      <c r="H72" s="2" t="s">
        <v>38</v>
      </c>
      <c r="I72" s="3">
        <v>16970518673.66</v>
      </c>
      <c r="J72" s="3">
        <v>15368234089.559999</v>
      </c>
      <c r="K72" s="4">
        <f t="shared" si="2"/>
        <v>0.69077240657016115</v>
      </c>
      <c r="L72" s="5">
        <f t="shared" si="3"/>
        <v>5277379394.3400002</v>
      </c>
      <c r="M72" s="2" t="s">
        <v>17</v>
      </c>
      <c r="N72" s="45">
        <v>1</v>
      </c>
      <c r="O72" s="45">
        <v>1</v>
      </c>
      <c r="P72" s="45">
        <v>0.69</v>
      </c>
      <c r="U72" s="70"/>
      <c r="V72" s="70"/>
      <c r="W72" s="70"/>
    </row>
    <row r="73" spans="1:23" s="39" customFormat="1" ht="20.25" thickBot="1" x14ac:dyDescent="0.3">
      <c r="A73" s="35" t="s">
        <v>160</v>
      </c>
      <c r="B73" s="36">
        <v>401</v>
      </c>
      <c r="C73" s="35" t="s">
        <v>85</v>
      </c>
      <c r="D73" s="35">
        <v>2018011000556</v>
      </c>
      <c r="E73" s="36">
        <v>2021</v>
      </c>
      <c r="F73" s="37" t="s">
        <v>137</v>
      </c>
      <c r="G73" s="9">
        <v>45000000000</v>
      </c>
      <c r="H73" s="38" t="s">
        <v>38</v>
      </c>
      <c r="I73" s="9">
        <v>28024743440.09</v>
      </c>
      <c r="J73" s="9">
        <v>27800196288.849998</v>
      </c>
      <c r="K73" s="11">
        <f t="shared" si="2"/>
        <v>0.61778213975222218</v>
      </c>
      <c r="L73" s="12">
        <f t="shared" si="3"/>
        <v>16975256559.91</v>
      </c>
      <c r="M73" s="38" t="s">
        <v>17</v>
      </c>
      <c r="N73" s="46">
        <v>1</v>
      </c>
      <c r="O73" s="46">
        <v>0.94499999999999995</v>
      </c>
      <c r="P73" s="46">
        <v>0.61699999999999999</v>
      </c>
      <c r="Q73" s="69"/>
      <c r="R73" s="69"/>
      <c r="S73" s="69"/>
      <c r="U73" s="70"/>
      <c r="V73" s="70"/>
      <c r="W73" s="70"/>
    </row>
    <row r="74" spans="1:23" ht="20.25" thickBot="1" x14ac:dyDescent="0.3">
      <c r="A74" s="13" t="s">
        <v>160</v>
      </c>
      <c r="B74" s="1">
        <v>401</v>
      </c>
      <c r="C74" s="13" t="s">
        <v>85</v>
      </c>
      <c r="D74" s="13">
        <v>2018011000556</v>
      </c>
      <c r="E74" s="1">
        <v>2022</v>
      </c>
      <c r="F74" s="14" t="s">
        <v>137</v>
      </c>
      <c r="G74" s="3">
        <v>30000000000</v>
      </c>
      <c r="H74" s="2" t="s">
        <v>38</v>
      </c>
      <c r="I74" s="3">
        <v>5791040405.0200005</v>
      </c>
      <c r="J74" s="3">
        <v>3639006891.5900002</v>
      </c>
      <c r="K74" s="4">
        <f t="shared" si="2"/>
        <v>0.12130022971966667</v>
      </c>
      <c r="L74" s="5">
        <f t="shared" si="3"/>
        <v>24208959594.98</v>
      </c>
      <c r="M74" s="2" t="s">
        <v>17</v>
      </c>
      <c r="N74" s="45">
        <v>0.28000000000000003</v>
      </c>
      <c r="O74" s="45">
        <v>1.4999999999999999E-2</v>
      </c>
      <c r="P74" s="45">
        <v>0.11599999999999999</v>
      </c>
      <c r="U74" s="70"/>
      <c r="V74" s="70"/>
      <c r="W74" s="70"/>
    </row>
  </sheetData>
  <mergeCells count="1">
    <mergeCell ref="N1:P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F2789-6507-4480-ADEC-4BEA54765AEC}">
  <dimension ref="A2:J74"/>
  <sheetViews>
    <sheetView workbookViewId="0">
      <selection activeCell="N5" sqref="N5"/>
    </sheetView>
  </sheetViews>
  <sheetFormatPr baseColWidth="10" defaultRowHeight="15" x14ac:dyDescent="0.25"/>
  <cols>
    <col min="1" max="1" width="14" style="48" customWidth="1"/>
    <col min="2" max="2" width="8.140625" style="16" customWidth="1"/>
    <col min="3" max="3" width="31.85546875" customWidth="1"/>
    <col min="4" max="4" width="9" customWidth="1"/>
    <col min="5" max="5" width="13.85546875" customWidth="1"/>
    <col min="6" max="6" width="12.28515625" customWidth="1"/>
    <col min="7" max="7" width="9.85546875" customWidth="1"/>
    <col min="8" max="8" width="9" style="47" customWidth="1"/>
    <col min="9" max="9" width="9.42578125" customWidth="1"/>
    <col min="10" max="10" width="12.140625" customWidth="1"/>
  </cols>
  <sheetData>
    <row r="2" spans="1:10" ht="30" thickBot="1" x14ac:dyDescent="0.3">
      <c r="A2" s="13" t="s">
        <v>0</v>
      </c>
      <c r="B2" s="1" t="s">
        <v>1</v>
      </c>
      <c r="C2" s="2" t="s">
        <v>2</v>
      </c>
      <c r="D2" s="3" t="s">
        <v>3</v>
      </c>
      <c r="E2" s="2" t="s">
        <v>4</v>
      </c>
      <c r="F2" s="3" t="s">
        <v>5</v>
      </c>
      <c r="G2" s="3" t="s">
        <v>6</v>
      </c>
      <c r="H2" s="45" t="s">
        <v>7</v>
      </c>
      <c r="I2" s="5" t="s">
        <v>8</v>
      </c>
      <c r="J2" s="2" t="s">
        <v>9</v>
      </c>
    </row>
    <row r="3" spans="1:10" ht="49.5" thickBot="1" x14ac:dyDescent="0.3">
      <c r="A3" s="6">
        <v>2012011000063</v>
      </c>
      <c r="B3" s="7">
        <v>2018</v>
      </c>
      <c r="C3" s="8" t="s">
        <v>10</v>
      </c>
      <c r="D3" s="41">
        <v>1628.2135470000001</v>
      </c>
      <c r="E3" s="10" t="s">
        <v>11</v>
      </c>
      <c r="F3" s="41">
        <v>1628.2135470000001</v>
      </c>
      <c r="G3" s="41">
        <v>1628.0173139999999</v>
      </c>
      <c r="H3" s="46">
        <f>+G3/D3</f>
        <v>0.99987947956804457</v>
      </c>
      <c r="I3" s="43">
        <f>+D3-F3</f>
        <v>0</v>
      </c>
      <c r="J3" s="10" t="s">
        <v>12</v>
      </c>
    </row>
    <row r="4" spans="1:10" ht="39.75" thickBot="1" x14ac:dyDescent="0.3">
      <c r="A4" s="13">
        <v>2015011000239</v>
      </c>
      <c r="B4" s="1">
        <v>2018</v>
      </c>
      <c r="C4" s="14" t="s">
        <v>13</v>
      </c>
      <c r="D4" s="42">
        <v>185.09323599999999</v>
      </c>
      <c r="E4" s="2" t="s">
        <v>11</v>
      </c>
      <c r="F4" s="42">
        <v>180.54349999999999</v>
      </c>
      <c r="G4" s="42">
        <v>173.940067</v>
      </c>
      <c r="H4" s="45">
        <f t="shared" ref="H4:H67" si="0">+G4/D4</f>
        <v>0.93974296824115178</v>
      </c>
      <c r="I4" s="44">
        <f t="shared" ref="I4:I67" si="1">+D4-F4</f>
        <v>4.5497359999999958</v>
      </c>
      <c r="J4" s="2" t="s">
        <v>12</v>
      </c>
    </row>
    <row r="5" spans="1:10" ht="49.5" thickBot="1" x14ac:dyDescent="0.3">
      <c r="A5" s="6">
        <v>66005050000</v>
      </c>
      <c r="B5" s="7">
        <v>2018</v>
      </c>
      <c r="C5" s="8" t="s">
        <v>14</v>
      </c>
      <c r="D5" s="41">
        <v>1940.1070090000001</v>
      </c>
      <c r="E5" s="10" t="s">
        <v>11</v>
      </c>
      <c r="F5" s="41">
        <v>1940.1070084999999</v>
      </c>
      <c r="G5" s="41">
        <v>1940.1070084999999</v>
      </c>
      <c r="H5" s="46">
        <f t="shared" si="0"/>
        <v>0.99999999974228215</v>
      </c>
      <c r="I5" s="43">
        <f t="shared" si="1"/>
        <v>5.0000016926787794E-7</v>
      </c>
      <c r="J5" s="10" t="s">
        <v>12</v>
      </c>
    </row>
    <row r="6" spans="1:10" ht="39.75" thickBot="1" x14ac:dyDescent="0.3">
      <c r="A6" s="6">
        <v>2017011000473</v>
      </c>
      <c r="B6" s="7">
        <v>2019</v>
      </c>
      <c r="C6" s="8" t="s">
        <v>28</v>
      </c>
      <c r="D6" s="41">
        <v>500</v>
      </c>
      <c r="E6" s="10" t="s">
        <v>29</v>
      </c>
      <c r="F6" s="41">
        <v>485.30830600000002</v>
      </c>
      <c r="G6" s="41">
        <v>298.26263699999998</v>
      </c>
      <c r="H6" s="46">
        <f t="shared" ref="H6:H14" si="2">+G6/D6</f>
        <v>0.59652527399999999</v>
      </c>
      <c r="I6" s="43">
        <f t="shared" ref="I6:I14" si="3">+D6-F6</f>
        <v>14.691693999999984</v>
      </c>
      <c r="J6" s="10" t="s">
        <v>12</v>
      </c>
    </row>
    <row r="7" spans="1:10" ht="49.5" thickBot="1" x14ac:dyDescent="0.3">
      <c r="A7" s="13">
        <v>66005070000</v>
      </c>
      <c r="B7" s="1">
        <v>2018</v>
      </c>
      <c r="C7" s="14" t="s">
        <v>34</v>
      </c>
      <c r="D7" s="42">
        <v>6487.1127640000004</v>
      </c>
      <c r="E7" s="2" t="s">
        <v>11</v>
      </c>
      <c r="F7" s="42">
        <v>6485.0943520000001</v>
      </c>
      <c r="G7" s="42">
        <v>6479.6484190000001</v>
      </c>
      <c r="H7" s="45">
        <f t="shared" si="2"/>
        <v>0.99884935790827878</v>
      </c>
      <c r="I7" s="44">
        <f t="shared" si="3"/>
        <v>2.0184120000003531</v>
      </c>
      <c r="J7" s="2" t="s">
        <v>12</v>
      </c>
    </row>
    <row r="8" spans="1:10" ht="59.25" thickBot="1" x14ac:dyDescent="0.3">
      <c r="A8" s="6">
        <v>66005110000</v>
      </c>
      <c r="B8" s="7">
        <v>2018</v>
      </c>
      <c r="C8" s="8" t="s">
        <v>35</v>
      </c>
      <c r="D8" s="41">
        <v>1295.1739990000001</v>
      </c>
      <c r="E8" s="10" t="s">
        <v>25</v>
      </c>
      <c r="F8" s="41">
        <v>1275.117405</v>
      </c>
      <c r="G8" s="41">
        <v>1275.117405</v>
      </c>
      <c r="H8" s="46">
        <f t="shared" si="2"/>
        <v>0.9845143633091108</v>
      </c>
      <c r="I8" s="43">
        <f t="shared" si="3"/>
        <v>20.056594000000132</v>
      </c>
      <c r="J8" s="10" t="s">
        <v>12</v>
      </c>
    </row>
    <row r="9" spans="1:10" ht="49.5" thickBot="1" x14ac:dyDescent="0.3">
      <c r="A9" s="13">
        <v>66005160000</v>
      </c>
      <c r="B9" s="1">
        <v>2018</v>
      </c>
      <c r="C9" s="14" t="s">
        <v>36</v>
      </c>
      <c r="D9" s="42">
        <v>1472.2165669999999</v>
      </c>
      <c r="E9" s="2" t="s">
        <v>27</v>
      </c>
      <c r="F9" s="42">
        <v>1471.35849467</v>
      </c>
      <c r="G9" s="42">
        <v>1361.9332986700001</v>
      </c>
      <c r="H9" s="45">
        <f t="shared" si="2"/>
        <v>0.92509032244167111</v>
      </c>
      <c r="I9" s="44">
        <f t="shared" si="3"/>
        <v>0.85807232999991356</v>
      </c>
      <c r="J9" s="2" t="s">
        <v>12</v>
      </c>
    </row>
    <row r="10" spans="1:10" ht="39.75" thickBot="1" x14ac:dyDescent="0.3">
      <c r="A10" s="6">
        <v>66005020000</v>
      </c>
      <c r="B10" s="7">
        <v>2018</v>
      </c>
      <c r="C10" s="8" t="s">
        <v>37</v>
      </c>
      <c r="D10" s="41">
        <v>6071.3689100000001</v>
      </c>
      <c r="E10" s="10" t="s">
        <v>38</v>
      </c>
      <c r="F10" s="41">
        <v>6007.4593025699996</v>
      </c>
      <c r="G10" s="41">
        <v>4922.4004880900002</v>
      </c>
      <c r="H10" s="46">
        <f t="shared" si="2"/>
        <v>0.81075628265356059</v>
      </c>
      <c r="I10" s="43">
        <f t="shared" si="3"/>
        <v>63.909607430000506</v>
      </c>
      <c r="J10" s="10" t="s">
        <v>12</v>
      </c>
    </row>
    <row r="11" spans="1:10" ht="30" thickBot="1" x14ac:dyDescent="0.3">
      <c r="A11" s="13">
        <v>2014011000339</v>
      </c>
      <c r="B11" s="1">
        <v>2018</v>
      </c>
      <c r="C11" s="14" t="s">
        <v>39</v>
      </c>
      <c r="D11" s="42">
        <v>150</v>
      </c>
      <c r="E11" s="2" t="s">
        <v>40</v>
      </c>
      <c r="F11" s="42">
        <v>143.69708800000001</v>
      </c>
      <c r="G11" s="42">
        <v>104.5448246</v>
      </c>
      <c r="H11" s="45">
        <f t="shared" si="2"/>
        <v>0.69696549733333335</v>
      </c>
      <c r="I11" s="44">
        <f t="shared" si="3"/>
        <v>6.3029119999999921</v>
      </c>
      <c r="J11" s="2" t="s">
        <v>12</v>
      </c>
    </row>
    <row r="12" spans="1:10" ht="30" thickBot="1" x14ac:dyDescent="0.3">
      <c r="A12" s="6">
        <v>2014011000340</v>
      </c>
      <c r="B12" s="7">
        <v>2018</v>
      </c>
      <c r="C12" s="8" t="s">
        <v>41</v>
      </c>
      <c r="D12" s="41">
        <v>150</v>
      </c>
      <c r="E12" s="10" t="s">
        <v>40</v>
      </c>
      <c r="F12" s="41">
        <v>148.33393788999999</v>
      </c>
      <c r="G12" s="41">
        <v>143.54901288999997</v>
      </c>
      <c r="H12" s="46">
        <f t="shared" si="2"/>
        <v>0.95699341926666648</v>
      </c>
      <c r="I12" s="43">
        <f t="shared" si="3"/>
        <v>1.6660621100000128</v>
      </c>
      <c r="J12" s="10" t="s">
        <v>12</v>
      </c>
    </row>
    <row r="13" spans="1:10" ht="30" thickBot="1" x14ac:dyDescent="0.3">
      <c r="A13" s="13">
        <v>2016011000260</v>
      </c>
      <c r="B13" s="1">
        <v>2018</v>
      </c>
      <c r="C13" s="14" t="s">
        <v>42</v>
      </c>
      <c r="D13" s="42">
        <v>600</v>
      </c>
      <c r="E13" s="2" t="s">
        <v>29</v>
      </c>
      <c r="F13" s="42">
        <v>598.9183855</v>
      </c>
      <c r="G13" s="42">
        <v>486.21194650000001</v>
      </c>
      <c r="H13" s="45">
        <f t="shared" si="2"/>
        <v>0.81035324416666665</v>
      </c>
      <c r="I13" s="44">
        <f t="shared" si="3"/>
        <v>1.0816145000000006</v>
      </c>
      <c r="J13" s="2" t="s">
        <v>12</v>
      </c>
    </row>
    <row r="14" spans="1:10" ht="39.75" thickBot="1" x14ac:dyDescent="0.3">
      <c r="A14" s="6">
        <v>66005060000</v>
      </c>
      <c r="B14" s="7">
        <v>2018</v>
      </c>
      <c r="C14" s="8" t="s">
        <v>33</v>
      </c>
      <c r="D14" s="41">
        <v>2466.372265</v>
      </c>
      <c r="E14" s="10" t="s">
        <v>11</v>
      </c>
      <c r="F14" s="41">
        <v>2466.372265</v>
      </c>
      <c r="G14" s="41">
        <v>2464.9773650000002</v>
      </c>
      <c r="H14" s="46">
        <f t="shared" si="2"/>
        <v>0.99943443249837238</v>
      </c>
      <c r="I14" s="43">
        <f t="shared" si="3"/>
        <v>0</v>
      </c>
      <c r="J14" s="10" t="s">
        <v>12</v>
      </c>
    </row>
    <row r="15" spans="1:10" ht="15.75" thickBot="1" x14ac:dyDescent="0.3">
      <c r="A15" s="91">
        <v>2017011000343</v>
      </c>
      <c r="B15" s="1">
        <v>2018</v>
      </c>
      <c r="C15" s="85" t="s">
        <v>15</v>
      </c>
      <c r="D15" s="42">
        <v>284288.52625499998</v>
      </c>
      <c r="E15" s="85" t="s">
        <v>152</v>
      </c>
      <c r="F15" s="42">
        <v>284088.42347019992</v>
      </c>
      <c r="G15" s="42">
        <v>270191.59051519999</v>
      </c>
      <c r="H15" s="45">
        <f t="shared" si="0"/>
        <v>0.950413279334547</v>
      </c>
      <c r="I15" s="44">
        <f t="shared" si="1"/>
        <v>200.10278480005218</v>
      </c>
      <c r="J15" s="85" t="s">
        <v>17</v>
      </c>
    </row>
    <row r="16" spans="1:10" ht="15.75" thickBot="1" x14ac:dyDescent="0.3">
      <c r="A16" s="97"/>
      <c r="B16" s="7">
        <v>2019</v>
      </c>
      <c r="C16" s="86"/>
      <c r="D16" s="41">
        <v>11762.088804999999</v>
      </c>
      <c r="E16" s="86"/>
      <c r="F16" s="41">
        <v>11527.003200680001</v>
      </c>
      <c r="G16" s="41">
        <v>10666.11481318</v>
      </c>
      <c r="H16" s="46">
        <f t="shared" si="0"/>
        <v>0.90682148298743448</v>
      </c>
      <c r="I16" s="43">
        <f t="shared" si="1"/>
        <v>235.08560431999831</v>
      </c>
      <c r="J16" s="86"/>
    </row>
    <row r="17" spans="1:10" ht="15.75" thickBot="1" x14ac:dyDescent="0.3">
      <c r="A17" s="97"/>
      <c r="B17" s="1">
        <v>2020</v>
      </c>
      <c r="C17" s="86"/>
      <c r="D17" s="42">
        <v>3836.4544999999998</v>
      </c>
      <c r="E17" s="86"/>
      <c r="F17" s="42">
        <v>3760.1303587100001</v>
      </c>
      <c r="G17" s="42">
        <v>3619.8973557099998</v>
      </c>
      <c r="H17" s="45">
        <f t="shared" si="0"/>
        <v>0.94355279222261079</v>
      </c>
      <c r="I17" s="44">
        <f t="shared" si="1"/>
        <v>76.324141289999716</v>
      </c>
      <c r="J17" s="86"/>
    </row>
    <row r="18" spans="1:10" ht="15.75" thickBot="1" x14ac:dyDescent="0.3">
      <c r="A18" s="97"/>
      <c r="B18" s="7">
        <v>2021</v>
      </c>
      <c r="C18" s="86"/>
      <c r="D18" s="41">
        <v>3407</v>
      </c>
      <c r="E18" s="86"/>
      <c r="F18" s="41">
        <v>3354.942579</v>
      </c>
      <c r="G18" s="41">
        <v>3305.3248619999999</v>
      </c>
      <c r="H18" s="46">
        <f t="shared" si="0"/>
        <v>0.97015698914000581</v>
      </c>
      <c r="I18" s="43">
        <f t="shared" si="1"/>
        <v>52.057420999999977</v>
      </c>
      <c r="J18" s="86"/>
    </row>
    <row r="19" spans="1:10" ht="15.75" thickBot="1" x14ac:dyDescent="0.3">
      <c r="A19" s="92"/>
      <c r="B19" s="1">
        <v>2022</v>
      </c>
      <c r="C19" s="87"/>
      <c r="D19" s="42">
        <v>5300</v>
      </c>
      <c r="E19" s="87"/>
      <c r="F19" s="42">
        <v>3662.8573120000001</v>
      </c>
      <c r="G19" s="42">
        <v>1426.1365269999999</v>
      </c>
      <c r="H19" s="45">
        <f t="shared" si="0"/>
        <v>0.26908236358490562</v>
      </c>
      <c r="I19" s="44">
        <f t="shared" si="1"/>
        <v>1637.1426879999999</v>
      </c>
      <c r="J19" s="87"/>
    </row>
    <row r="20" spans="1:10" ht="15.75" thickBot="1" x14ac:dyDescent="0.3">
      <c r="A20" s="101">
        <v>2017011000157</v>
      </c>
      <c r="B20" s="7">
        <v>2018</v>
      </c>
      <c r="C20" s="98" t="s">
        <v>18</v>
      </c>
      <c r="D20" s="41">
        <v>2976.534999</v>
      </c>
      <c r="E20" s="98" t="s">
        <v>151</v>
      </c>
      <c r="F20" s="41">
        <v>2975.2223300000001</v>
      </c>
      <c r="G20" s="41">
        <v>2964.09582</v>
      </c>
      <c r="H20" s="46">
        <f t="shared" si="0"/>
        <v>0.99582091962494002</v>
      </c>
      <c r="I20" s="43">
        <f t="shared" si="1"/>
        <v>1.3126689999999144</v>
      </c>
      <c r="J20" s="98" t="s">
        <v>17</v>
      </c>
    </row>
    <row r="21" spans="1:10" ht="15.75" thickBot="1" x14ac:dyDescent="0.3">
      <c r="A21" s="102"/>
      <c r="B21" s="1">
        <v>2019</v>
      </c>
      <c r="C21" s="99"/>
      <c r="D21" s="42">
        <v>3583.5260499999999</v>
      </c>
      <c r="E21" s="99"/>
      <c r="F21" s="42">
        <v>3570.0681375500003</v>
      </c>
      <c r="G21" s="42">
        <v>3479.8794113499998</v>
      </c>
      <c r="H21" s="45">
        <f t="shared" si="0"/>
        <v>0.97107691217983472</v>
      </c>
      <c r="I21" s="44">
        <f t="shared" si="1"/>
        <v>13.45791244999964</v>
      </c>
      <c r="J21" s="99"/>
    </row>
    <row r="22" spans="1:10" ht="15.75" thickBot="1" x14ac:dyDescent="0.3">
      <c r="A22" s="102"/>
      <c r="B22" s="7">
        <v>2020</v>
      </c>
      <c r="C22" s="99"/>
      <c r="D22" s="41">
        <v>3485.5233619999999</v>
      </c>
      <c r="E22" s="99"/>
      <c r="F22" s="41">
        <v>3485.5161699999999</v>
      </c>
      <c r="G22" s="41">
        <v>3484.3589700000002</v>
      </c>
      <c r="H22" s="46">
        <f t="shared" si="0"/>
        <v>0.99966593481693622</v>
      </c>
      <c r="I22" s="43">
        <f t="shared" si="1"/>
        <v>7.1920000000318396E-3</v>
      </c>
      <c r="J22" s="99"/>
    </row>
    <row r="23" spans="1:10" ht="15.75" thickBot="1" x14ac:dyDescent="0.3">
      <c r="A23" s="102"/>
      <c r="B23" s="1">
        <v>2021</v>
      </c>
      <c r="C23" s="99"/>
      <c r="D23" s="42">
        <v>3400</v>
      </c>
      <c r="E23" s="99"/>
      <c r="F23" s="42">
        <v>3391.3422559999999</v>
      </c>
      <c r="G23" s="42">
        <v>3385.8814360000001</v>
      </c>
      <c r="H23" s="45">
        <f t="shared" si="0"/>
        <v>0.99584748117647059</v>
      </c>
      <c r="I23" s="44">
        <f t="shared" si="1"/>
        <v>8.6577440000000934</v>
      </c>
      <c r="J23" s="99"/>
    </row>
    <row r="24" spans="1:10" ht="15.75" thickBot="1" x14ac:dyDescent="0.3">
      <c r="A24" s="103"/>
      <c r="B24" s="7">
        <v>2022</v>
      </c>
      <c r="C24" s="100"/>
      <c r="D24" s="41">
        <v>3050</v>
      </c>
      <c r="E24" s="100"/>
      <c r="F24" s="41">
        <v>2901.4745939999998</v>
      </c>
      <c r="G24" s="41">
        <v>994.31144400000005</v>
      </c>
      <c r="H24" s="46">
        <f t="shared" si="0"/>
        <v>0.32600375213114757</v>
      </c>
      <c r="I24" s="43">
        <f t="shared" si="1"/>
        <v>148.5254060000002</v>
      </c>
      <c r="J24" s="100"/>
    </row>
    <row r="25" spans="1:10" ht="15.75" thickBot="1" x14ac:dyDescent="0.3">
      <c r="A25" s="91">
        <v>2017011000390</v>
      </c>
      <c r="B25" s="1">
        <v>2018</v>
      </c>
      <c r="C25" s="85" t="s">
        <v>20</v>
      </c>
      <c r="D25" s="42">
        <v>1696.1615119999999</v>
      </c>
      <c r="E25" s="85" t="s">
        <v>150</v>
      </c>
      <c r="F25" s="42">
        <v>1696.136677</v>
      </c>
      <c r="G25" s="42">
        <v>1680.6266619999999</v>
      </c>
      <c r="H25" s="45">
        <f t="shared" si="0"/>
        <v>0.9908411729130191</v>
      </c>
      <c r="I25" s="44">
        <f t="shared" si="1"/>
        <v>2.48349999999391E-2</v>
      </c>
      <c r="J25" s="85" t="s">
        <v>17</v>
      </c>
    </row>
    <row r="26" spans="1:10" ht="15.75" thickBot="1" x14ac:dyDescent="0.3">
      <c r="A26" s="97"/>
      <c r="B26" s="7">
        <v>2019</v>
      </c>
      <c r="C26" s="86"/>
      <c r="D26" s="41">
        <v>3930.4048720000001</v>
      </c>
      <c r="E26" s="86"/>
      <c r="F26" s="41">
        <v>3914.37876693</v>
      </c>
      <c r="G26" s="41">
        <v>3602.7796849299998</v>
      </c>
      <c r="H26" s="46">
        <f t="shared" si="0"/>
        <v>0.916643399919437</v>
      </c>
      <c r="I26" s="43">
        <f t="shared" si="1"/>
        <v>16.026105070000085</v>
      </c>
      <c r="J26" s="86"/>
    </row>
    <row r="27" spans="1:10" ht="15.75" thickBot="1" x14ac:dyDescent="0.3">
      <c r="A27" s="97"/>
      <c r="B27" s="1">
        <v>2020</v>
      </c>
      <c r="C27" s="86"/>
      <c r="D27" s="42">
        <v>2892</v>
      </c>
      <c r="E27" s="86"/>
      <c r="F27" s="42">
        <v>2793.6798156700002</v>
      </c>
      <c r="G27" s="42">
        <v>2608.1510800000001</v>
      </c>
      <c r="H27" s="45">
        <f t="shared" si="0"/>
        <v>0.9018503042876902</v>
      </c>
      <c r="I27" s="44">
        <f t="shared" si="1"/>
        <v>98.320184329999847</v>
      </c>
      <c r="J27" s="86"/>
    </row>
    <row r="28" spans="1:10" ht="15.75" thickBot="1" x14ac:dyDescent="0.3">
      <c r="A28" s="97"/>
      <c r="B28" s="7">
        <v>2021</v>
      </c>
      <c r="C28" s="86"/>
      <c r="D28" s="41">
        <v>2923.8480239999999</v>
      </c>
      <c r="E28" s="86"/>
      <c r="F28" s="41">
        <v>2840.7262274299997</v>
      </c>
      <c r="G28" s="41">
        <v>2787.6901570999999</v>
      </c>
      <c r="H28" s="46">
        <f t="shared" si="0"/>
        <v>0.95343196165383182</v>
      </c>
      <c r="I28" s="43">
        <f t="shared" si="1"/>
        <v>83.121796570000242</v>
      </c>
      <c r="J28" s="86"/>
    </row>
    <row r="29" spans="1:10" ht="15.75" thickBot="1" x14ac:dyDescent="0.3">
      <c r="A29" s="92"/>
      <c r="B29" s="1">
        <v>2022</v>
      </c>
      <c r="C29" s="87"/>
      <c r="D29" s="42">
        <v>3523.8480239999999</v>
      </c>
      <c r="E29" s="87"/>
      <c r="F29" s="42">
        <v>3457.6288413400002</v>
      </c>
      <c r="G29" s="42">
        <v>1118.5124503299999</v>
      </c>
      <c r="H29" s="45">
        <f t="shared" si="0"/>
        <v>0.31741222740370939</v>
      </c>
      <c r="I29" s="44">
        <f t="shared" si="1"/>
        <v>66.21918265999966</v>
      </c>
      <c r="J29" s="87"/>
    </row>
    <row r="30" spans="1:10" ht="20.25" customHeight="1" thickBot="1" x14ac:dyDescent="0.3">
      <c r="A30" s="101">
        <v>2017011000392</v>
      </c>
      <c r="B30" s="7">
        <v>2018</v>
      </c>
      <c r="C30" s="98" t="s">
        <v>21</v>
      </c>
      <c r="D30" s="41">
        <v>1300.371883</v>
      </c>
      <c r="E30" s="98" t="s">
        <v>150</v>
      </c>
      <c r="F30" s="41">
        <v>1293.757087</v>
      </c>
      <c r="G30" s="41">
        <v>1248.9861330000001</v>
      </c>
      <c r="H30" s="46">
        <f t="shared" si="0"/>
        <v>0.96048380415496881</v>
      </c>
      <c r="I30" s="43">
        <f t="shared" si="1"/>
        <v>6.6147960000000694</v>
      </c>
      <c r="J30" s="98" t="s">
        <v>17</v>
      </c>
    </row>
    <row r="31" spans="1:10" ht="15.75" thickBot="1" x14ac:dyDescent="0.3">
      <c r="A31" s="102"/>
      <c r="B31" s="1">
        <v>2019</v>
      </c>
      <c r="C31" s="99"/>
      <c r="D31" s="42">
        <v>1460.206046</v>
      </c>
      <c r="E31" s="99"/>
      <c r="F31" s="42">
        <v>1451.584308</v>
      </c>
      <c r="G31" s="42">
        <v>1372.893695</v>
      </c>
      <c r="H31" s="45">
        <f t="shared" si="0"/>
        <v>0.94020545851102444</v>
      </c>
      <c r="I31" s="44">
        <f t="shared" si="1"/>
        <v>8.6217380000000503</v>
      </c>
      <c r="J31" s="99"/>
    </row>
    <row r="32" spans="1:10" ht="15.75" thickBot="1" x14ac:dyDescent="0.3">
      <c r="A32" s="102"/>
      <c r="B32" s="7">
        <v>2020</v>
      </c>
      <c r="C32" s="99"/>
      <c r="D32" s="41">
        <v>1688.7</v>
      </c>
      <c r="E32" s="99"/>
      <c r="F32" s="41">
        <v>1621.7608976400002</v>
      </c>
      <c r="G32" s="41">
        <v>1456.549291</v>
      </c>
      <c r="H32" s="46">
        <f t="shared" si="0"/>
        <v>0.8625269680819565</v>
      </c>
      <c r="I32" s="43">
        <f t="shared" si="1"/>
        <v>66.939102359999879</v>
      </c>
      <c r="J32" s="99"/>
    </row>
    <row r="33" spans="1:10" ht="15.75" thickBot="1" x14ac:dyDescent="0.3">
      <c r="A33" s="102"/>
      <c r="B33" s="1">
        <v>2021</v>
      </c>
      <c r="C33" s="99"/>
      <c r="D33" s="42">
        <v>1500</v>
      </c>
      <c r="E33" s="99"/>
      <c r="F33" s="42">
        <v>1466.105517</v>
      </c>
      <c r="G33" s="42">
        <v>1440.6512303299999</v>
      </c>
      <c r="H33" s="45">
        <f t="shared" si="0"/>
        <v>0.96043415355333328</v>
      </c>
      <c r="I33" s="44">
        <f t="shared" si="1"/>
        <v>33.894483000000037</v>
      </c>
      <c r="J33" s="99"/>
    </row>
    <row r="34" spans="1:10" ht="15.75" thickBot="1" x14ac:dyDescent="0.3">
      <c r="A34" s="103"/>
      <c r="B34" s="7">
        <v>2022</v>
      </c>
      <c r="C34" s="100"/>
      <c r="D34" s="41">
        <v>1741</v>
      </c>
      <c r="E34" s="100"/>
      <c r="F34" s="41">
        <v>1607.65634823</v>
      </c>
      <c r="G34" s="41">
        <v>532.29133899999999</v>
      </c>
      <c r="H34" s="46">
        <f t="shared" si="0"/>
        <v>0.30573885066053991</v>
      </c>
      <c r="I34" s="43">
        <f t="shared" si="1"/>
        <v>133.34365176999995</v>
      </c>
      <c r="J34" s="100"/>
    </row>
    <row r="35" spans="1:10" ht="15.75" thickBot="1" x14ac:dyDescent="0.3">
      <c r="A35" s="91">
        <v>2017011000391</v>
      </c>
      <c r="B35" s="1">
        <v>2018</v>
      </c>
      <c r="C35" s="85" t="s">
        <v>22</v>
      </c>
      <c r="D35" s="42">
        <v>42672.229665999999</v>
      </c>
      <c r="E35" s="85" t="s">
        <v>153</v>
      </c>
      <c r="F35" s="42">
        <v>42519.171026570002</v>
      </c>
      <c r="G35" s="42">
        <v>39745.764772709997</v>
      </c>
      <c r="H35" s="45">
        <f t="shared" si="0"/>
        <v>0.93141992072606128</v>
      </c>
      <c r="I35" s="44">
        <f t="shared" si="1"/>
        <v>153.05863942999713</v>
      </c>
      <c r="J35" s="85" t="s">
        <v>17</v>
      </c>
    </row>
    <row r="36" spans="1:10" ht="15.75" thickBot="1" x14ac:dyDescent="0.3">
      <c r="A36" s="97"/>
      <c r="B36" s="7">
        <v>2019</v>
      </c>
      <c r="C36" s="86"/>
      <c r="D36" s="41">
        <v>72547.452646000005</v>
      </c>
      <c r="E36" s="86"/>
      <c r="F36" s="41">
        <v>71948.369673609996</v>
      </c>
      <c r="G36" s="41">
        <v>69794.236107070014</v>
      </c>
      <c r="H36" s="46">
        <f t="shared" si="0"/>
        <v>0.96204943883606098</v>
      </c>
      <c r="I36" s="43">
        <f t="shared" si="1"/>
        <v>599.08297239000967</v>
      </c>
      <c r="J36" s="86"/>
    </row>
    <row r="37" spans="1:10" ht="15.75" thickBot="1" x14ac:dyDescent="0.3">
      <c r="A37" s="97"/>
      <c r="B37" s="1">
        <v>2020</v>
      </c>
      <c r="C37" s="86"/>
      <c r="D37" s="42">
        <v>79793.245500000005</v>
      </c>
      <c r="E37" s="86"/>
      <c r="F37" s="42">
        <v>77810.939844929992</v>
      </c>
      <c r="G37" s="42">
        <v>76661.107712769997</v>
      </c>
      <c r="H37" s="45">
        <f t="shared" si="0"/>
        <v>0.96074683054181564</v>
      </c>
      <c r="I37" s="44">
        <f t="shared" si="1"/>
        <v>1982.305655070013</v>
      </c>
      <c r="J37" s="86"/>
    </row>
    <row r="38" spans="1:10" ht="15.75" thickBot="1" x14ac:dyDescent="0.3">
      <c r="A38" s="97"/>
      <c r="B38" s="7">
        <v>2021</v>
      </c>
      <c r="C38" s="86"/>
      <c r="D38" s="41">
        <v>99573.385991999996</v>
      </c>
      <c r="E38" s="86"/>
      <c r="F38" s="41">
        <v>97724.48496382001</v>
      </c>
      <c r="G38" s="41">
        <v>97213.630751839999</v>
      </c>
      <c r="H38" s="46">
        <f t="shared" si="0"/>
        <v>0.97630134581996053</v>
      </c>
      <c r="I38" s="43">
        <f t="shared" si="1"/>
        <v>1848.9010281799856</v>
      </c>
      <c r="J38" s="86"/>
    </row>
    <row r="39" spans="1:10" ht="15.75" thickBot="1" x14ac:dyDescent="0.3">
      <c r="A39" s="92"/>
      <c r="B39" s="1">
        <v>2022</v>
      </c>
      <c r="C39" s="87"/>
      <c r="D39" s="42">
        <v>91927.090121999994</v>
      </c>
      <c r="E39" s="87"/>
      <c r="F39" s="42">
        <v>44015.261705690005</v>
      </c>
      <c r="G39" s="42">
        <v>24244.551192700001</v>
      </c>
      <c r="H39" s="45">
        <f t="shared" si="0"/>
        <v>0.26373674137323522</v>
      </c>
      <c r="I39" s="44">
        <f t="shared" si="1"/>
        <v>47911.828416309989</v>
      </c>
      <c r="J39" s="87"/>
    </row>
    <row r="40" spans="1:10" ht="15.75" thickBot="1" x14ac:dyDescent="0.3">
      <c r="A40" s="101">
        <v>2017011000455</v>
      </c>
      <c r="B40" s="7">
        <v>2019</v>
      </c>
      <c r="C40" s="98" t="s">
        <v>24</v>
      </c>
      <c r="D40" s="41">
        <v>1994.5216250000001</v>
      </c>
      <c r="E40" s="98" t="s">
        <v>154</v>
      </c>
      <c r="F40" s="41">
        <v>1929.941247</v>
      </c>
      <c r="G40" s="41">
        <v>1692.760252</v>
      </c>
      <c r="H40" s="46">
        <f t="shared" si="0"/>
        <v>0.84870488781990516</v>
      </c>
      <c r="I40" s="43">
        <f t="shared" si="1"/>
        <v>64.58037800000011</v>
      </c>
      <c r="J40" s="98" t="s">
        <v>17</v>
      </c>
    </row>
    <row r="41" spans="1:10" ht="15.75" thickBot="1" x14ac:dyDescent="0.3">
      <c r="A41" s="102"/>
      <c r="B41" s="1">
        <v>2020</v>
      </c>
      <c r="C41" s="99"/>
      <c r="D41" s="42">
        <v>1854</v>
      </c>
      <c r="E41" s="99"/>
      <c r="F41" s="42">
        <v>1849.084329</v>
      </c>
      <c r="G41" s="42">
        <v>1725.035312</v>
      </c>
      <c r="H41" s="45">
        <f t="shared" si="0"/>
        <v>0.93043975836030202</v>
      </c>
      <c r="I41" s="44">
        <f t="shared" si="1"/>
        <v>4.9156709999999748</v>
      </c>
      <c r="J41" s="99"/>
    </row>
    <row r="42" spans="1:10" ht="15.75" thickBot="1" x14ac:dyDescent="0.3">
      <c r="A42" s="102"/>
      <c r="B42" s="7">
        <v>2021</v>
      </c>
      <c r="C42" s="99"/>
      <c r="D42" s="41">
        <v>1800</v>
      </c>
      <c r="E42" s="99"/>
      <c r="F42" s="41">
        <v>1787.5553471600001</v>
      </c>
      <c r="G42" s="41">
        <v>1769.33858177</v>
      </c>
      <c r="H42" s="46">
        <f t="shared" si="0"/>
        <v>0.98296587876111108</v>
      </c>
      <c r="I42" s="43">
        <f t="shared" si="1"/>
        <v>12.44465283999989</v>
      </c>
      <c r="J42" s="99"/>
    </row>
    <row r="43" spans="1:10" ht="15.75" thickBot="1" x14ac:dyDescent="0.3">
      <c r="A43" s="103"/>
      <c r="B43" s="1">
        <v>2022</v>
      </c>
      <c r="C43" s="100"/>
      <c r="D43" s="42">
        <v>2130</v>
      </c>
      <c r="E43" s="100"/>
      <c r="F43" s="42">
        <v>2069.6682587300002</v>
      </c>
      <c r="G43" s="42">
        <v>675.58833800000002</v>
      </c>
      <c r="H43" s="45">
        <f t="shared" si="0"/>
        <v>0.31717762347417844</v>
      </c>
      <c r="I43" s="44">
        <f t="shared" si="1"/>
        <v>60.331741269999839</v>
      </c>
      <c r="J43" s="100"/>
    </row>
    <row r="44" spans="1:10" ht="15.75" thickBot="1" x14ac:dyDescent="0.3">
      <c r="A44" s="91">
        <v>2019011000195</v>
      </c>
      <c r="B44" s="1">
        <v>2019</v>
      </c>
      <c r="C44" s="85" t="s">
        <v>30</v>
      </c>
      <c r="D44" s="42">
        <v>3201.0893839999999</v>
      </c>
      <c r="E44" s="85" t="s">
        <v>31</v>
      </c>
      <c r="F44" s="42">
        <v>2927.1387672699998</v>
      </c>
      <c r="G44" s="42">
        <v>2376.0936837700001</v>
      </c>
      <c r="H44" s="45">
        <f t="shared" si="0"/>
        <v>0.74227658110592776</v>
      </c>
      <c r="I44" s="44">
        <f t="shared" si="1"/>
        <v>273.95061673000009</v>
      </c>
      <c r="J44" s="85" t="s">
        <v>148</v>
      </c>
    </row>
    <row r="45" spans="1:10" ht="15.75" thickBot="1" x14ac:dyDescent="0.3">
      <c r="A45" s="97"/>
      <c r="B45" s="7">
        <v>2020</v>
      </c>
      <c r="C45" s="86"/>
      <c r="D45" s="41">
        <v>12000</v>
      </c>
      <c r="E45" s="86"/>
      <c r="F45" s="41">
        <v>11063.351682709999</v>
      </c>
      <c r="G45" s="41">
        <v>8571.2284918599998</v>
      </c>
      <c r="H45" s="46">
        <f t="shared" si="0"/>
        <v>0.71426904098833333</v>
      </c>
      <c r="I45" s="43">
        <f t="shared" si="1"/>
        <v>936.6483172900007</v>
      </c>
      <c r="J45" s="86"/>
    </row>
    <row r="46" spans="1:10" ht="15.75" thickBot="1" x14ac:dyDescent="0.3">
      <c r="A46" s="97"/>
      <c r="B46" s="1">
        <v>2021</v>
      </c>
      <c r="C46" s="86"/>
      <c r="D46" s="42">
        <v>29975.545870999998</v>
      </c>
      <c r="E46" s="86"/>
      <c r="F46" s="42">
        <v>26301.054520669997</v>
      </c>
      <c r="G46" s="42">
        <v>25905.66456791</v>
      </c>
      <c r="H46" s="45">
        <f t="shared" si="0"/>
        <v>0.86422661590201677</v>
      </c>
      <c r="I46" s="44">
        <f t="shared" si="1"/>
        <v>3674.4913503300013</v>
      </c>
      <c r="J46" s="86"/>
    </row>
    <row r="47" spans="1:10" ht="15.75" thickBot="1" x14ac:dyDescent="0.3">
      <c r="A47" s="92"/>
      <c r="B47" s="7">
        <v>2022</v>
      </c>
      <c r="C47" s="87"/>
      <c r="D47" s="41">
        <v>8000</v>
      </c>
      <c r="E47" s="87"/>
      <c r="F47" s="41">
        <v>4817.7457986700001</v>
      </c>
      <c r="G47" s="41">
        <v>1661.5398869999999</v>
      </c>
      <c r="H47" s="46">
        <f t="shared" si="0"/>
        <v>0.207692485875</v>
      </c>
      <c r="I47" s="43">
        <f t="shared" si="1"/>
        <v>3182.2542013299999</v>
      </c>
      <c r="J47" s="87"/>
    </row>
    <row r="48" spans="1:10" ht="18.75" customHeight="1" thickBot="1" x14ac:dyDescent="0.3">
      <c r="A48" s="101">
        <v>2017011000422</v>
      </c>
      <c r="B48" s="7">
        <v>2019</v>
      </c>
      <c r="C48" s="98" t="s">
        <v>26</v>
      </c>
      <c r="D48" s="41">
        <v>2167.9328289999999</v>
      </c>
      <c r="E48" s="98" t="s">
        <v>156</v>
      </c>
      <c r="F48" s="41">
        <v>1959.6941222099999</v>
      </c>
      <c r="G48" s="41">
        <v>1891.36847721</v>
      </c>
      <c r="H48" s="46">
        <f>+G48/D48</f>
        <v>0.87242946456160708</v>
      </c>
      <c r="I48" s="43">
        <f>+D48-F48</f>
        <v>208.23870678999992</v>
      </c>
      <c r="J48" s="98" t="s">
        <v>17</v>
      </c>
    </row>
    <row r="49" spans="1:10" ht="18.75" customHeight="1" thickBot="1" x14ac:dyDescent="0.3">
      <c r="A49" s="102"/>
      <c r="B49" s="1">
        <v>2020</v>
      </c>
      <c r="C49" s="99"/>
      <c r="D49" s="42">
        <v>1860.6</v>
      </c>
      <c r="E49" s="99"/>
      <c r="F49" s="42">
        <v>1813.07679633</v>
      </c>
      <c r="G49" s="42">
        <v>1795.2902369999999</v>
      </c>
      <c r="H49" s="45">
        <f>+G49/D49</f>
        <v>0.96489854724282487</v>
      </c>
      <c r="I49" s="44">
        <f>+D49-F49</f>
        <v>47.52320366999993</v>
      </c>
      <c r="J49" s="99"/>
    </row>
    <row r="50" spans="1:10" ht="18.75" customHeight="1" thickBot="1" x14ac:dyDescent="0.3">
      <c r="A50" s="102"/>
      <c r="B50" s="7">
        <v>2021</v>
      </c>
      <c r="C50" s="99"/>
      <c r="D50" s="41">
        <v>2254.8020069999998</v>
      </c>
      <c r="E50" s="99"/>
      <c r="F50" s="41">
        <v>2236.5140564899998</v>
      </c>
      <c r="G50" s="41">
        <v>2184.4903969100001</v>
      </c>
      <c r="H50" s="46">
        <f>+G50/D50</f>
        <v>0.96881694717686151</v>
      </c>
      <c r="I50" s="43">
        <f>+D50-F50</f>
        <v>18.287950509999973</v>
      </c>
      <c r="J50" s="99"/>
    </row>
    <row r="51" spans="1:10" ht="18.75" customHeight="1" thickBot="1" x14ac:dyDescent="0.3">
      <c r="A51" s="103"/>
      <c r="B51" s="1">
        <v>2022</v>
      </c>
      <c r="C51" s="100"/>
      <c r="D51" s="42">
        <v>2096.347878</v>
      </c>
      <c r="E51" s="100"/>
      <c r="F51" s="42">
        <v>1848.0115579999999</v>
      </c>
      <c r="G51" s="42">
        <v>694.01501298000005</v>
      </c>
      <c r="H51" s="45">
        <f>+G51/D51</f>
        <v>0.33105908626297187</v>
      </c>
      <c r="I51" s="44">
        <f>+D51-F51</f>
        <v>248.33632000000011</v>
      </c>
      <c r="J51" s="100"/>
    </row>
    <row r="52" spans="1:10" ht="20.25" customHeight="1" thickBot="1" x14ac:dyDescent="0.3">
      <c r="A52" s="91">
        <v>2019011000147</v>
      </c>
      <c r="B52" s="1">
        <v>2020</v>
      </c>
      <c r="C52" s="85" t="s">
        <v>32</v>
      </c>
      <c r="D52" s="42">
        <v>1380</v>
      </c>
      <c r="E52" s="85" t="s">
        <v>155</v>
      </c>
      <c r="F52" s="42">
        <v>1367.49908265</v>
      </c>
      <c r="G52" s="42">
        <v>1226.4631429600001</v>
      </c>
      <c r="H52" s="45">
        <f t="shared" si="0"/>
        <v>0.88874140794202905</v>
      </c>
      <c r="I52" s="44">
        <f t="shared" si="1"/>
        <v>12.500917350000009</v>
      </c>
      <c r="J52" s="85" t="s">
        <v>17</v>
      </c>
    </row>
    <row r="53" spans="1:10" ht="15.75" thickBot="1" x14ac:dyDescent="0.3">
      <c r="A53" s="97"/>
      <c r="B53" s="7">
        <v>2021</v>
      </c>
      <c r="C53" s="86"/>
      <c r="D53" s="41">
        <v>1325.7031500000001</v>
      </c>
      <c r="E53" s="86"/>
      <c r="F53" s="41">
        <v>1316.082553</v>
      </c>
      <c r="G53" s="41">
        <v>1266.2997640000001</v>
      </c>
      <c r="H53" s="46">
        <f t="shared" si="0"/>
        <v>0.95519103503676528</v>
      </c>
      <c r="I53" s="43">
        <f t="shared" si="1"/>
        <v>9.6205970000000889</v>
      </c>
      <c r="J53" s="86"/>
    </row>
    <row r="54" spans="1:10" ht="15.75" thickBot="1" x14ac:dyDescent="0.3">
      <c r="A54" s="92"/>
      <c r="B54" s="1">
        <v>2022</v>
      </c>
      <c r="C54" s="87"/>
      <c r="D54" s="42">
        <v>1300</v>
      </c>
      <c r="E54" s="87"/>
      <c r="F54" s="42">
        <v>1219.863071</v>
      </c>
      <c r="G54" s="42">
        <v>472.14984299999998</v>
      </c>
      <c r="H54" s="45">
        <f t="shared" si="0"/>
        <v>0.36319218692307692</v>
      </c>
      <c r="I54" s="44">
        <f t="shared" si="1"/>
        <v>80.136929000000009</v>
      </c>
      <c r="J54" s="87"/>
    </row>
    <row r="55" spans="1:10" ht="15.75" thickBot="1" x14ac:dyDescent="0.3">
      <c r="A55" s="101">
        <v>2017011000199</v>
      </c>
      <c r="B55" s="7">
        <v>2018</v>
      </c>
      <c r="C55" s="98" t="s">
        <v>43</v>
      </c>
      <c r="D55" s="41">
        <v>4163.4455550000002</v>
      </c>
      <c r="E55" s="98" t="s">
        <v>149</v>
      </c>
      <c r="F55" s="41">
        <v>4160.1381963499998</v>
      </c>
      <c r="G55" s="41">
        <v>3655.4925128499999</v>
      </c>
      <c r="H55" s="46">
        <f t="shared" si="0"/>
        <v>0.87799695337915851</v>
      </c>
      <c r="I55" s="43">
        <f t="shared" si="1"/>
        <v>3.3073586500004239</v>
      </c>
      <c r="J55" s="98" t="s">
        <v>17</v>
      </c>
    </row>
    <row r="56" spans="1:10" ht="15.75" thickBot="1" x14ac:dyDescent="0.3">
      <c r="A56" s="102"/>
      <c r="B56" s="1">
        <v>2019</v>
      </c>
      <c r="C56" s="99"/>
      <c r="D56" s="42">
        <v>7000</v>
      </c>
      <c r="E56" s="99"/>
      <c r="F56" s="42">
        <v>6950.6162570100005</v>
      </c>
      <c r="G56" s="42">
        <v>5438.3437477200005</v>
      </c>
      <c r="H56" s="45">
        <f t="shared" si="0"/>
        <v>0.77690624967428579</v>
      </c>
      <c r="I56" s="44">
        <f t="shared" si="1"/>
        <v>49.383742989999519</v>
      </c>
      <c r="J56" s="99"/>
    </row>
    <row r="57" spans="1:10" ht="15.75" thickBot="1" x14ac:dyDescent="0.3">
      <c r="A57" s="102"/>
      <c r="B57" s="7">
        <v>2020</v>
      </c>
      <c r="C57" s="99"/>
      <c r="D57" s="41">
        <v>13165</v>
      </c>
      <c r="E57" s="99"/>
      <c r="F57" s="41">
        <v>13107.334990380001</v>
      </c>
      <c r="G57" s="41">
        <v>11519.2620971</v>
      </c>
      <c r="H57" s="46">
        <f t="shared" si="0"/>
        <v>0.87499142401063423</v>
      </c>
      <c r="I57" s="43">
        <f t="shared" si="1"/>
        <v>57.665009619999182</v>
      </c>
      <c r="J57" s="99"/>
    </row>
    <row r="58" spans="1:10" ht="15.75" thickBot="1" x14ac:dyDescent="0.3">
      <c r="A58" s="102"/>
      <c r="B58" s="1">
        <v>2021</v>
      </c>
      <c r="C58" s="99"/>
      <c r="D58" s="42">
        <v>13000</v>
      </c>
      <c r="E58" s="99"/>
      <c r="F58" s="42">
        <v>12697.837822760001</v>
      </c>
      <c r="G58" s="42">
        <v>11427.99655197</v>
      </c>
      <c r="H58" s="45">
        <f t="shared" si="0"/>
        <v>0.87907665784384614</v>
      </c>
      <c r="I58" s="44">
        <f t="shared" si="1"/>
        <v>302.16217723999944</v>
      </c>
      <c r="J58" s="99"/>
    </row>
    <row r="59" spans="1:10" ht="15.75" thickBot="1" x14ac:dyDescent="0.3">
      <c r="A59" s="103"/>
      <c r="B59" s="7">
        <v>2022</v>
      </c>
      <c r="C59" s="100"/>
      <c r="D59" s="41">
        <v>14700</v>
      </c>
      <c r="E59" s="100"/>
      <c r="F59" s="41">
        <v>11945.92580103</v>
      </c>
      <c r="G59" s="41">
        <v>4283.4817516499998</v>
      </c>
      <c r="H59" s="46">
        <f t="shared" si="0"/>
        <v>0.29139331643877547</v>
      </c>
      <c r="I59" s="43">
        <f t="shared" si="1"/>
        <v>2754.07419897</v>
      </c>
      <c r="J59" s="100"/>
    </row>
    <row r="60" spans="1:10" ht="15.75" thickBot="1" x14ac:dyDescent="0.3">
      <c r="A60" s="91">
        <v>2018011000430</v>
      </c>
      <c r="B60" s="1">
        <v>2019</v>
      </c>
      <c r="C60" s="85" t="s">
        <v>45</v>
      </c>
      <c r="D60" s="42">
        <v>3295.438752</v>
      </c>
      <c r="E60" s="85" t="s">
        <v>38</v>
      </c>
      <c r="F60" s="42">
        <v>3262.0159475</v>
      </c>
      <c r="G60" s="42">
        <v>3103.2315214999999</v>
      </c>
      <c r="H60" s="45">
        <f t="shared" si="0"/>
        <v>0.94167476777307735</v>
      </c>
      <c r="I60" s="44">
        <f t="shared" si="1"/>
        <v>33.422804499999984</v>
      </c>
      <c r="J60" s="85" t="s">
        <v>17</v>
      </c>
    </row>
    <row r="61" spans="1:10" ht="15.75" thickBot="1" x14ac:dyDescent="0.3">
      <c r="A61" s="97"/>
      <c r="B61" s="7">
        <v>2020</v>
      </c>
      <c r="C61" s="86"/>
      <c r="D61" s="41">
        <v>4900</v>
      </c>
      <c r="E61" s="86"/>
      <c r="F61" s="41">
        <v>4618.7083846699998</v>
      </c>
      <c r="G61" s="41">
        <v>4429.1362046699996</v>
      </c>
      <c r="H61" s="46">
        <f t="shared" si="0"/>
        <v>0.90390534789183663</v>
      </c>
      <c r="I61" s="43">
        <f t="shared" si="1"/>
        <v>281.29161533000024</v>
      </c>
      <c r="J61" s="86"/>
    </row>
    <row r="62" spans="1:10" ht="15.75" thickBot="1" x14ac:dyDescent="0.3">
      <c r="A62" s="97"/>
      <c r="B62" s="1">
        <v>2021</v>
      </c>
      <c r="C62" s="86"/>
      <c r="D62" s="42">
        <v>5340</v>
      </c>
      <c r="E62" s="86"/>
      <c r="F62" s="42">
        <v>5286.5348000399999</v>
      </c>
      <c r="G62" s="42">
        <v>5113.5767761000006</v>
      </c>
      <c r="H62" s="45">
        <f t="shared" si="0"/>
        <v>0.95759864720973797</v>
      </c>
      <c r="I62" s="44">
        <f t="shared" si="1"/>
        <v>53.465199960000064</v>
      </c>
      <c r="J62" s="86"/>
    </row>
    <row r="63" spans="1:10" ht="15.75" thickBot="1" x14ac:dyDescent="0.3">
      <c r="A63" s="92"/>
      <c r="B63" s="7">
        <v>2022</v>
      </c>
      <c r="C63" s="87"/>
      <c r="D63" s="41">
        <v>5000</v>
      </c>
      <c r="E63" s="87"/>
      <c r="F63" s="41">
        <v>4571.8467313400006</v>
      </c>
      <c r="G63" s="41">
        <v>1600.5382006700002</v>
      </c>
      <c r="H63" s="46">
        <f t="shared" si="0"/>
        <v>0.320107640134</v>
      </c>
      <c r="I63" s="43">
        <f t="shared" si="1"/>
        <v>428.15326865999941</v>
      </c>
      <c r="J63" s="87"/>
    </row>
    <row r="64" spans="1:10" ht="15.75" thickBot="1" x14ac:dyDescent="0.3">
      <c r="A64" s="88">
        <v>2018011000754</v>
      </c>
      <c r="B64" s="1">
        <v>2019</v>
      </c>
      <c r="C64" s="94" t="s">
        <v>46</v>
      </c>
      <c r="D64" s="42">
        <v>1942.5712980000001</v>
      </c>
      <c r="E64" s="94" t="s">
        <v>40</v>
      </c>
      <c r="F64" s="42">
        <v>1938.7509639300001</v>
      </c>
      <c r="G64" s="42">
        <v>1151.0823299400001</v>
      </c>
      <c r="H64" s="45">
        <f t="shared" si="0"/>
        <v>0.59255602670806062</v>
      </c>
      <c r="I64" s="44">
        <f t="shared" si="1"/>
        <v>3.8203340699999444</v>
      </c>
      <c r="J64" s="94" t="s">
        <v>17</v>
      </c>
    </row>
    <row r="65" spans="1:10" ht="15.75" thickBot="1" x14ac:dyDescent="0.3">
      <c r="A65" s="89"/>
      <c r="B65" s="7">
        <v>2020</v>
      </c>
      <c r="C65" s="95"/>
      <c r="D65" s="41">
        <v>1000</v>
      </c>
      <c r="E65" s="95"/>
      <c r="F65" s="41">
        <v>942.07283516999996</v>
      </c>
      <c r="G65" s="41">
        <v>804.27601159000005</v>
      </c>
      <c r="H65" s="46">
        <f t="shared" si="0"/>
        <v>0.80427601159000006</v>
      </c>
      <c r="I65" s="43">
        <f t="shared" si="1"/>
        <v>57.927164830000038</v>
      </c>
      <c r="J65" s="95"/>
    </row>
    <row r="66" spans="1:10" ht="15.75" thickBot="1" x14ac:dyDescent="0.3">
      <c r="A66" s="89"/>
      <c r="B66" s="1">
        <v>2021</v>
      </c>
      <c r="C66" s="95"/>
      <c r="D66" s="42">
        <v>800</v>
      </c>
      <c r="E66" s="95"/>
      <c r="F66" s="42">
        <v>766.49933577000002</v>
      </c>
      <c r="G66" s="42">
        <v>692.30352976999995</v>
      </c>
      <c r="H66" s="45">
        <f t="shared" si="0"/>
        <v>0.86537941221249992</v>
      </c>
      <c r="I66" s="44">
        <f t="shared" si="1"/>
        <v>33.500664229999984</v>
      </c>
      <c r="J66" s="95"/>
    </row>
    <row r="67" spans="1:10" ht="15.75" thickBot="1" x14ac:dyDescent="0.3">
      <c r="A67" s="90"/>
      <c r="B67" s="7">
        <v>2022</v>
      </c>
      <c r="C67" s="96"/>
      <c r="D67" s="41">
        <v>560</v>
      </c>
      <c r="E67" s="96"/>
      <c r="F67" s="41">
        <v>223.827585</v>
      </c>
      <c r="G67" s="41">
        <v>43.142834569999998</v>
      </c>
      <c r="H67" s="46">
        <f t="shared" si="0"/>
        <v>7.7040776017857138E-2</v>
      </c>
      <c r="I67" s="43">
        <f t="shared" si="1"/>
        <v>336.172415</v>
      </c>
      <c r="J67" s="96"/>
    </row>
    <row r="68" spans="1:10" ht="15.75" thickBot="1" x14ac:dyDescent="0.3">
      <c r="A68" s="91">
        <v>2020011000127</v>
      </c>
      <c r="B68" s="1">
        <v>2021</v>
      </c>
      <c r="C68" s="85" t="s">
        <v>47</v>
      </c>
      <c r="D68" s="42">
        <v>500</v>
      </c>
      <c r="E68" s="85" t="s">
        <v>40</v>
      </c>
      <c r="F68" s="42">
        <v>489.13246099999998</v>
      </c>
      <c r="G68" s="42">
        <v>413.30453342000004</v>
      </c>
      <c r="H68" s="45">
        <f t="shared" ref="H68:H74" si="4">+G68/D68</f>
        <v>0.82660906684000013</v>
      </c>
      <c r="I68" s="44">
        <f t="shared" ref="I68:I74" si="5">+D68-F68</f>
        <v>10.867539000000022</v>
      </c>
      <c r="J68" s="85" t="s">
        <v>17</v>
      </c>
    </row>
    <row r="69" spans="1:10" ht="15.75" thickBot="1" x14ac:dyDescent="0.3">
      <c r="A69" s="92"/>
      <c r="B69" s="7">
        <v>2022</v>
      </c>
      <c r="C69" s="87"/>
      <c r="D69" s="41">
        <v>350</v>
      </c>
      <c r="E69" s="87"/>
      <c r="F69" s="41">
        <v>349.84450500000003</v>
      </c>
      <c r="G69" s="41">
        <v>0</v>
      </c>
      <c r="H69" s="46">
        <f t="shared" si="4"/>
        <v>0</v>
      </c>
      <c r="I69" s="43">
        <f t="shared" si="5"/>
        <v>0.15549499999997352</v>
      </c>
      <c r="J69" s="87"/>
    </row>
    <row r="70" spans="1:10" ht="30" thickBot="1" x14ac:dyDescent="0.3">
      <c r="A70" s="35">
        <v>8000500000</v>
      </c>
      <c r="B70" s="36">
        <v>2018</v>
      </c>
      <c r="C70" s="37" t="s">
        <v>122</v>
      </c>
      <c r="D70" s="41">
        <v>7731</v>
      </c>
      <c r="E70" s="38" t="s">
        <v>38</v>
      </c>
      <c r="F70" s="41">
        <v>3957.0758445000001</v>
      </c>
      <c r="G70" s="41">
        <v>3634.5433409699999</v>
      </c>
      <c r="H70" s="46">
        <f t="shared" si="4"/>
        <v>0.47012590104384944</v>
      </c>
      <c r="I70" s="49">
        <f t="shared" si="5"/>
        <v>3773.9241554999999</v>
      </c>
      <c r="J70" s="38" t="s">
        <v>12</v>
      </c>
    </row>
    <row r="71" spans="1:10" s="39" customFormat="1" ht="15.75" customHeight="1" thickBot="1" x14ac:dyDescent="0.3">
      <c r="A71" s="93">
        <v>2018011000556</v>
      </c>
      <c r="B71" s="1">
        <v>2019</v>
      </c>
      <c r="C71" s="85" t="s">
        <v>137</v>
      </c>
      <c r="D71" s="42">
        <v>28702.224374000001</v>
      </c>
      <c r="E71" s="94" t="s">
        <v>38</v>
      </c>
      <c r="F71" s="42">
        <v>25522.76661784</v>
      </c>
      <c r="G71" s="42">
        <v>22715.043790840002</v>
      </c>
      <c r="H71" s="45">
        <f t="shared" si="4"/>
        <v>0.79140360324883019</v>
      </c>
      <c r="I71" s="44">
        <f t="shared" si="5"/>
        <v>3179.4577561600017</v>
      </c>
      <c r="J71" s="85" t="s">
        <v>17</v>
      </c>
    </row>
    <row r="72" spans="1:10" ht="15.75" thickBot="1" x14ac:dyDescent="0.3">
      <c r="A72" s="73"/>
      <c r="B72" s="36">
        <v>2020</v>
      </c>
      <c r="C72" s="86"/>
      <c r="D72" s="41">
        <v>22247.898067999999</v>
      </c>
      <c r="E72" s="95"/>
      <c r="F72" s="41">
        <v>16970.518673660001</v>
      </c>
      <c r="G72" s="41">
        <v>15368.234089559999</v>
      </c>
      <c r="H72" s="46">
        <f t="shared" si="4"/>
        <v>0.69077240657016126</v>
      </c>
      <c r="I72" s="49">
        <f t="shared" si="5"/>
        <v>5277.3793943399978</v>
      </c>
      <c r="J72" s="86"/>
    </row>
    <row r="73" spans="1:10" s="39" customFormat="1" ht="15.75" thickBot="1" x14ac:dyDescent="0.3">
      <c r="A73" s="73"/>
      <c r="B73" s="1">
        <v>2021</v>
      </c>
      <c r="C73" s="86"/>
      <c r="D73" s="42">
        <v>45000</v>
      </c>
      <c r="E73" s="95"/>
      <c r="F73" s="42">
        <v>28024.743440090002</v>
      </c>
      <c r="G73" s="42">
        <v>27800.196288849998</v>
      </c>
      <c r="H73" s="45">
        <f t="shared" si="4"/>
        <v>0.61778213975222218</v>
      </c>
      <c r="I73" s="44">
        <f t="shared" si="5"/>
        <v>16975.256559909998</v>
      </c>
      <c r="J73" s="86"/>
    </row>
    <row r="74" spans="1:10" ht="15.75" thickBot="1" x14ac:dyDescent="0.3">
      <c r="A74" s="74"/>
      <c r="B74" s="36">
        <v>2022</v>
      </c>
      <c r="C74" s="87"/>
      <c r="D74" s="41">
        <v>30000</v>
      </c>
      <c r="E74" s="96"/>
      <c r="F74" s="41">
        <v>5791.0404050200004</v>
      </c>
      <c r="G74" s="41">
        <v>3639.0068915900001</v>
      </c>
      <c r="H74" s="46">
        <f t="shared" si="4"/>
        <v>0.12130022971966667</v>
      </c>
      <c r="I74" s="49">
        <f t="shared" si="5"/>
        <v>24208.959594979999</v>
      </c>
      <c r="J74" s="87"/>
    </row>
  </sheetData>
  <autoFilter ref="A2:K74" xr:uid="{9E4927FD-CC07-403E-9A39-900E47F4941F}"/>
  <mergeCells count="56">
    <mergeCell ref="C15:C19"/>
    <mergeCell ref="A15:A19"/>
    <mergeCell ref="E15:E19"/>
    <mergeCell ref="J15:J19"/>
    <mergeCell ref="C20:C24"/>
    <mergeCell ref="A20:A24"/>
    <mergeCell ref="E20:E24"/>
    <mergeCell ref="J20:J24"/>
    <mergeCell ref="C25:C29"/>
    <mergeCell ref="A25:A29"/>
    <mergeCell ref="E25:E29"/>
    <mergeCell ref="J25:J29"/>
    <mergeCell ref="C30:C34"/>
    <mergeCell ref="A30:A34"/>
    <mergeCell ref="E30:E34"/>
    <mergeCell ref="J30:J34"/>
    <mergeCell ref="C35:C39"/>
    <mergeCell ref="A35:A39"/>
    <mergeCell ref="E35:E39"/>
    <mergeCell ref="J35:J39"/>
    <mergeCell ref="C40:C43"/>
    <mergeCell ref="C44:C47"/>
    <mergeCell ref="A48:A51"/>
    <mergeCell ref="E48:E51"/>
    <mergeCell ref="J48:J51"/>
    <mergeCell ref="A40:A43"/>
    <mergeCell ref="E40:E43"/>
    <mergeCell ref="J40:J43"/>
    <mergeCell ref="E44:E47"/>
    <mergeCell ref="J44:J47"/>
    <mergeCell ref="A44:A47"/>
    <mergeCell ref="C48:C51"/>
    <mergeCell ref="A52:A54"/>
    <mergeCell ref="C52:C54"/>
    <mergeCell ref="E52:E54"/>
    <mergeCell ref="J52:J54"/>
    <mergeCell ref="C55:C59"/>
    <mergeCell ref="A55:A59"/>
    <mergeCell ref="E55:E59"/>
    <mergeCell ref="J55:J59"/>
    <mergeCell ref="C60:C63"/>
    <mergeCell ref="A60:A63"/>
    <mergeCell ref="E60:E63"/>
    <mergeCell ref="J60:J63"/>
    <mergeCell ref="C64:C67"/>
    <mergeCell ref="J64:J67"/>
    <mergeCell ref="J71:J74"/>
    <mergeCell ref="C71:C74"/>
    <mergeCell ref="A64:A67"/>
    <mergeCell ref="A68:A69"/>
    <mergeCell ref="A71:A74"/>
    <mergeCell ref="E64:E67"/>
    <mergeCell ref="E68:E69"/>
    <mergeCell ref="E71:E74"/>
    <mergeCell ref="C68:C69"/>
    <mergeCell ref="J68:J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Proyectos en ejecución</vt:lpstr>
      <vt:lpstr>Inf.</vt:lpstr>
      <vt:lpstr>EJECUCION 2018-2022</vt:lpstr>
      <vt:lpstr>dinam.</vt:lpstr>
      <vt:lpstr>Cuadro documento</vt:lpstr>
      <vt:lpstr>Cuadro proyectos</vt:lpstr>
      <vt:lpstr>Cuadro proyectos ajustado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Ivonne_Y</dc:creator>
  <cp:lastModifiedBy>Ivonne_Y</cp:lastModifiedBy>
  <dcterms:created xsi:type="dcterms:W3CDTF">2022-05-25T21:52:25Z</dcterms:created>
  <dcterms:modified xsi:type="dcterms:W3CDTF">2022-05-26T22:47:02Z</dcterms:modified>
</cp:coreProperties>
</file>