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2025\AUSTERIDAD DEL GASTO\"/>
    </mc:Choice>
  </mc:AlternateContent>
  <xr:revisionPtr revIDLastSave="0" documentId="13_ncr:1_{07A32872-4232-4C70-98F3-E00BE571AD17}" xr6:coauthVersionLast="47" xr6:coauthVersionMax="47" xr10:uidLastSave="{00000000-0000-0000-0000-000000000000}"/>
  <bookViews>
    <workbookView xWindow="-120" yWindow="-120" windowWidth="29040" windowHeight="15840" xr2:uid="{AE482EBC-AFC2-4753-B235-0BFE711BDD41}"/>
  </bookViews>
  <sheets>
    <sheet name="Pla_Auster_1 y 2 Seme_2024" sheetId="1" r:id="rId1"/>
  </sheets>
  <definedNames>
    <definedName name="_xlnm._FilterDatabase" localSheetId="0" hidden="1">'Pla_Auster_1 y 2 Seme_2024'!$C$3:$Q$11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I17" i="1"/>
  <c r="H17" i="1"/>
  <c r="G17" i="1"/>
  <c r="Q16" i="1"/>
  <c r="M16" i="1"/>
  <c r="L16" i="1"/>
  <c r="N16" i="1" s="1"/>
  <c r="Q15" i="1"/>
  <c r="N15" i="1"/>
  <c r="Q14" i="1"/>
  <c r="N14" i="1"/>
  <c r="Q13" i="1"/>
  <c r="M13" i="1"/>
  <c r="N13" i="1" s="1"/>
  <c r="L13" i="1"/>
  <c r="Q12" i="1"/>
  <c r="M12" i="1"/>
  <c r="L12" i="1"/>
  <c r="Q11" i="1"/>
  <c r="M11" i="1"/>
  <c r="L11" i="1"/>
  <c r="Q10" i="1"/>
  <c r="M10" i="1"/>
  <c r="L10" i="1"/>
  <c r="N10" i="1" s="1"/>
  <c r="Q9" i="1"/>
  <c r="N9" i="1"/>
  <c r="Q8" i="1"/>
  <c r="M8" i="1"/>
  <c r="L8" i="1"/>
  <c r="N8" i="1" s="1"/>
  <c r="Q7" i="1"/>
  <c r="M7" i="1"/>
  <c r="L7" i="1"/>
  <c r="Q6" i="1"/>
  <c r="M6" i="1"/>
  <c r="L6" i="1"/>
  <c r="Q5" i="1"/>
  <c r="Q17" i="1" s="1"/>
  <c r="M5" i="1"/>
  <c r="N5" i="1" s="1"/>
  <c r="L5" i="1"/>
  <c r="Q4" i="1"/>
  <c r="M4" i="1"/>
  <c r="L4" i="1"/>
  <c r="N11" i="1" l="1"/>
  <c r="N6" i="1"/>
  <c r="N7" i="1"/>
  <c r="N4" i="1"/>
  <c r="N12" i="1"/>
</calcChain>
</file>

<file path=xl/sharedStrings.xml><?xml version="1.0" encoding="utf-8"?>
<sst xmlns="http://schemas.openxmlformats.org/spreadsheetml/2006/main" count="108" uniqueCount="94">
  <si>
    <t xml:space="preserve">PLAN DE AUSTERIDAD DEL GASTO 2024 </t>
  </si>
  <si>
    <t>No.</t>
  </si>
  <si>
    <t>Concepto</t>
  </si>
  <si>
    <t>Meta</t>
  </si>
  <si>
    <t>Estrategia</t>
  </si>
  <si>
    <t>Valor ejecutado vigencia anterior (2023)</t>
  </si>
  <si>
    <t>Valor ejecutado vigencia en curso (2024)</t>
  </si>
  <si>
    <t xml:space="preserve">Meta % cuantitativa de ahorro </t>
  </si>
  <si>
    <t xml:space="preserve"> Variación % </t>
  </si>
  <si>
    <t>Resultado general %</t>
  </si>
  <si>
    <t xml:space="preserve"> Nota explicativa </t>
  </si>
  <si>
    <t>Resultado general $</t>
  </si>
  <si>
    <t>Rubro de gasto SIIF</t>
  </si>
  <si>
    <t xml:space="preserve"> I semestre </t>
  </si>
  <si>
    <t xml:space="preserve"> II semestre </t>
  </si>
  <si>
    <t>A-02-02-02-010</t>
  </si>
  <si>
    <t>VIÁTICOS DE LOS FUNCIONARIOS EN COMISIÓN</t>
  </si>
  <si>
    <t>Viáticos</t>
  </si>
  <si>
    <t>Propender por la racionalización en el pago de viáticos en la entidad, teniendo en cuenta la estricta necesidad</t>
  </si>
  <si>
    <t>1. Socializar las políticas y lineamientos de comisiones con todos los servidores de la entidad dentro de las cuales se encuentra: 
* La obligatoriedad de la autorización explícita de la dirección general o su delegado para las comisiones internacionales.
* La justificación en el formato de solicitud por parte del área solicitante, sobre la necesidad indispensable la presencialidad para el desarrollo de la comisión de servicios.
* Nuevos parámetros  frente al reconocimiento de viáticos para municipios aledaños.</t>
  </si>
  <si>
    <t>A-02-02-02-006-004</t>
  </si>
  <si>
    <t>TIQUETES</t>
  </si>
  <si>
    <t>Tiquetes</t>
  </si>
  <si>
    <t>Propender por la racionalización en la expedición y costos de los tiquetes que sean requeridos en la entidad.</t>
  </si>
  <si>
    <t>1. Socializar las políticas y lineamientos de expedición de tiquetes para las comisiones, con todos los servidores de la entidad dentro de las cuales se encuentra: 
*  La justificación por parte de las áreas sobre las eventualidades que impliquen cambios del itinerario y sobrecostos no planeados. 
*  El reintegro del dinero que se cause por cambios de itinerario con responsabilidad del servidor. 
* La racionalización de costos en la expedición de los tiquetes que sean requeridos en la entidad.
* Se informa mediate correo electrónico a las personas a quienes se asignan tiquetes,  que éstos están emitidos  dentro del desarrollo de la comisión y cualquier tipo de modificación que realice por fuera de la misma, está bajo su responsabilidad.</t>
  </si>
  <si>
    <t>A-01-01-01-001-008</t>
  </si>
  <si>
    <t>HORAS EXTRAS, DOMINICALES, FESTIVOS Y RECARGOS</t>
  </si>
  <si>
    <t>Horas extras, dominicales, festivos y recargos</t>
  </si>
  <si>
    <t>Aminorar la programación, reconocimiento y pago de horas extras.</t>
  </si>
  <si>
    <t>1 Socializar ampliamente la Circular 025 sobre los lineamientos para la aprobación de las horas extras.
2 Realizar los reportes trimestrales con el control de servidores con acumulación de tiempo compensatorio que supere el 50% de horas extras autorizadas mensualmente, e informar mediante correo electrónico a los jefes inmediatos la situación del personal a su cargo que presentan dicha novedad, con el fin de realizar la respectiva programación y disfrute del tiempo compensatorio, propendiendo por el descanso, el bienestar psicosocial y los lineamientos definidos para la desconexión laboral.
3. No se recibirán formatos que excedan las horas extras aprobadas en la Circular 025 de 2023.</t>
  </si>
  <si>
    <t>A-01-01-03-001-002</t>
  </si>
  <si>
    <t>INDEMNIZACIÓN POR VACACIONES</t>
  </si>
  <si>
    <t>Indemnización por vacaciones</t>
  </si>
  <si>
    <t>Promover el disfrute efectivo y oportuno de las vacaciones una vez se cause el periodo correspondiente.</t>
  </si>
  <si>
    <t>1. Enviar comunicados a los jefes de cada dependencia exhortándolos a dar cumplimiento con la programación anual de vacaciones de todos los servidores de su dependencia, así como la programación para el efectivo disfrute de los periodos que se tengan acumulados. 
2. Realizar el seguimiento trimestral al plan anual de vacaciones, dando cumplimiento a los requisitos definidos en la normatividad vigente. Reportes Trimestrales.
3. Comunicar el disfrute de vacaciones de manera oficiosa a los servidores que cuenten con más de 1.5 periodos de vacaciones acumulados con corte al 30 de junio. Estos servidores deberán disfrutar un periodo de vacaciones en el segundo semestre del año.
4. Cualquier interrupción o reprogramación de las vacaciones deben ser justificadas y autorizados por la Secretaría General ya que estas no deben ser acumuladas ni interrumpidas.</t>
  </si>
  <si>
    <t>A-02-02-01-003-003</t>
  </si>
  <si>
    <t>PRODUCTOS DE HORNOS DE COQUE; PRODUCTOS DE REFINACIÓN DE PETRÓLEO Y COMBUSTIBLE NUCLEAR</t>
  </si>
  <si>
    <t>Combustible</t>
  </si>
  <si>
    <t xml:space="preserve">Propender por la racionalización en el uso de los vehículos operativos y directivos de la entidad. </t>
  </si>
  <si>
    <r>
      <t xml:space="preserve">Generar los lineamientos para el consumo de combustible de acuerdo a los parámetros de Austeridad del Gasto decretados por el Gobierno Nacional mediante el Decreto 199 del 20 de febrero de 2024, </t>
    </r>
    <r>
      <rPr>
        <sz val="9"/>
        <color rgb="FFFF0000"/>
        <rFont val="Segoe UI"/>
        <family val="2"/>
      </rPr>
      <t xml:space="preserve"> </t>
    </r>
    <r>
      <rPr>
        <sz val="9"/>
        <color theme="1"/>
        <rFont val="Segoe UI"/>
        <family val="2"/>
      </rPr>
      <t>por el cual se establece el Plan de Austeridad del Gasto 2024 para los órganos que hacen parte del Presupuesto General de la Nación.</t>
    </r>
    <r>
      <rPr>
        <sz val="9"/>
        <color rgb="FF000000"/>
        <rFont val="Segoe UI"/>
        <family val="2"/>
      </rPr>
      <t xml:space="preserve">
Socializar los lineamientos frente al manejo del parque automotor de la entidad, los cuales se encuentran en DANENet, en el aplicativo de Servicios Administrativos.</t>
    </r>
    <r>
      <rPr>
        <sz val="9"/>
        <color rgb="FFFF0000"/>
        <rFont val="Segoe UI"/>
        <family val="2"/>
      </rPr>
      <t xml:space="preserve"> </t>
    </r>
    <r>
      <rPr>
        <sz val="9"/>
        <color theme="1"/>
        <rFont val="Segoe UI"/>
        <family val="2"/>
      </rPr>
      <t>(https://ghumana.dane.gov.co/gh_serviciosadmin/solicitudServicio)</t>
    </r>
    <r>
      <rPr>
        <sz val="9"/>
        <color rgb="FF000000"/>
        <rFont val="Segoe UI"/>
        <family val="2"/>
      </rPr>
      <t xml:space="preserve">
Realizar seguimiento del consumo de combustible, en tiempo real, por medio del aplicativo suministrado por el proveedor del servicio, </t>
    </r>
    <r>
      <rPr>
        <sz val="9"/>
        <color theme="1"/>
        <rFont val="Segoe UI"/>
        <family val="2"/>
      </rPr>
      <t>el cual será emitido mensualmente.</t>
    </r>
  </si>
  <si>
    <t>A-02-02-01-003-002</t>
  </si>
  <si>
    <t>PASTA O PULPA, PAPEL Y PRODUCTOS DE PAPEL; IMPRESOS Y ARTÍCULOS RELACIONADOS</t>
  </si>
  <si>
    <t>Papelería</t>
  </si>
  <si>
    <t>Propender por transformar la cultura ambiental de los servidores en acciones y hábitos positivos en el cuidado y uso de los recursos.</t>
  </si>
  <si>
    <t xml:space="preserve">Realizar capacitaciones virtuales y/o presenciales que permitan fortalecer la cultura ambiental de los servidores del DANE.
Realizar un informe trimestral de consumo de papel. 
Realizar y socializar una infografía para reutilización y reciclaje de elementos de oficina. </t>
  </si>
  <si>
    <t>A-02-02-02-006-009
A-02-02-02-009-004</t>
  </si>
  <si>
    <t xml:space="preserve">SERVICIOS DE DISTRIBUCIÓN DE ELECTRICIDAD, GAS Y AGUA (POR CUENTA PROPIA)
SERVICIOS DE ALCANTARILLADO, RECOLECCIÓN, TRATAMIENTO Y DISPOSICIÓN DE DESECHOS Y OTROS SERVICIOS DE SANEAMIENTO AMBIENTAL
</t>
  </si>
  <si>
    <t>Energía</t>
  </si>
  <si>
    <t>Promover la disminución del ahorro de energía a través del uso de luminarias led. 
Realizar capacitaciones virtuales y/o presenciales que permitan fortalecer la cultura ambiental de los servidores del DANE. 
Realizar un informe trimestral de consumo de energía.
Socializar una infografía de buenas prácticas en el uso racional de la energía. 
Desarrollar una estrategia piloto de ahorro de energía lumínica en DANE Central. 
Realizar seguimiento mensual al consumo de energía en cada territorial, para identificar oportunamente variaciones y establecer estrategias puntuales con cada territorial.
Implementar y dar seguimiento a las acciones permanentes para reducir el consumo de energía e incentivar el uso eficiente de la misma, definidas en la circular 014 del 2024.</t>
  </si>
  <si>
    <t>SERVICIOS DE DISTRIBUCIÓN DE ELECTRICIDAD, GAS Y AGUA (POR CUENTA PROPIA)
SERVICIOS DE ALCANTARILLADO, RECOLECCIÓN, TRATAMIENTO Y DISPOSICIÓN DE DESECHOS Y OTROS SERVICIOS DE SANEAMIENTO AMBIENTAL</t>
  </si>
  <si>
    <t>Agua, alcantarillado y aseo</t>
  </si>
  <si>
    <t>Realizar capacitaciones virtuales y/o presenciales que permitan fortalecer la cultura ambiental de los servidores del DANE.
Socializar infografías y realizar capacitaciones que fomenten la cultura de ahorro de agua en las sedes y DANE Central, a través la apropiación de acciones eco amigables. 
Realizar un informe trimestral de consumos de agua. 
Realizar seguimiento mensual al consumo de agua en cada territorial, para identificar oportunamente variaciones y establecer estrategias puntuales con cada territorial.
Implementar y dar seguimiento a las acciones permanentes para reducir el consumo de agua e incentivar el uso eficiente de la misma, definidas en la circular 014 del 2024.</t>
  </si>
  <si>
    <t>A-02-02-02-008-004</t>
  </si>
  <si>
    <t>SERVICIOS DE TELECOMUNICACIONES, TRANSMISIÓN Y SUMINISTRO DE INFORMACIÓN</t>
  </si>
  <si>
    <t xml:space="preserve">Telefonía </t>
  </si>
  <si>
    <t>Propender por transformar la cultura de los servidores en acciones y hábitos que involucren en mayor medida los medios de comunicación digital sobre los telefónicos, en el marco del cuidado y uso óptimo de los recursos.</t>
  </si>
  <si>
    <t>Socializar infografía incentivando el uso de aplicativos electrónicos dispuestos por la entidad para las llamadas entre servidores y el uso de comunicaciones oficiales. 
Realizar una revisión en todas las sedes de los planes disponibles en el mercado de telefonía móvil y local y renegociar tarifas con las empresas prestadoras de servicios de telefonía móvil cuando lo amerite. La revisión en las sedes será responsabilidad de cada Director Territorial. 
Realizar seguimiento mensual al consumo de telefonía en cada territorial, para identificar oportunamente variaciones y establecer estrategias puntuales con cada territorial.</t>
  </si>
  <si>
    <t>A-02-02-02-007-002</t>
  </si>
  <si>
    <t>SERVICIOS INMOBILIARIOS</t>
  </si>
  <si>
    <t xml:space="preserve">Arrendamiento </t>
  </si>
  <si>
    <t xml:space="preserve">Propender por la reducción de los gastos de en el arrendamiento y mantenimiento de los bienes inmuebles en las sedes del DANE. </t>
  </si>
  <si>
    <t xml:space="preserve">Negociar con los propietarios el aumento anual del canon de arrendamiento, que este por debajo del IPC. </t>
  </si>
  <si>
    <t>A-02-02-02-008-005</t>
  </si>
  <si>
    <t>SERVICIOS DE SOPORTE</t>
  </si>
  <si>
    <t>Esquemas de seguridad</t>
  </si>
  <si>
    <t>Acatar las medidas y actuaciones que establezca la unidad nacional de protección y dirección de protección de la policía nacional en la revisión de los esquemas de seguridad que se llegaran a requerir.</t>
  </si>
  <si>
    <r>
      <t xml:space="preserve">Realizar alianzas estratégicas con las autoridades competentes para garantizar los esquemas de seguridad en los casos que se requiera.
</t>
    </r>
    <r>
      <rPr>
        <sz val="9"/>
        <color theme="1"/>
        <rFont val="Segoe UI"/>
        <family val="2"/>
      </rPr>
      <t>El DANE no ha contemplado la necesidad de requerir este tipo de servicio.</t>
    </r>
  </si>
  <si>
    <t>Publicidad estatal</t>
  </si>
  <si>
    <t>Abstenerse de celebrar contratos de publicidad  y/o propaganda personalizada</t>
  </si>
  <si>
    <t>Control y vigilancia para que los gastos de la entidad no sean dirigidos a celebrar contratos de publicidad y/o propaganda personalizada.</t>
  </si>
  <si>
    <t>Contratos de prestación de servicios</t>
  </si>
  <si>
    <t>Propender por la reducción de vacantes de la planta de personal.</t>
  </si>
  <si>
    <r>
      <t xml:space="preserve">Tener en cuenta las necesidades y decisiones convenientes que frente al cumplimiento de sus objetivos requiera la entidad, atendiendo los parámetros de Austeridad del Gasto decretados por el Gobierno Nacional mediante el Decreto 199 del 20 de febrero de 2024,  por el cual se establece el Plan de Austeridad del Gasto 2024 para los órganos que hacen parte del Presupuesto General de la Nación.
</t>
    </r>
    <r>
      <rPr>
        <sz val="9"/>
        <color theme="1"/>
        <rFont val="Segoe UI"/>
        <family val="2"/>
      </rPr>
      <t>Fortalecer la planta de personal mediante los nombramientos en periodo de prueba por concurso de méritos abierto y de ascenso, teniendo en cuenta las listas de elegibles emitidas por la CNSC.</t>
    </r>
  </si>
  <si>
    <t>TOTAL</t>
  </si>
  <si>
    <t>Dentro de las principales estrategias desarrolladas para el cumplimiento de la meta, se encuentra el desarrollo del  nuevo parámetro establecido para el reconocimiento de viáticos en los municipios aledaños desde la ciudad en la que se encuentre la Sede de la entidad, es así como el pasado 18 de abril de 2024, se creó el procedimiento de solicitud y legalización de comisiones de servicio al interior del país, GTH-070-PDT-023 en su versión 1, en el cual se indica que "Cuando el servidor público o contratista deba desplazarse desde el Distrito Capital en un rango de distancia no superior a 50 kms de esta, así como desde la ciudad donde se ubique la sede de la Dirección Territorial en la cual ejecuta su trabajo y/o actividad contractual, hacia los municipios cuya distancia no supere el mismo rango de kms antes mencionado, no se reconocerá valor por concepto de viáticos o gastos de desplazamiento. Únicamente habrá lugar al reconocimiento del valor por concepto de transporte, siempre y cuando el DANE - FONDANE no provea el mismo."
Así mismo, otra de las estrategias desarrolladas se evidencia a través de la creación del formato "Solicitud de comisión o autorización de desplazamiento" (GTH-070-PDT-023-F-001), en la que se incorporó el espacio para señalar la justificación  de la razón por la cual se requiere la presencialidad en el desarrollo de la reunión, lo cual genera un control frente a la necesidad imperante del desarrollo de las mismas de manera presencial.
El procedimiento y sus lineamientos, se socializaron virtualmente los días 29 y 30 de abril con los enlaces de comisiones en DANE Central y las personas encargadas de gestionar comisiones en las Direcciones Territoriales. Adicionalmente, se llevó a cabo una jornada presencial el día 6 de mayo con la Dirección Territorial de Bogotá.
Las comisiones desarrolladas hasta el momento en la presente vigencia, con gastos asociados a viáticos o gastos de desplazamiento, atienden las necesidades predominantes de la entidad, fundamentales para el cumplimiento de los objetivos institucionales.</t>
  </si>
  <si>
    <t>En cumplimiento de las estrategias planteadas, se creó el pasado 18 de abril de 2024, el procedimiento de solicitud y legalización de comisiones de servicio al interior del país, cuya identificación es GTH-070-PDT-023 en su versión 1, en el cual se incorporaron los parámetros relacionados con la adecuada justificación por parte de las áreas sobre las eventualidades que impliquen cambios de los tiquetes aéreos suministrados, en el cual se indica que "No se autorizarán cambios que generen cargos adicionales, a excepción de aquellos que se originen por fuerza mayor o caso fortuito siempre y cuando sea informado de manera inmediata y justificada al ordenador del gasto para su debida autorización."
Así mismo, se indicó que se pueden presentar algunas modificaciones tales como: Aplazamiento, Prórroga, Interrupción o Cancelación, en este caso : "el servidor público sujeto de la comisión de servicios o el contratista a quien se le ha autorizado el desplazamiento deberá informar vía correo electrónico al jefe inmediato o a su supervisor (según el caso) el motivo que origina la solicitud de modificación del acto administrativo correspondiente, así como las evidencias que justifiquen la misma. El enlace de comisiones y desplazamiento de las áreas, deberá reportar al Responsable de comisiones y autorizaciones de desplazamientos. Si este evento implica cambios en los tiquetes aéreos suministrados o que no se hará uso de algún trayecto del viaje, también debe reportar para gestionar el trámite de los viáticos o gastos de viaje.", lo anterior, motiva la racionalización del costo de los tiquetes.
El día 29 de abril, se socializaron estas políticas con los enlaces de las áreas técnicas, enfocándose en la gestión de tiquetes. Además, al remitir los tiquetes al comisionado mediante correo electrónico, se reiteran los aspectos a tener en cuenta para el adecuado desarrollo de la comisión.</t>
  </si>
  <si>
    <t xml:space="preserve">Dentro de las estrategias planteadas se determinó que se socializarían los lineamientos contemplados en la circular 025 de 2023 , la cual se ha venido cumpliendo y aplicando los límites establecidos en la misma.
Sin embargo, es importante mencionar que en el primer semestre de la vigencia 2024, con ocasión de la provisión de empleos mediante el concurso de méritos y las actividades requeridas para el de Censo Económico Nacional, se ha requerido el uso de horas extras para atender dichas necesidades relacionadas con los temas descritos. </t>
  </si>
  <si>
    <t xml:space="preserve">Se le ha requerido a los jefes de cada dependencia la necesidad de la programación anual de vacaciones, de igual forma se ha efectuado el seguimiento trimestral al Plan Anual de Vacaciones de acuerdo a las estrategias planeadas.
Pese a lo anterior, se presentó un incrementó en la ejecución de este rubro como consecuencia de las renuncias presentadas por los funcionarios públicos con nombramiento provisional y otros, debido al concurso de méritos adelantado por la CNSC para la provisión de las vacantes definitivas en la Entidad con un total  de 67 funcionarios durante el primer semestre.
</t>
  </si>
  <si>
    <t>Dando cumplimiento a los lineamientos para el consumo del combustible Decretados por el Gobierno Nacional mediante Decreto 199 de 2024, se establecieron los parámetros para el manejo óptimo del parque automotor de la entidad, teniendo en cuenta la racionalización del uso del mismo.
Así mismo. se ha realizado el seguimiento y control del consumo de combustible de manera constante.</t>
  </si>
  <si>
    <t>N/A</t>
  </si>
  <si>
    <t xml:space="preserve">En el marco del cumplimiento de la Directiva Presidencial 01 de 2024, se expidió la Circular 014 del 8 de abril de 2024 en el DANE que dio lineamientos al nivel Central y de la Direcciones Territoriales para el ahorro de energía, entre los cuales, se encuentran el desarrollo de las buenas prácticas frente a su uso, tales como: El aprovechamiento de la luz natural, el uso adecuado de las herramientas que aporten al consumo energético, manejo del brillo de las pantallas de los equipos de computo y el apagado de equipos electrónicos que no se estén usando para evitar el consumo eléctrico, manejo adecuado del uso y del apagado de los aires acondicionados.
Así mismo a nivel nacional se han manejado campañas de ahorro de energía dando cumplimiento a lo establecido en la Circular 014 de 2024.
</t>
  </si>
  <si>
    <t xml:space="preserve">En el marco del cumplimiento de la Directiva Presidencial 01 de 2024, se expidió la Circular 014 del 8 de abril de 2024 en el DANE que dio lineamientos al nivel Central y de la Direcciones Territoriales para el ahorro de Agua, entre los cuales, se encuentran el desarrollo de las buenas prácticas frente a su uso, tales como: Hacer uso razonable de los dispositivos de suministro de agua de la entidad, hacer uso de sistemas que ahorren para las áreas comunes y el reuso de aguas residuales. 
Así mismo a nivel nacional se han manejado campañas de ahorro de agua dando cumplimiento a lo establecido en la Circular 014 de 2024 invitando a los funcionarios y contratistas a mantener un uso racional del agua en cada una de  las sedes territoriales y en Dane Central. </t>
  </si>
  <si>
    <t xml:space="preserve">De acuerdo a la estrategia de negociar con los propietarios con el fin de lograr austeridad en el gasto de arrendamiento, la Dirección Territorial de Manizales en su sede de Ibagué logró una reducción en el canon de arrendamiento en la sede de Ibagué a través de negociaciones con el Banco de la Republica. 
Por otro lado, la Dirección Territorial Noroccidente, entregó en el mes de abril de 2024 el inmueble que tenía arrendado en la ciudad de Medellín quedando solo con el inmueble propio, situación que induce a un ahorro considerable por este concepto de gasto para lo que resta de la presente vigencia.
No obstante, debido al incremento anual en algunos cánones de arrendamiento la reducción de este gasto no presenta lo esperado. </t>
  </si>
  <si>
    <t xml:space="preserve">Teniendo en cuenta la provisión de empleos dada mediante el concurso de méritos de la CNSC y siguiendo el cronograma previsto para tal fin, se dio la necesidad de contratar profesionales que suplieran las necesidades requeridas por la entidad para su cumplimiento misional. 
Así mismo con ocasión de las actividades requeridas para el seguimiento financiero y jurídico del desarrollo del Censo Económico Nacional, se requirió la contratación de personal para dichas actividades. </t>
  </si>
  <si>
    <t>Se creó y socializó el procedimiento GTH-070-PDT-023 Solicitud y legalización de comisiones de servicio al interior del país, el cual presentó tres actualizaciones. En este se contemplan las políticas y lineamiento para el trámite de comisiones de servicio al interior del país en representación de la entidad para servidores públicos y autorización de desplazamientos de contratistas con prestación de servicios profesionales o de apoyo a la gestión de la Entidad. Así mismo, en este procedimiento se incorporaron los parámetros relacionados con la adecuada justificación por parte de las áreas sobre las eventualidades que impliquen cambios de los tiquetes aéreos suministrados. Se realizó la socialización virtual con los enlaces de comisiones en DANE Central y las personas encargadas de gestionar comisiones en las Direcciones Territoriale.
Finalmente, para el cierre de la vigencia 2024 se observa un ahorro en relación con los gastos generados en la vigencia 2023.</t>
  </si>
  <si>
    <t>Se creó y socializó el procedimiento GTH-070-PDT-023 Solicitud y legalización de comisiones de servicio al interior del país, el cual presentó tres actualizaciones. En este se contemplan las políticas y lineamiento para el trámite de comisiones de servicio al interior del país en representación de la entidad para servidores públicos y autorización de desplazamientos de contratistas con prestación de servicios profesionales o de apoyo a la gestión de la Entidad. Así mismo, en este procedimiento se incorporaron los parámetros relacionados con la adecuada justificación por parte de las áreas sobre las eventualidades que impliquen cambios de los tiquetes aéreos suministrados. Se realizó la socialización virtual con los enlaces de comisiones en DANE Central y las personas encargadas de gestionar comisiones en las Direcciones Territoriale.
Finalmente, para el cierre de la vigencia 2024 se observa un incremento en relación con los gastos generados en la vigencia 2023, considerando a la atención prioritaria de necesidades operativas fundamentales para el cumplimiento de los objetivos institucionales como el Censo Económico Nacional Urbano- CENU en el marco del cumplimiento al artículo 95 del Plan de Desarrollo 2022-2026; Foro Mundial de Datos y el Seminario de las encuestas económicas organizado por la Dirección de Recolección y Acopio- DRA. Dichos desplazamientos permiten la ejecución oportuna de actividades estratégicas y misionales, fortaleciendo la presencia institucional en territorio y garantizando el desarrollo efectivo de los planes, programas y proyectos definidos por la entidad.</t>
  </si>
  <si>
    <t>Durante el segundo semestre del presente año, las horas extras autorizadas se mantuvieron dentro de los límites establecidos en la Circular 025 de 2023, cuyos lineamientos fueron debidamente socializados con las áreas responsables en el momento de su adopción. Así mismo, se destaca la continuidad en la provisión de empleo a través del concurso de méritos, un proceso que requirió el uso adicional de horas extras para atender de manera eficaz las necesidades del servicio frente a esta provisión. Finalmente, para el cierre de la vigencia 2024, se observa un incremento en relación con los gastos generados en la vigencia 2023.</t>
  </si>
  <si>
    <t xml:space="preserve">Durante los tres primeros meses de la vigencia 2024, el GIT Área de Gestión del Talento Humano realizó la apertura del sistema de nómina Kactus, con el fin de habilitar la programación de vacaciones por parte de los funcionarios en esta herramienta. En concordancia con el registro de programación anual administrado en este sistema, se gestionó mensualmente el otorgamiento del disfrute de vacaciones, teniendo en cuenta tanto la fecha de causación del derecho como la fecha programada por los servidores públicos.
Considerando el desarrollo del concurso de méritos mediante nombramientos en periodo de prueba, a partir de las listas de elegibles entregadas por la CNSC, iniciado en la entidad durante el primer semestre de 2024, y la consiguiente salida de funcionarios con nombramiento provisional, se procedió a realizar una verificación del estado de las vacaciones.
En este sentido, con corte al 31 de agosto de 2024, se identificaron 18 funcionarios con acumulación de más de dos periodos de vacaciones. Frente a esta situación, se notificó a los respectivos jefes inmediatos y a los servidores involucrados, informándoles sobre el estado de sus vacaciones y estableciendo como fecha límite el 27 de septiembre de 2024 para su programación. Se indicó además que, de no cumplir con dicho plazo, se procedería con la asignación oficiosa del disfrute a partir del 1 de noviembre de 2024, sin embargo, todos los servidores notificados realizaron la programación de sus vacaciones dentro del término establecido.
Adicionalmente, se presentaron casos de interrupciones o reprogramaciones de vacaciones, los cuales fueron debidamente justificados y autorizados por la Secretaría General, en cumplimiento de los lineamientos establecidos para tal fin.
</t>
  </si>
  <si>
    <t>Durante el año 2024 se llevó a cabo el monitoreo del consumo de combustible mediante el aplicativo proporcionado por el proveedor del servicio. A través de esta herramienta se generaron informes de seguimiento que permitieron la toma oportuna de decisiones.
Por otra parte, los lineamientos relacionados con el manejo del parque automotor de la entidad se socializan de manera continua a través del aplicativo de relacionamiento con los colaboradores, al momento de iniciar la solicitud de un servicio vinculado al parque automotor.
En este sentido, al cierre de la vigencia 2024 se evidencia un incremento en los gastos en comparación con la vigencia 2023, debido a que la entidad adelantó actividades relacionadas con el Foro Mundial de Datos, los Comités Directivos de Desarrollo Estratégico y participó de manera permanente, como ente regulador de la estadística nacional, en diversos conversatorios. Todo lo anterior implicó un incremento en los traslados de directivos, funcionarios y colaboradores, con el fin de cumplir con las agendas establecidas.</t>
  </si>
  <si>
    <t>Durante la vigencia 2024 la Entidad avanzó en la implementación de acciones orientadas al fortalecimiento de la cultura ambiental institucional, así como en la promoción del uso eficiente de los recursos, en concordancia con las políticas de sostenibilidad y las buenas prácticas administrativas. En este sentido, se desarrollaron las siguientes estrategias:
Se llevaron a cabo jornadas de capacitación a lo largo de la vigencia, tanto virtuales como presenciales, dirigidas a los colaboradores del DANE, con el objetivo de fortalecer la cultura ambiental institucional. Estas actividades abordaron temáticas relacionadas con el cuidado del entorno, el uso responsable de los recursos, el reciclaje, entre otros aspectos.
Se elaboraron informes trimestrales sobre el consumo de papel en la Entidad, los cuales permitieron monitorear y evaluar el uso de este insumo. Cabe resaltar que, como resultado de las medidas de austeridad y la digitalización de procesos, no se reportaron gastos por concepto de papelería durante el año, lo que representa un avance significativo hacia la reducción del uso de recursos físicos como el papel.
Durante la vigencia, se diseñaron y socializaron infografías educativas enfocadas en la reutilización y el reciclaje de elementos de oficina, las cuales fueron difundidas a través de los canales internos institucionales. Esta herramienta contribuyó a sensibilizar a los colaboradores sobre la importancia de adoptar prácticas sostenibles.</t>
  </si>
  <si>
    <t>Durante el año 2024 el DANE implementó diversas acciones enfocadas en la gestión eficiente de la energía eléctrica, en línea con las directrices institucionales y lo establecido en la Circular 014 del 08 de abril de 2024. Entre los principales avances se destacan:
Se continuó promoviendo la disminución en el consumo energético mediante el reemplazo progresivo de luminarias convencionales por tecnología LED en las sedes del DANE, lo que ha permitido reducir la demanda energética asociada a la iluminación.
Se realizaron jornadas de capacitación, tanto virtuales como presenciales, dirigidas a los colaboradores, con el objetivo de fortalecer la cultura ambiental institucional, incluyendo prácticas para el uso racional de la energía.
Se elaboraron y presentaron informes trimestrales que permitieron hacer seguimiento al comportamiento del consumo energético en las diferentes dependencias de la sede central y las Direcciones Territoriales, sirviendo como insumo para la toma de decisiones.
Se diseñaron y difundieron infografías sobre buenas prácticas en el uso racional de la energía, las cuales fueron socializadas a través de medios de comunicación internos como los correos institucionales y el portal DANENet.
Se implementó una estrategia piloto de ahorro de energía lumínica en la sede central, con medidas como la sectorización del uso de iluminación, el apagado programado en zonas de bajo tránsito y la optimización del aprovechamiento de luz natural.
Se realizó un seguimiento mensual al consumo de energía en cada una de las Direcciones Territoriales, lo que permitió identificar variaciones relevantes y generar alertas para establecer acciones correctivas y preventivas de forma oportuna y focalizada.
Adicionalmente, se destacan algunas acciones implementadas por Direcciones Territoriales:
Dirección Territorial Centro Occidente – Manizales. En la sede Armenia, durante el mes de julio, se reemplazaron en su totalidad las 60 luminarias por unidades que permiten un mayor ahorro energético y mejoran la luminosidad, lo cual se reflejó en la disminución del consumo eléctrico.
Dirección Territorial Norte – Barranquilla. Implementación constante de la estrategia de ahorro de energía "El Apagón". Capacitaciones virtuales orientadas a fortalecer la cultura ambiental. Aplicación de la Directiva Presidencial N.º 1 mediante el registro semanal del consumo del contador. Socialización de infografías a través del correo institucional sobre buenas prácticas y uso racional de la energía.
Dirección Territorial Suroccidente – Cali. Se llevaron a cabo acciones continuas como el aprovechamiento de la luz natural, el uso adecuado de luminarias (apagándolas cuando no son necesarias), y el control sobre el uso eficiente de equipos de cómputo y demás aparatos eléctricos.
Estas acciones han contribuido a alcanzar una eficiencia energética institucional, reafirmando el compromiso del DANE con el uso racional de los recursos, la sostenibilidad y el cumplimiento de las disposiciones nacionales en materia de austeridad.</t>
  </si>
  <si>
    <t>En el año 2024 el DANE implementó diversas medidas orientadas a optimizar los recursos ejecutados por concepto de telefonía y a promover el uso de herramientas electrónicas para las comunicaciones oficiales. Entre las acciones realizadas, se destaca el inicio de la revisión de los planes de telefonía fija de la sede central, con el objetivo de evaluar el tráfico de consumo y las tarifas asociadas. A partir de esta revisión, se presentará una propuesta a la Secretaría General para gestionar reducciones o modificaciones en los planes donde se identifique la posibilidad de disminuir la tarifa, con el propósito de optimizar los recursos institucionales.</t>
  </si>
  <si>
    <t xml:space="preserve">En el marco de las negociaciones relacionadas con el aumento anual del canon de arrendamiento, adelantadas con los propietarios de los inmuebles donde funcionan sedes de la entidad, se destacan las siguientes acciones:
Debido a la dinámica operativa de la entidad, fue necesario implementar un proceso de validación y organización para la posterior eliminación de cajas documentales correspondientes a los Censos Poblacionales y Agropecuario, las cuales ya habían cumplido su ciclo de conservación. Para llevar a cabo estas actividades, se contrató el arrendamiento de un inmueble, con el fin de realizar la verificación y depuración del Formato Único de Inventario Documental (FUID) y, de este modo, cumplir con el cronograma de publicación establecido en los procedimientos institucionales.
Se arrendó una bodega durante los dos últimos meses del año, con el propósito de llevar a cabo un proceso de transición que implicó el traslado de materiales y bienes a una nueva ubicación dentro del perímetro urbano, más cercana a la sede central de la entidad. Esta acción buscó reducir los costos de traslado, mantenimiento y combustible asociados al acceso y retiro de materiales o consultas documentales.
Durante la vigencia se llevaron a cabo mesas de trabajo con las Direcciones Territoriales para iniciar el seguimiento a los contratos de arrendamiento, con el fin de proponer recomendaciones orientadas a la optimización de estos acuerdos.
En la Dirección Territorial Noroccidente, sede Medellín, se entregó en el mes de abril el inmueble arrendado, quedando únicamente con el inmueble de propiedad de la entidad. Esta medida representa un ahorro significativo en gastos de arrendamiento.
Finalmente, al cierre de la vigencia 2024, se observa una reducción del en los gastos por concepto de arrendamiento en comparación con la vigencia 2023.
</t>
  </si>
  <si>
    <t>Durante el año 2024, el DANE implementó diversas acciones orientadas al cumplimiento de las estrategias establecidas para la optimización de los recursos hídricos, en línea con las directrices institucionales y lo dispuesto en la Circular 014 del 08 de abril de 2024. Entre las principales acciones se destacan:
Se realizaron seguimientos a las acciones permanentes para reducir el consumo de agua e incentivar su uso eficiente, definidas en la Circular 014 de 2024.
Se llevaron a cabo jornadas de capacitación, tanto virtuales como presenciales, dirigidas a los colaboradores, con el objetivo de fortalecer la cultura ambiental institucional, promoviendo prácticas ecoamigables y el uso adecuado del agua, entre otros aspectos.
Durante la vigencia se socializaron infografías, a través de los medios de comunicación institucional, que fomentaron la cultura del ahorro de agua en las sedes y en el DANE Central, promoviendo la apropiación de acciones orientadas al ahorro y la optimización del recurso.
Se elaboraron informes trimestrales sobre el consumo de agua.
Se realizó un seguimiento mensual al consumo de agua en cada territorial, con el fin de identificar oportunamente variaciones y establecer estrategias puntuales con cada una.
Estas acciones han contribuido a alcanzar una eficiencia energética institucional, reafirmando el compromiso del DANE con el uso racional de los recursos, la sostenibilidad y el cumplimiento de las disposiciones nacionales en materia de austeridad.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</si>
</sst>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XDR&quot;* #,##0.00_-;\-&quot;XDR&quot;* #,##0.00_-;_-&quot;XDR&quot;* &quot;-&quot;??_-;_-@_-"/>
    <numFmt numFmtId="165" formatCode="_-[$$-2C0A]\ * #,##0.00_-;\-[$$-2C0A]\ * #,##0.00_-;_-[$$-2C0A]\ * &quot;-&quot;??_-;_-@_-"/>
  </numFmts>
  <fonts count="13" x14ac:knownFonts="1">
    <font>
      <sz val="11"/>
      <color theme="1"/>
      <name val="Aptos Narrow"/>
      <family val="2"/>
      <scheme val="minor"/>
    </font>
    <font>
      <sz val="11"/>
      <color theme="1"/>
      <name val="Aptos Narrow"/>
      <family val="2"/>
      <scheme val="minor"/>
    </font>
    <font>
      <b/>
      <sz val="9"/>
      <name val="Segoe UI"/>
      <family val="2"/>
    </font>
    <font>
      <b/>
      <sz val="9"/>
      <color theme="1"/>
      <name val="Segoe UI"/>
      <family val="2"/>
    </font>
    <font>
      <sz val="9"/>
      <name val="Segoe UI"/>
      <family val="2"/>
    </font>
    <font>
      <b/>
      <sz val="9"/>
      <color theme="0"/>
      <name val="Segoe UI"/>
      <family val="2"/>
    </font>
    <font>
      <sz val="9"/>
      <color theme="1"/>
      <name val="Segoe UI"/>
      <family val="2"/>
    </font>
    <font>
      <b/>
      <sz val="8"/>
      <color theme="0"/>
      <name val="Segoe UI"/>
      <family val="2"/>
    </font>
    <font>
      <sz val="9"/>
      <color theme="0"/>
      <name val="Segoe UI"/>
      <family val="2"/>
    </font>
    <font>
      <sz val="9"/>
      <color rgb="FF000000"/>
      <name val="Segoe UI"/>
      <family val="2"/>
    </font>
    <font>
      <sz val="8"/>
      <name val="Segoe UI"/>
      <family val="2"/>
    </font>
    <font>
      <sz val="9"/>
      <color rgb="FFFF0000"/>
      <name val="Segoe UI"/>
      <family val="2"/>
    </font>
    <font>
      <b/>
      <sz val="9"/>
      <color rgb="FF000000"/>
      <name val="Segoe UI"/>
      <family val="2"/>
    </font>
  </fonts>
  <fills count="14">
    <fill>
      <patternFill patternType="none"/>
    </fill>
    <fill>
      <patternFill patternType="gray125"/>
    </fill>
    <fill>
      <patternFill patternType="solid">
        <fgColor indexed="65"/>
        <bgColor theme="0"/>
      </patternFill>
    </fill>
    <fill>
      <patternFill patternType="solid">
        <fgColor theme="0" tint="-4.9989318521683403E-2"/>
        <bgColor indexed="64"/>
      </patternFill>
    </fill>
    <fill>
      <patternFill patternType="solid">
        <fgColor theme="2" tint="-0.749992370372631"/>
        <bgColor indexed="64"/>
      </patternFill>
    </fill>
    <fill>
      <patternFill patternType="solid">
        <fgColor rgb="FFB6004B"/>
        <bgColor indexed="64"/>
      </patternFill>
    </fill>
    <fill>
      <patternFill patternType="solid">
        <fgColor rgb="FF00B05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theme="0"/>
      </patternFill>
    </fill>
  </fills>
  <borders count="9">
    <border>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4">
    <xf numFmtId="0" fontId="0" fillId="0" borderId="0"/>
    <xf numFmtId="16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9" fontId="2" fillId="2" borderId="0" xfId="0" applyNumberFormat="1"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vertical="center" wrapText="1"/>
    </xf>
    <xf numFmtId="0" fontId="5" fillId="4" borderId="3" xfId="0" applyFont="1" applyFill="1" applyBorder="1" applyAlignment="1">
      <alignment horizontal="center" vertical="center"/>
    </xf>
    <xf numFmtId="0" fontId="5" fillId="5" borderId="3" xfId="0" applyFont="1" applyFill="1" applyBorder="1" applyAlignment="1">
      <alignment horizontal="center" vertical="center"/>
    </xf>
    <xf numFmtId="0" fontId="7" fillId="8" borderId="3" xfId="0" applyFont="1" applyFill="1" applyBorder="1" applyAlignment="1">
      <alignment horizontal="center" vertical="center"/>
    </xf>
    <xf numFmtId="0" fontId="5" fillId="8" borderId="3" xfId="0" applyFont="1" applyFill="1" applyBorder="1" applyAlignment="1">
      <alignment horizontal="center" vertical="center"/>
    </xf>
    <xf numFmtId="0" fontId="8" fillId="0" borderId="0" xfId="0" applyFont="1" applyAlignment="1">
      <alignment horizontal="center" vertical="center"/>
    </xf>
    <xf numFmtId="0" fontId="4" fillId="2" borderId="3" xfId="0" applyFont="1" applyFill="1" applyBorder="1" applyAlignment="1">
      <alignment vertical="center"/>
    </xf>
    <xf numFmtId="0" fontId="4" fillId="0" borderId="3" xfId="0" applyFont="1" applyBorder="1" applyAlignment="1" applyProtection="1">
      <alignment horizontal="center" vertical="center"/>
      <protection locked="0"/>
    </xf>
    <xf numFmtId="0" fontId="2" fillId="10" borderId="3" xfId="0" applyFont="1" applyFill="1" applyBorder="1" applyAlignment="1" applyProtection="1">
      <alignment horizontal="left" vertical="center"/>
      <protection locked="0"/>
    </xf>
    <xf numFmtId="0" fontId="9" fillId="0" borderId="3" xfId="0" applyFont="1" applyBorder="1" applyAlignment="1" applyProtection="1">
      <alignment horizontal="left" vertical="center" wrapText="1"/>
      <protection locked="0"/>
    </xf>
    <xf numFmtId="42" fontId="4" fillId="11" borderId="3" xfId="2" applyFont="1" applyFill="1" applyBorder="1" applyAlignment="1" applyProtection="1">
      <alignment horizontal="center" vertical="center"/>
      <protection locked="0"/>
    </xf>
    <xf numFmtId="9" fontId="4" fillId="10" borderId="3" xfId="2" applyNumberFormat="1" applyFont="1" applyFill="1" applyBorder="1" applyAlignment="1" applyProtection="1">
      <alignment horizontal="center" vertical="center"/>
      <protection locked="0"/>
    </xf>
    <xf numFmtId="9" fontId="4" fillId="0" borderId="3" xfId="3" applyFont="1" applyFill="1" applyBorder="1" applyAlignment="1" applyProtection="1">
      <alignment horizontal="center" vertical="center"/>
    </xf>
    <xf numFmtId="42" fontId="4" fillId="12" borderId="1" xfId="2" applyFont="1" applyFill="1" applyBorder="1" applyAlignment="1" applyProtection="1">
      <alignment horizontal="center" vertical="center"/>
    </xf>
    <xf numFmtId="0" fontId="2" fillId="0" borderId="3" xfId="0" applyFont="1" applyBorder="1" applyAlignment="1" applyProtection="1">
      <alignment horizontal="left" vertical="center"/>
      <protection locked="0"/>
    </xf>
    <xf numFmtId="0" fontId="4" fillId="0" borderId="3" xfId="0" applyFont="1" applyBorder="1" applyAlignment="1" applyProtection="1">
      <alignment horizontal="left" vertical="center" wrapText="1"/>
      <protection locked="0"/>
    </xf>
    <xf numFmtId="9" fontId="4" fillId="0" borderId="3" xfId="2" applyNumberFormat="1" applyFont="1" applyFill="1" applyBorder="1" applyAlignment="1" applyProtection="1">
      <alignment horizontal="center" vertical="center"/>
      <protection locked="0"/>
    </xf>
    <xf numFmtId="9" fontId="4" fillId="12" borderId="3" xfId="3" applyFont="1" applyFill="1" applyBorder="1" applyAlignment="1" applyProtection="1">
      <alignment horizontal="center" vertical="center"/>
    </xf>
    <xf numFmtId="0" fontId="10" fillId="0" borderId="3" xfId="0" applyFont="1" applyBorder="1" applyAlignment="1" applyProtection="1">
      <alignment vertical="center" wrapText="1"/>
      <protection locked="0"/>
    </xf>
    <xf numFmtId="0" fontId="4" fillId="0" borderId="4" xfId="0" applyFont="1" applyBorder="1" applyAlignment="1" applyProtection="1">
      <alignment horizontal="center" vertical="center"/>
      <protection locked="0"/>
    </xf>
    <xf numFmtId="0" fontId="2" fillId="0" borderId="4" xfId="0" applyFont="1" applyBorder="1" applyAlignment="1" applyProtection="1">
      <alignment horizontal="left" vertical="center" wrapText="1"/>
      <protection locked="0"/>
    </xf>
    <xf numFmtId="0" fontId="9" fillId="0" borderId="4" xfId="0" applyFont="1" applyBorder="1" applyAlignment="1" applyProtection="1">
      <alignment vertical="center" wrapText="1"/>
      <protection locked="0"/>
    </xf>
    <xf numFmtId="0" fontId="2" fillId="13" borderId="3" xfId="0" applyFont="1" applyFill="1" applyBorder="1" applyAlignment="1" applyProtection="1">
      <alignment horizontal="left" vertical="center" wrapText="1"/>
      <protection locked="0"/>
    </xf>
    <xf numFmtId="0" fontId="6" fillId="0" borderId="3"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4" fillId="10" borderId="3" xfId="0" applyFont="1" applyFill="1" applyBorder="1" applyAlignment="1" applyProtection="1">
      <alignment vertical="center" wrapText="1"/>
      <protection locked="0"/>
    </xf>
    <xf numFmtId="0" fontId="4" fillId="13" borderId="3" xfId="0" applyFont="1" applyFill="1" applyBorder="1" applyAlignment="1">
      <alignment vertical="center"/>
    </xf>
    <xf numFmtId="0" fontId="2" fillId="13" borderId="3" xfId="0" applyFont="1" applyFill="1" applyBorder="1" applyAlignment="1" applyProtection="1">
      <alignment horizontal="left" vertical="center"/>
      <protection locked="0"/>
    </xf>
    <xf numFmtId="0" fontId="4" fillId="10" borderId="3" xfId="0" applyFont="1" applyFill="1" applyBorder="1" applyAlignment="1" applyProtection="1">
      <alignment horizontal="left" vertical="center" wrapText="1"/>
      <protection locked="0"/>
    </xf>
    <xf numFmtId="0" fontId="4" fillId="13" borderId="3" xfId="0" applyFont="1" applyFill="1" applyBorder="1" applyAlignment="1" applyProtection="1">
      <alignment horizontal="left" vertical="center" wrapText="1"/>
      <protection locked="0"/>
    </xf>
    <xf numFmtId="0" fontId="4" fillId="13" borderId="0" xfId="0" applyFont="1" applyFill="1" applyAlignment="1">
      <alignment vertical="center"/>
    </xf>
    <xf numFmtId="0" fontId="9" fillId="13" borderId="3" xfId="0" applyFont="1" applyFill="1" applyBorder="1" applyAlignment="1" applyProtection="1">
      <alignment horizontal="left" vertical="center" wrapText="1"/>
      <protection locked="0"/>
    </xf>
    <xf numFmtId="0" fontId="6" fillId="10" borderId="3"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protection locked="0"/>
    </xf>
    <xf numFmtId="0" fontId="12" fillId="13" borderId="3" xfId="0" applyFont="1" applyFill="1" applyBorder="1" applyAlignment="1" applyProtection="1">
      <alignment horizontal="left" vertical="center" wrapText="1"/>
      <protection locked="0"/>
    </xf>
    <xf numFmtId="0" fontId="9" fillId="13" borderId="3" xfId="0" applyFont="1" applyFill="1" applyBorder="1" applyAlignment="1" applyProtection="1">
      <alignment vertical="center" wrapText="1"/>
      <protection locked="0"/>
    </xf>
    <xf numFmtId="0" fontId="12" fillId="13" borderId="3" xfId="0" applyFont="1" applyFill="1" applyBorder="1" applyAlignment="1" applyProtection="1">
      <alignment horizontal="left" vertical="center"/>
      <protection locked="0"/>
    </xf>
    <xf numFmtId="9" fontId="4" fillId="0" borderId="1" xfId="2" applyNumberFormat="1" applyFont="1" applyFill="1" applyBorder="1" applyAlignment="1" applyProtection="1">
      <alignment horizontal="center" vertical="center"/>
      <protection locked="0"/>
    </xf>
    <xf numFmtId="42" fontId="2" fillId="2" borderId="3" xfId="0" applyNumberFormat="1" applyFont="1" applyFill="1" applyBorder="1" applyAlignment="1">
      <alignment vertical="center"/>
    </xf>
    <xf numFmtId="42" fontId="2" fillId="0" borderId="3" xfId="0" applyNumberFormat="1" applyFont="1" applyBorder="1" applyAlignment="1">
      <alignment vertical="center"/>
    </xf>
    <xf numFmtId="42" fontId="2" fillId="2" borderId="3" xfId="3" applyNumberFormat="1" applyFont="1" applyFill="1" applyBorder="1" applyAlignment="1">
      <alignment vertical="center"/>
    </xf>
    <xf numFmtId="0" fontId="4" fillId="2" borderId="0" xfId="0" applyFont="1" applyFill="1" applyAlignment="1">
      <alignment horizontal="center" vertical="center"/>
    </xf>
    <xf numFmtId="0" fontId="4" fillId="2" borderId="0" xfId="0" applyFont="1" applyFill="1" applyAlignment="1">
      <alignment horizontal="justify" vertical="center" wrapText="1"/>
    </xf>
    <xf numFmtId="0" fontId="10" fillId="2" borderId="0" xfId="0" applyFont="1" applyFill="1" applyAlignment="1">
      <alignment vertical="center" wrapText="1"/>
    </xf>
    <xf numFmtId="165" fontId="4" fillId="0" borderId="3" xfId="1" applyNumberFormat="1" applyFont="1" applyFill="1" applyBorder="1" applyAlignment="1" applyProtection="1">
      <alignment horizontal="center" vertical="center"/>
      <protection locked="0"/>
    </xf>
    <xf numFmtId="42" fontId="4" fillId="0" borderId="3" xfId="2" applyFont="1" applyFill="1" applyBorder="1" applyAlignment="1" applyProtection="1">
      <alignment horizontal="center" vertical="center"/>
      <protection locked="0"/>
    </xf>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5" fillId="5" borderId="3" xfId="0" applyFont="1" applyFill="1" applyBorder="1" applyAlignment="1">
      <alignment horizontal="right" vertical="center"/>
    </xf>
    <xf numFmtId="0" fontId="5" fillId="5" borderId="1" xfId="0" applyFont="1" applyFill="1" applyBorder="1" applyAlignment="1" applyProtection="1">
      <alignment horizontal="center" vertical="center"/>
      <protection locked="0"/>
    </xf>
    <xf numFmtId="0" fontId="5" fillId="5" borderId="2"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5" borderId="3" xfId="0" applyFont="1" applyFill="1" applyBorder="1" applyAlignment="1">
      <alignment horizontal="center" vertical="center"/>
    </xf>
    <xf numFmtId="0" fontId="5" fillId="6" borderId="4"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5" xfId="0" applyFont="1" applyFill="1" applyBorder="1" applyAlignment="1">
      <alignment horizontal="center" vertical="center"/>
    </xf>
    <xf numFmtId="0" fontId="5" fillId="7" borderId="3"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8" borderId="5" xfId="0" applyFont="1" applyFill="1" applyBorder="1" applyAlignment="1">
      <alignment horizontal="center" vertical="center"/>
    </xf>
  </cellXfs>
  <cellStyles count="4">
    <cellStyle name="Moneda" xfId="1" builtinId="4"/>
    <cellStyle name="Moneda [0]" xfId="2" builtinId="7"/>
    <cellStyle name="Normal" xfId="0" builtinId="0"/>
    <cellStyle name="Porcentaje" xfId="3" builtinId="5"/>
  </cellStyles>
  <dxfs count="6">
    <dxf>
      <fill>
        <patternFill>
          <bgColor theme="7" tint="0.59996337778862885"/>
        </patternFill>
      </fill>
    </dxf>
    <dxf>
      <font>
        <color rgb="FFFF0000"/>
      </font>
    </dxf>
    <dxf>
      <fill>
        <patternFill>
          <bgColor theme="7" tint="0.59996337778862885"/>
        </patternFill>
      </fill>
    </dxf>
    <dxf>
      <fill>
        <patternFill>
          <bgColor theme="7" tint="0.59996337778862885"/>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13608</xdr:rowOff>
    </xdr:from>
    <xdr:to>
      <xdr:col>4</xdr:col>
      <xdr:colOff>974272</xdr:colOff>
      <xdr:row>0</xdr:row>
      <xdr:rowOff>792389</xdr:rowOff>
    </xdr:to>
    <xdr:pic>
      <xdr:nvPicPr>
        <xdr:cNvPr id="2" name="Imagen 1">
          <a:extLst>
            <a:ext uri="{FF2B5EF4-FFF2-40B4-BE49-F238E27FC236}">
              <a16:creationId xmlns:a16="http://schemas.microsoft.com/office/drawing/2014/main" id="{72F7A986-02F6-4676-AF02-45EC1B7A96A8}"/>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3608"/>
          <a:ext cx="2599872" cy="77878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E2A1-6883-4C27-ADDB-DB3BBBFEA8DF}">
  <sheetPr>
    <tabColor theme="7" tint="-0.249977111117893"/>
  </sheetPr>
  <dimension ref="A1:Q17"/>
  <sheetViews>
    <sheetView showGridLines="0" tabSelected="1" topLeftCell="C1" zoomScale="76" zoomScaleNormal="58" workbookViewId="0">
      <pane ySplit="3" topLeftCell="A16" activePane="bottomLeft" state="frozen"/>
      <selection activeCell="C1" sqref="C1"/>
      <selection pane="bottomLeft" activeCell="K4" sqref="K4"/>
    </sheetView>
  </sheetViews>
  <sheetFormatPr baseColWidth="10" defaultColWidth="10.85546875" defaultRowHeight="12" x14ac:dyDescent="0.25"/>
  <cols>
    <col min="1" max="1" width="23.5703125" style="2" hidden="1" customWidth="1"/>
    <col min="2" max="2" width="19.5703125" style="2" hidden="1" customWidth="1"/>
    <col min="3" max="3" width="5.85546875" style="2" customWidth="1"/>
    <col min="4" max="4" width="17.42578125" style="44" customWidth="1"/>
    <col min="5" max="5" width="27.85546875" style="45" customWidth="1"/>
    <col min="6" max="6" width="35.28515625" style="45" customWidth="1"/>
    <col min="7" max="7" width="24.28515625" style="3" customWidth="1"/>
    <col min="8" max="8" width="22.5703125" style="3" customWidth="1"/>
    <col min="9" max="9" width="20" style="3" customWidth="1"/>
    <col min="10" max="10" width="25.28515625" style="3" customWidth="1"/>
    <col min="11" max="11" width="16.85546875" style="3" customWidth="1"/>
    <col min="12" max="12" width="15.5703125" style="3" customWidth="1"/>
    <col min="13" max="14" width="16.85546875" style="3" customWidth="1"/>
    <col min="15" max="15" width="67.140625" style="46" customWidth="1"/>
    <col min="16" max="16" width="63.28515625" style="3" customWidth="1"/>
    <col min="17" max="17" width="25.7109375" style="3" customWidth="1"/>
    <col min="18" max="16384" width="10.85546875" style="2"/>
  </cols>
  <sheetData>
    <row r="1" spans="1:17" ht="63.75" customHeight="1" x14ac:dyDescent="0.25">
      <c r="A1" s="1"/>
      <c r="B1" s="1"/>
      <c r="C1" s="55" t="s">
        <v>0</v>
      </c>
      <c r="D1" s="56"/>
      <c r="E1" s="56"/>
      <c r="F1" s="56"/>
      <c r="G1" s="56"/>
      <c r="H1" s="56"/>
      <c r="I1" s="56"/>
      <c r="J1" s="56"/>
      <c r="K1" s="56"/>
      <c r="L1" s="56"/>
      <c r="M1" s="56"/>
      <c r="N1" s="56"/>
      <c r="O1" s="56"/>
      <c r="P1" s="56"/>
      <c r="Q1" s="56"/>
    </row>
    <row r="2" spans="1:17" ht="20.100000000000001" customHeight="1" x14ac:dyDescent="0.25">
      <c r="C2" s="57" t="s">
        <v>1</v>
      </c>
      <c r="D2" s="57" t="s">
        <v>2</v>
      </c>
      <c r="E2" s="57" t="s">
        <v>3</v>
      </c>
      <c r="F2" s="57" t="s">
        <v>4</v>
      </c>
      <c r="G2" s="57" t="s">
        <v>5</v>
      </c>
      <c r="H2" s="57"/>
      <c r="I2" s="58" t="s">
        <v>6</v>
      </c>
      <c r="J2" s="58"/>
      <c r="K2" s="59" t="s">
        <v>7</v>
      </c>
      <c r="L2" s="61" t="s">
        <v>8</v>
      </c>
      <c r="M2" s="62"/>
      <c r="N2" s="63" t="s">
        <v>9</v>
      </c>
      <c r="O2" s="64" t="s">
        <v>10</v>
      </c>
      <c r="P2" s="65"/>
      <c r="Q2" s="58" t="s">
        <v>11</v>
      </c>
    </row>
    <row r="3" spans="1:17" s="8" customFormat="1" ht="20.100000000000001" customHeight="1" x14ac:dyDescent="0.25">
      <c r="A3" s="49" t="s">
        <v>12</v>
      </c>
      <c r="B3" s="50"/>
      <c r="C3" s="57"/>
      <c r="D3" s="57"/>
      <c r="E3" s="57"/>
      <c r="F3" s="57"/>
      <c r="G3" s="4" t="s">
        <v>13</v>
      </c>
      <c r="H3" s="4" t="s">
        <v>14</v>
      </c>
      <c r="I3" s="5" t="s">
        <v>13</v>
      </c>
      <c r="J3" s="5" t="s">
        <v>14</v>
      </c>
      <c r="K3" s="60"/>
      <c r="L3" s="5" t="s">
        <v>13</v>
      </c>
      <c r="M3" s="5" t="s">
        <v>14</v>
      </c>
      <c r="N3" s="63"/>
      <c r="O3" s="6" t="s">
        <v>13</v>
      </c>
      <c r="P3" s="7" t="s">
        <v>14</v>
      </c>
      <c r="Q3" s="61"/>
    </row>
    <row r="4" spans="1:17" ht="328.5" customHeight="1" x14ac:dyDescent="0.25">
      <c r="A4" s="9" t="s">
        <v>15</v>
      </c>
      <c r="B4" s="9" t="s">
        <v>16</v>
      </c>
      <c r="C4" s="10">
        <v>1</v>
      </c>
      <c r="D4" s="11" t="s">
        <v>17</v>
      </c>
      <c r="E4" s="12" t="s">
        <v>18</v>
      </c>
      <c r="F4" s="12" t="s">
        <v>19</v>
      </c>
      <c r="G4" s="13">
        <v>37286228</v>
      </c>
      <c r="H4" s="13">
        <v>35972629</v>
      </c>
      <c r="I4" s="47">
        <v>33588294</v>
      </c>
      <c r="J4" s="48">
        <v>36983863.75</v>
      </c>
      <c r="K4" s="14">
        <v>0.03</v>
      </c>
      <c r="L4" s="15">
        <f>IFERROR(100%-(I4/G4),"")</f>
        <v>9.9176940075568876E-2</v>
      </c>
      <c r="M4" s="15">
        <f>IFERROR(100%-(J4/H4),"")</f>
        <v>-2.8111227288947882E-2</v>
      </c>
      <c r="N4" s="15">
        <f>IFERROR(AVERAGE(L4,M4),"")</f>
        <v>3.5532856393310497E-2</v>
      </c>
      <c r="O4" s="21" t="s">
        <v>74</v>
      </c>
      <c r="P4" s="21" t="s">
        <v>84</v>
      </c>
      <c r="Q4" s="16">
        <f>+G4+H4-I4-J4</f>
        <v>2686699.25</v>
      </c>
    </row>
    <row r="5" spans="1:17" ht="312" customHeight="1" x14ac:dyDescent="0.25">
      <c r="A5" s="9" t="s">
        <v>20</v>
      </c>
      <c r="B5" s="9" t="s">
        <v>21</v>
      </c>
      <c r="C5" s="10">
        <v>2</v>
      </c>
      <c r="D5" s="17" t="s">
        <v>22</v>
      </c>
      <c r="E5" s="18" t="s">
        <v>23</v>
      </c>
      <c r="F5" s="12" t="s">
        <v>24</v>
      </c>
      <c r="G5" s="13">
        <v>19188165</v>
      </c>
      <c r="H5" s="13">
        <v>39462675</v>
      </c>
      <c r="I5" s="48">
        <v>109362318</v>
      </c>
      <c r="J5" s="48">
        <v>0</v>
      </c>
      <c r="K5" s="19">
        <v>0.03</v>
      </c>
      <c r="L5" s="15">
        <f t="shared" ref="L5:M16" si="0">IFERROR(100%-(I5/G5),"")</f>
        <v>-4.6994672497344068</v>
      </c>
      <c r="M5" s="15">
        <f t="shared" si="0"/>
        <v>1</v>
      </c>
      <c r="N5" s="20">
        <f>IFERROR(AVERAGE(L5,M5),"")</f>
        <v>-1.8497336248672034</v>
      </c>
      <c r="O5" s="21" t="s">
        <v>75</v>
      </c>
      <c r="P5" s="21" t="s">
        <v>85</v>
      </c>
      <c r="Q5" s="16">
        <f>+G5+H5-I5-J5</f>
        <v>-50711478</v>
      </c>
    </row>
    <row r="6" spans="1:17" ht="261" customHeight="1" x14ac:dyDescent="0.25">
      <c r="A6" s="9" t="s">
        <v>25</v>
      </c>
      <c r="B6" s="9" t="s">
        <v>26</v>
      </c>
      <c r="C6" s="22">
        <v>3</v>
      </c>
      <c r="D6" s="23" t="s">
        <v>27</v>
      </c>
      <c r="E6" s="24" t="s">
        <v>28</v>
      </c>
      <c r="F6" s="12" t="s">
        <v>29</v>
      </c>
      <c r="G6" s="13">
        <v>65011295</v>
      </c>
      <c r="H6" s="13">
        <v>89140872</v>
      </c>
      <c r="I6" s="48">
        <v>71907511</v>
      </c>
      <c r="J6" s="48">
        <v>94903459</v>
      </c>
      <c r="K6" s="19">
        <v>0.03</v>
      </c>
      <c r="L6" s="15">
        <f t="shared" si="0"/>
        <v>-0.10607719781616409</v>
      </c>
      <c r="M6" s="15">
        <f t="shared" si="0"/>
        <v>-6.4645845061959806E-2</v>
      </c>
      <c r="N6" s="20">
        <f>IFERROR(AVERAGE(L6,M6),"")</f>
        <v>-8.5361521439061949E-2</v>
      </c>
      <c r="O6" s="21" t="s">
        <v>76</v>
      </c>
      <c r="P6" s="21" t="s">
        <v>86</v>
      </c>
      <c r="Q6" s="16">
        <f>+G6+H6-I6-J6</f>
        <v>-12658803</v>
      </c>
    </row>
    <row r="7" spans="1:17" ht="339.75" customHeight="1" x14ac:dyDescent="0.25">
      <c r="A7" s="9" t="s">
        <v>30</v>
      </c>
      <c r="B7" s="9" t="s">
        <v>31</v>
      </c>
      <c r="C7" s="10">
        <v>4</v>
      </c>
      <c r="D7" s="25" t="s">
        <v>32</v>
      </c>
      <c r="E7" s="26" t="s">
        <v>33</v>
      </c>
      <c r="F7" s="27" t="s">
        <v>34</v>
      </c>
      <c r="G7" s="13">
        <v>188583209</v>
      </c>
      <c r="H7" s="13">
        <v>273704247</v>
      </c>
      <c r="I7" s="48">
        <v>208613444</v>
      </c>
      <c r="J7" s="48">
        <v>1022695191</v>
      </c>
      <c r="K7" s="19">
        <v>0.03</v>
      </c>
      <c r="L7" s="15">
        <f t="shared" si="0"/>
        <v>-0.10621430776480212</v>
      </c>
      <c r="M7" s="15">
        <f t="shared" si="0"/>
        <v>-2.7364973405034521</v>
      </c>
      <c r="N7" s="20">
        <f t="shared" ref="N7:N16" si="1">IFERROR(AVERAGE(L7,M7),"")</f>
        <v>-1.4213558241341271</v>
      </c>
      <c r="O7" s="21" t="s">
        <v>77</v>
      </c>
      <c r="P7" s="21" t="s">
        <v>87</v>
      </c>
      <c r="Q7" s="16">
        <f t="shared" ref="Q7:Q16" si="2">+G7+H7-I7-J7</f>
        <v>-769021179</v>
      </c>
    </row>
    <row r="8" spans="1:17" ht="350.25" customHeight="1" x14ac:dyDescent="0.25">
      <c r="A8" s="9" t="s">
        <v>35</v>
      </c>
      <c r="B8" s="9" t="s">
        <v>36</v>
      </c>
      <c r="C8" s="10">
        <v>5</v>
      </c>
      <c r="D8" s="17" t="s">
        <v>37</v>
      </c>
      <c r="E8" s="28" t="s">
        <v>38</v>
      </c>
      <c r="F8" s="12" t="s">
        <v>39</v>
      </c>
      <c r="G8" s="13">
        <v>11933929</v>
      </c>
      <c r="H8" s="13">
        <v>18670512</v>
      </c>
      <c r="I8" s="48">
        <v>32664239.359999999</v>
      </c>
      <c r="J8" s="48">
        <v>0</v>
      </c>
      <c r="K8" s="19">
        <v>0.03</v>
      </c>
      <c r="L8" s="15">
        <f t="shared" si="0"/>
        <v>-1.7370901368694249</v>
      </c>
      <c r="M8" s="15">
        <f t="shared" si="0"/>
        <v>1</v>
      </c>
      <c r="N8" s="20">
        <f t="shared" si="1"/>
        <v>-0.36854506843471246</v>
      </c>
      <c r="O8" s="21" t="s">
        <v>78</v>
      </c>
      <c r="P8" s="21" t="s">
        <v>88</v>
      </c>
      <c r="Q8" s="16">
        <f t="shared" si="2"/>
        <v>-2059798.3599999994</v>
      </c>
    </row>
    <row r="9" spans="1:17" s="33" customFormat="1" ht="145.5" customHeight="1" x14ac:dyDescent="0.25">
      <c r="A9" s="29" t="s">
        <v>40</v>
      </c>
      <c r="B9" s="29" t="s">
        <v>41</v>
      </c>
      <c r="C9" s="10">
        <v>6</v>
      </c>
      <c r="D9" s="30" t="s">
        <v>42</v>
      </c>
      <c r="E9" s="31" t="s">
        <v>43</v>
      </c>
      <c r="F9" s="32" t="s">
        <v>44</v>
      </c>
      <c r="G9" s="13">
        <v>0</v>
      </c>
      <c r="H9" s="13">
        <v>0</v>
      </c>
      <c r="I9" s="48">
        <v>0</v>
      </c>
      <c r="J9" s="48">
        <v>0</v>
      </c>
      <c r="K9" s="19">
        <v>0.03</v>
      </c>
      <c r="L9" s="15">
        <v>0</v>
      </c>
      <c r="M9" s="15">
        <v>0</v>
      </c>
      <c r="N9" s="20">
        <f t="shared" si="1"/>
        <v>0</v>
      </c>
      <c r="O9" s="21" t="s">
        <v>79</v>
      </c>
      <c r="P9" s="21" t="s">
        <v>89</v>
      </c>
      <c r="Q9" s="16">
        <f t="shared" si="2"/>
        <v>0</v>
      </c>
    </row>
    <row r="10" spans="1:17" s="33" customFormat="1" ht="409.5" customHeight="1" x14ac:dyDescent="0.25">
      <c r="A10" s="29" t="s">
        <v>45</v>
      </c>
      <c r="B10" s="29" t="s">
        <v>46</v>
      </c>
      <c r="C10" s="10">
        <v>7</v>
      </c>
      <c r="D10" s="30" t="s">
        <v>47</v>
      </c>
      <c r="E10" s="31" t="s">
        <v>43</v>
      </c>
      <c r="F10" s="32" t="s">
        <v>48</v>
      </c>
      <c r="G10" s="13">
        <v>726724823.48070025</v>
      </c>
      <c r="H10" s="13">
        <v>881675814.42000008</v>
      </c>
      <c r="I10" s="48">
        <v>560514435.22000003</v>
      </c>
      <c r="J10" s="48">
        <v>200566007</v>
      </c>
      <c r="K10" s="19">
        <v>0.03</v>
      </c>
      <c r="L10" s="15">
        <f t="shared" si="0"/>
        <v>0.22871158778452583</v>
      </c>
      <c r="M10" s="15">
        <f t="shared" si="0"/>
        <v>0.77251728615019344</v>
      </c>
      <c r="N10" s="20">
        <f t="shared" si="1"/>
        <v>0.50061443696735963</v>
      </c>
      <c r="O10" s="21" t="s">
        <v>80</v>
      </c>
      <c r="P10" s="21" t="s">
        <v>90</v>
      </c>
      <c r="Q10" s="16">
        <f t="shared" si="2"/>
        <v>847320195.6807003</v>
      </c>
    </row>
    <row r="11" spans="1:17" s="33" customFormat="1" ht="334.5" customHeight="1" x14ac:dyDescent="0.25">
      <c r="A11" s="29" t="s">
        <v>45</v>
      </c>
      <c r="B11" s="29" t="s">
        <v>49</v>
      </c>
      <c r="C11" s="10">
        <v>8</v>
      </c>
      <c r="D11" s="25" t="s">
        <v>50</v>
      </c>
      <c r="E11" s="31" t="s">
        <v>43</v>
      </c>
      <c r="F11" s="34" t="s">
        <v>51</v>
      </c>
      <c r="G11" s="13">
        <v>49968033.780000001</v>
      </c>
      <c r="H11" s="13">
        <v>51993787.839999996</v>
      </c>
      <c r="I11" s="48">
        <v>38546515.019999996</v>
      </c>
      <c r="J11" s="48">
        <v>21621771</v>
      </c>
      <c r="K11" s="19">
        <v>0.03</v>
      </c>
      <c r="L11" s="15">
        <f t="shared" si="0"/>
        <v>0.2285765097399437</v>
      </c>
      <c r="M11" s="15">
        <f t="shared" si="0"/>
        <v>0.58414703182356176</v>
      </c>
      <c r="N11" s="20">
        <f t="shared" si="1"/>
        <v>0.40636177078175273</v>
      </c>
      <c r="O11" s="21" t="s">
        <v>81</v>
      </c>
      <c r="P11" s="21" t="s">
        <v>93</v>
      </c>
      <c r="Q11" s="16">
        <f t="shared" si="2"/>
        <v>41793535.600000009</v>
      </c>
    </row>
    <row r="12" spans="1:17" ht="275.25" customHeight="1" x14ac:dyDescent="0.25">
      <c r="A12" s="9" t="s">
        <v>52</v>
      </c>
      <c r="B12" s="9" t="s">
        <v>53</v>
      </c>
      <c r="C12" s="10">
        <v>9</v>
      </c>
      <c r="D12" s="30" t="s">
        <v>54</v>
      </c>
      <c r="E12" s="35" t="s">
        <v>55</v>
      </c>
      <c r="F12" s="31" t="s">
        <v>56</v>
      </c>
      <c r="G12" s="13">
        <v>4928373.6099999994</v>
      </c>
      <c r="H12" s="13">
        <v>3008933.28</v>
      </c>
      <c r="I12" s="48">
        <v>0</v>
      </c>
      <c r="J12" s="48">
        <v>0</v>
      </c>
      <c r="K12" s="19">
        <v>0.03</v>
      </c>
      <c r="L12" s="15">
        <f t="shared" si="0"/>
        <v>1</v>
      </c>
      <c r="M12" s="15">
        <f t="shared" si="0"/>
        <v>1</v>
      </c>
      <c r="N12" s="20">
        <f t="shared" si="1"/>
        <v>1</v>
      </c>
      <c r="O12" s="21" t="s">
        <v>79</v>
      </c>
      <c r="P12" s="21" t="s">
        <v>91</v>
      </c>
      <c r="Q12" s="16">
        <f t="shared" si="2"/>
        <v>7937306.8899999987</v>
      </c>
    </row>
    <row r="13" spans="1:17" ht="152.25" customHeight="1" x14ac:dyDescent="0.25">
      <c r="A13" s="9" t="s">
        <v>57</v>
      </c>
      <c r="B13" s="9" t="s">
        <v>58</v>
      </c>
      <c r="C13" s="10">
        <v>10</v>
      </c>
      <c r="D13" s="36" t="s">
        <v>59</v>
      </c>
      <c r="E13" s="35" t="s">
        <v>60</v>
      </c>
      <c r="F13" s="12" t="s">
        <v>61</v>
      </c>
      <c r="G13" s="13">
        <v>1177866350.0800002</v>
      </c>
      <c r="H13" s="13">
        <v>1334880632.5200002</v>
      </c>
      <c r="I13" s="48">
        <v>1881754916.1999998</v>
      </c>
      <c r="J13" s="48">
        <v>181882193</v>
      </c>
      <c r="K13" s="19">
        <v>0.02</v>
      </c>
      <c r="L13" s="15">
        <f t="shared" si="0"/>
        <v>-0.59759629441166373</v>
      </c>
      <c r="M13" s="15">
        <f t="shared" si="0"/>
        <v>0.86374647397749638</v>
      </c>
      <c r="N13" s="20">
        <f t="shared" si="1"/>
        <v>0.13307508978291632</v>
      </c>
      <c r="O13" s="21" t="s">
        <v>82</v>
      </c>
      <c r="P13" s="21" t="s">
        <v>92</v>
      </c>
      <c r="Q13" s="16">
        <f t="shared" si="2"/>
        <v>449109873.40000057</v>
      </c>
    </row>
    <row r="14" spans="1:17" s="33" customFormat="1" ht="112.5" customHeight="1" x14ac:dyDescent="0.25">
      <c r="A14" s="9" t="s">
        <v>62</v>
      </c>
      <c r="B14" s="9" t="s">
        <v>63</v>
      </c>
      <c r="C14" s="10">
        <v>11</v>
      </c>
      <c r="D14" s="37" t="s">
        <v>64</v>
      </c>
      <c r="E14" s="38" t="s">
        <v>65</v>
      </c>
      <c r="F14" s="34" t="s">
        <v>66</v>
      </c>
      <c r="G14" s="13">
        <v>0</v>
      </c>
      <c r="H14" s="13">
        <v>0</v>
      </c>
      <c r="I14" s="48">
        <v>0</v>
      </c>
      <c r="J14" s="48">
        <v>0</v>
      </c>
      <c r="K14" s="19">
        <v>0</v>
      </c>
      <c r="L14" s="19">
        <v>0</v>
      </c>
      <c r="M14" s="19">
        <v>0</v>
      </c>
      <c r="N14" s="20">
        <f t="shared" si="1"/>
        <v>0</v>
      </c>
      <c r="O14" s="21" t="s">
        <v>79</v>
      </c>
      <c r="P14" s="21" t="s">
        <v>79</v>
      </c>
      <c r="Q14" s="16">
        <f t="shared" si="2"/>
        <v>0</v>
      </c>
    </row>
    <row r="15" spans="1:17" s="33" customFormat="1" ht="68.25" customHeight="1" x14ac:dyDescent="0.25">
      <c r="A15" s="2"/>
      <c r="B15" s="2"/>
      <c r="C15" s="10">
        <v>12</v>
      </c>
      <c r="D15" s="39" t="s">
        <v>67</v>
      </c>
      <c r="E15" s="38" t="s">
        <v>68</v>
      </c>
      <c r="F15" s="12" t="s">
        <v>69</v>
      </c>
      <c r="G15" s="13">
        <v>0</v>
      </c>
      <c r="H15" s="13">
        <v>0</v>
      </c>
      <c r="I15" s="48">
        <v>0</v>
      </c>
      <c r="J15" s="48">
        <v>0</v>
      </c>
      <c r="K15" s="40">
        <v>0</v>
      </c>
      <c r="L15" s="19">
        <v>0</v>
      </c>
      <c r="M15" s="19">
        <v>0</v>
      </c>
      <c r="N15" s="20">
        <f t="shared" si="1"/>
        <v>0</v>
      </c>
      <c r="O15" s="21"/>
      <c r="P15" s="21" t="s">
        <v>79</v>
      </c>
      <c r="Q15" s="16">
        <f t="shared" si="2"/>
        <v>0</v>
      </c>
    </row>
    <row r="16" spans="1:17" s="33" customFormat="1" ht="236.25" customHeight="1" x14ac:dyDescent="0.25">
      <c r="A16" s="2"/>
      <c r="B16" s="2"/>
      <c r="C16" s="10">
        <v>13</v>
      </c>
      <c r="D16" s="37" t="s">
        <v>70</v>
      </c>
      <c r="E16" s="38" t="s">
        <v>71</v>
      </c>
      <c r="F16" s="12" t="s">
        <v>72</v>
      </c>
      <c r="G16" s="13">
        <v>191818433</v>
      </c>
      <c r="H16" s="13">
        <v>404149999.99000001</v>
      </c>
      <c r="I16" s="48">
        <v>665206666</v>
      </c>
      <c r="J16" s="48">
        <v>42660000</v>
      </c>
      <c r="K16" s="40">
        <v>0.02</v>
      </c>
      <c r="L16" s="15">
        <f t="shared" si="0"/>
        <v>-2.4678975090991386</v>
      </c>
      <c r="M16" s="15">
        <f t="shared" si="0"/>
        <v>0.89444513175539886</v>
      </c>
      <c r="N16" s="20">
        <f t="shared" si="1"/>
        <v>-0.78672618867186994</v>
      </c>
      <c r="O16" s="21" t="s">
        <v>83</v>
      </c>
      <c r="P16" s="21" t="s">
        <v>83</v>
      </c>
      <c r="Q16" s="16">
        <f t="shared" si="2"/>
        <v>-111898233.00999999</v>
      </c>
    </row>
    <row r="17" spans="3:17" ht="20.100000000000001" customHeight="1" x14ac:dyDescent="0.25">
      <c r="C17" s="51" t="s">
        <v>73</v>
      </c>
      <c r="D17" s="51"/>
      <c r="E17" s="51"/>
      <c r="F17" s="51"/>
      <c r="G17" s="41">
        <f>SUM(G4:G16)</f>
        <v>2473308839.9507003</v>
      </c>
      <c r="H17" s="41">
        <f t="shared" ref="H17:J17" si="3">SUM(H4:H16)</f>
        <v>3132660103.0500002</v>
      </c>
      <c r="I17" s="42">
        <f t="shared" si="3"/>
        <v>3602158338.7999997</v>
      </c>
      <c r="J17" s="41">
        <f t="shared" si="3"/>
        <v>1601312484.75</v>
      </c>
      <c r="K17" s="52"/>
      <c r="L17" s="53"/>
      <c r="M17" s="53"/>
      <c r="N17" s="53"/>
      <c r="O17" s="53"/>
      <c r="P17" s="54"/>
      <c r="Q17" s="43">
        <f>SUM(Q4:Q16)</f>
        <v>402498119.45070088</v>
      </c>
    </row>
  </sheetData>
  <mergeCells count="15">
    <mergeCell ref="A3:B3"/>
    <mergeCell ref="C17:F17"/>
    <mergeCell ref="K17:P17"/>
    <mergeCell ref="C1:Q1"/>
    <mergeCell ref="C2:C3"/>
    <mergeCell ref="D2:D3"/>
    <mergeCell ref="E2:E3"/>
    <mergeCell ref="F2:F3"/>
    <mergeCell ref="G2:H2"/>
    <mergeCell ref="I2:J2"/>
    <mergeCell ref="K2:K3"/>
    <mergeCell ref="L2:M2"/>
    <mergeCell ref="N2:N3"/>
    <mergeCell ref="O2:P2"/>
    <mergeCell ref="Q2:Q3"/>
  </mergeCells>
  <conditionalFormatting sqref="L4:L13 L16">
    <cfRule type="expression" dxfId="5" priority="1">
      <formula>$L4&lt;0</formula>
    </cfRule>
  </conditionalFormatting>
  <conditionalFormatting sqref="M4:M13 M16">
    <cfRule type="expression" dxfId="4" priority="6">
      <formula>$M4&lt;0</formula>
    </cfRule>
  </conditionalFormatting>
  <conditionalFormatting sqref="N4:N16 Q4:Q16">
    <cfRule type="expression" dxfId="3" priority="2">
      <formula>AND($L4&gt;=0,$M4&lt;0)</formula>
    </cfRule>
    <cfRule type="expression" dxfId="2" priority="3">
      <formula>AND($L4&lt;0,$M4&gt;=0)</formula>
    </cfRule>
    <cfRule type="expression" dxfId="1" priority="4">
      <formula>$Q4&lt;0</formula>
    </cfRule>
  </conditionalFormatting>
  <conditionalFormatting sqref="Q6:Q16">
    <cfRule type="expression" dxfId="0" priority="5">
      <formula>AND($L$4&gt;=0,$M6&lt;0)</formula>
    </cfRule>
  </conditionalFormatting>
  <dataValidations count="4">
    <dataValidation allowBlank="1" showInputMessage="1" showErrorMessage="1" promptTitle="Nota" prompt="El objetivo es proporcionar información acerca de los resultados del ejercicio, con el propósito de facilitar una mejor comprensión de la información." sqref="O2:P2" xr:uid="{A326AA2D-E78E-4755-8B51-3240D464CD7A}"/>
    <dataValidation allowBlank="1" showInputMessage="1" showErrorMessage="1" prompt="Fuente SIIF obligaciones de gasto" sqref="G2:J2" xr:uid="{12EDCB70-410E-4A18-AC32-5AE1B55409D7}"/>
    <dataValidation allowBlank="1" showInputMessage="1" showErrorMessage="1" promptTitle="Meta %" prompt="Porcentaje de ahorro esperado " sqref="K2:K3" xr:uid="{57783FA2-014E-4B55-A4E4-3648646C0691}"/>
    <dataValidation allowBlank="1" showInputMessage="1" showErrorMessage="1" promptTitle="Meta" prompt="La meta debe permitir racionalizar y priorizar el gasto atendiendo las medidas sobre austeridad, estableciendo mecanismos y estrategias de ahorro para asegurar su cumplimiento. " sqref="E2:E3" xr:uid="{1931160B-4B40-4E63-9558-925316DA553B}"/>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Pla_Auster_1 y 2 Seme_2024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Azuero Brinez</dc:creator>
  <cp:lastModifiedBy>Ivonne Yolima Barbosa Rios</cp:lastModifiedBy>
  <dcterms:created xsi:type="dcterms:W3CDTF">2025-05-09T03:19:46Z</dcterms:created>
  <dcterms:modified xsi:type="dcterms:W3CDTF">2025-05-14T14:42:54Z</dcterms:modified>
</cp:coreProperties>
</file>