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480" yWindow="10155" windowWidth="14115" windowHeight="1170" firstSheet="3" activeTab="5"/>
  </bookViews>
  <sheets>
    <sheet name="Hoja4" sheetId="20" state="hidden" r:id="rId1"/>
    <sheet name="Hoja3" sheetId="19" state="hidden" r:id="rId2"/>
    <sheet name="Antiguo" sheetId="17" state="hidden" r:id="rId3"/>
    <sheet name="Cuantias - contratos_2018" sheetId="27" r:id="rId4"/>
    <sheet name="INF_GRAL_FONDANE" sheetId="25" r:id="rId5"/>
    <sheet name="PAA_TOTAL_FONDANE" sheetId="21" r:id="rId6"/>
    <sheet name="VALID" sheetId="22" r:id="rId7"/>
  </sheets>
  <definedNames>
    <definedName name="_xlnm._FilterDatabase" localSheetId="2" hidden="1">Antiguo!$A$1:$AA$193</definedName>
    <definedName name="_xlnm._FilterDatabase" localSheetId="1" hidden="1">Hoja3!$A$1:$N$95</definedName>
    <definedName name="_xlnm._FilterDatabase" localSheetId="0" hidden="1">Hoja4!$A$1:$O$200</definedName>
    <definedName name="_xlnm._FilterDatabase" localSheetId="4" hidden="1">INF_GRAL_FONDANE!$A$15:$I$22</definedName>
    <definedName name="_xlnm._FilterDatabase" localSheetId="5" hidden="1">PAA_TOTAL_FONDANE!$A$2:$Q$18</definedName>
    <definedName name="_xlnm.Print_Area" localSheetId="3">'Cuantias - contratos_2018'!$A$2:$H$24</definedName>
    <definedName name="_xlnm.Print_Area" localSheetId="5">PAA_TOTAL_FONDANE!$A$1:$O$217</definedName>
    <definedName name="_xlnm.Print_Titles" localSheetId="5">PAA_TOTAL_FONDANE!$1:$2</definedName>
  </definedNames>
  <calcPr calcId="144525"/>
</workbook>
</file>

<file path=xl/calcChain.xml><?xml version="1.0" encoding="utf-8"?>
<calcChain xmlns="http://schemas.openxmlformats.org/spreadsheetml/2006/main">
  <c r="H22" i="25" l="1"/>
  <c r="H21" i="25"/>
  <c r="H20" i="25"/>
  <c r="H19" i="25"/>
  <c r="H18" i="25"/>
  <c r="H17" i="25"/>
  <c r="H16" i="25"/>
  <c r="G22" i="25"/>
  <c r="G21" i="25"/>
  <c r="G20" i="25"/>
  <c r="G19" i="25"/>
  <c r="G18" i="25"/>
  <c r="G17" i="25"/>
  <c r="G16" i="25"/>
  <c r="G23" i="25" l="1"/>
  <c r="H23" i="25"/>
  <c r="F17" i="27"/>
  <c r="C17" i="27"/>
  <c r="G15" i="27"/>
  <c r="G17" i="27" s="1"/>
  <c r="D15" i="27"/>
  <c r="G14" i="27"/>
  <c r="D14" i="27"/>
  <c r="D17" i="27" s="1"/>
  <c r="H22" i="27" s="1"/>
  <c r="G11" i="27"/>
  <c r="H11" i="27" s="1"/>
  <c r="E11" i="27"/>
  <c r="G10" i="27"/>
  <c r="H10" i="27" s="1"/>
  <c r="E10" i="27"/>
  <c r="D10" i="27"/>
  <c r="C10" i="27"/>
  <c r="G9" i="27"/>
  <c r="H9" i="27" s="1"/>
  <c r="E9" i="27"/>
  <c r="D9" i="27"/>
  <c r="G8" i="27"/>
  <c r="H8" i="27" s="1"/>
  <c r="E8" i="27"/>
  <c r="D8" i="27"/>
  <c r="G7" i="27"/>
  <c r="H7" i="27" s="1"/>
  <c r="D7" i="27"/>
</calcChain>
</file>

<file path=xl/comments1.xml><?xml version="1.0" encoding="utf-8"?>
<comments xmlns="http://schemas.openxmlformats.org/spreadsheetml/2006/main">
  <authors>
    <author>Edna Yingiola Pineda Cardenas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CONFIRMAR MODALIDADES DE SELECCIÓN POR LAS RESPECTIVAS CUANTIAS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Edna Yingiola Pineda Cardenas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CONFIRMAR MODALIDADES DE SELECCIÓN POR LAS RESPECTIVAS CUANTIAS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Edna Yingiola Pineda Cardenas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CONFIRMAR MODALIDADES DE SELECCIÓN POR LAS RESPECTIVAS CUANTIAS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<sst xmlns="http://schemas.openxmlformats.org/spreadsheetml/2006/main" count="5391" uniqueCount="756">
  <si>
    <t>Nombre</t>
  </si>
  <si>
    <t>DANE</t>
  </si>
  <si>
    <t>Dirección</t>
  </si>
  <si>
    <t>CRA 59 No. 26 - 70 Interior 1</t>
  </si>
  <si>
    <t>Teléfono</t>
  </si>
  <si>
    <t>5978300 ext 2532 - 2605</t>
  </si>
  <si>
    <t>Página web</t>
  </si>
  <si>
    <t>www.dane.gov.co</t>
  </si>
  <si>
    <t>Misión y visión</t>
  </si>
  <si>
    <t>Perspectiva estratégica</t>
  </si>
  <si>
    <t>Contribuimos al desarrollo del país produciendo y difundiendo información confiable, relevante, oportuna y de calidad.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</si>
  <si>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</si>
  <si>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Fecha de última actualización del PAA</t>
  </si>
  <si>
    <t>B. ADQUISICIONES PLANEADAS</t>
  </si>
  <si>
    <t>Códigos UNSPSC</t>
  </si>
  <si>
    <t>Descripción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</si>
  <si>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</si>
  <si>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</si>
  <si>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</si>
  <si>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</si>
  <si>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</si>
  <si>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</si>
  <si>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</si>
  <si>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</si>
  <si>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</si>
  <si>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Contratación De Servicios Personales DANE CENTRAL</t>
  </si>
  <si>
    <t>11 Meses</t>
  </si>
  <si>
    <t>Contratación directa</t>
  </si>
  <si>
    <t>Recursos Nación</t>
  </si>
  <si>
    <t>NO</t>
  </si>
  <si>
    <t>N/A</t>
  </si>
  <si>
    <t>Paula Brigitte Mendoza Montes  - 5978300 EXT 2607</t>
  </si>
  <si>
    <t>Adquisición De Tiquetes Aéreos</t>
  </si>
  <si>
    <t>9 Meses</t>
  </si>
  <si>
    <t>Seléccion abreviada - acuerdo marco</t>
  </si>
  <si>
    <t>Miryam Fernanda Cuenca - 5978300 EXT 2710</t>
  </si>
  <si>
    <t>1 Mes</t>
  </si>
  <si>
    <t>Selección abreviada menor cuantía</t>
  </si>
  <si>
    <t>Diana Patricia Giraldo G. - 5978300 EXT 3391</t>
  </si>
  <si>
    <t>Adquisición de acetato en rollo</t>
  </si>
  <si>
    <t>Mínima Cuantía</t>
  </si>
  <si>
    <t>Martha Dolly Villa  - 5978300 EXT 2017</t>
  </si>
  <si>
    <t>41122703 43201806 43201807 43202002</t>
  </si>
  <si>
    <t>Janeth Sulghey Redondo Rangel - 5978300 EXT 2245</t>
  </si>
  <si>
    <t>Adquisición De Útiles De Oficina</t>
  </si>
  <si>
    <t>Carlos Andres Ladino Cotés - 5978300</t>
  </si>
  <si>
    <t>Juan Camilo Rodriguez - 5978300 EXT 2220</t>
  </si>
  <si>
    <t>Compra de Suministro de Toner, cartuchos y/o tintas</t>
  </si>
  <si>
    <t>Selección abreviada por subasta inversa</t>
  </si>
  <si>
    <t>Diego Adenis Fonseca - 5978300 EXT 2245</t>
  </si>
  <si>
    <t>Custodia Externa De Medios Magnéticos</t>
  </si>
  <si>
    <t>Ipv4 - Ipv6 - Adquisión Rango De Direcciones</t>
  </si>
  <si>
    <t>8 Meses</t>
  </si>
  <si>
    <t>Plataforma Linux</t>
  </si>
  <si>
    <t>6 Meses</t>
  </si>
  <si>
    <t>Red De Comunicaciones WAN</t>
  </si>
  <si>
    <t>SI</t>
  </si>
  <si>
    <t>Aprobadas</t>
  </si>
  <si>
    <t>81101707 72154066 72154065</t>
  </si>
  <si>
    <t>Adriana Marcela Escobar - 5978300 EXT 3210</t>
  </si>
  <si>
    <t>Renovación Y Soporte Solución McAfee</t>
  </si>
  <si>
    <t>4 Meses</t>
  </si>
  <si>
    <t>Servicio De Mesa De Ayuda</t>
  </si>
  <si>
    <t>5 Meses</t>
  </si>
  <si>
    <t>Licitación pública</t>
  </si>
  <si>
    <t>3 Meses</t>
  </si>
  <si>
    <t>Soporte Técnico Oracle</t>
  </si>
  <si>
    <t>Soporte Técnico Plataforma Microsoft</t>
  </si>
  <si>
    <t>Adquisición SOAT para todo el parque automotor del DANE</t>
  </si>
  <si>
    <t>12 Meses</t>
  </si>
  <si>
    <t>10 Meses</t>
  </si>
  <si>
    <t>Contratación Directa</t>
  </si>
  <si>
    <t>2 Meses</t>
  </si>
  <si>
    <t>7 Meses</t>
  </si>
  <si>
    <t>76122301 76122302 76122303 76122304</t>
  </si>
  <si>
    <t xml:space="preserve">43211711 45111616 </t>
  </si>
  <si>
    <t>Adquisición de Escáner</t>
  </si>
  <si>
    <t>A01</t>
  </si>
  <si>
    <t>Contratación de Servicios Personales Barranquilla</t>
  </si>
  <si>
    <t>Yanis Patricia Galindo Villalba - Directora Territorial</t>
  </si>
  <si>
    <t>A02</t>
  </si>
  <si>
    <t>A03</t>
  </si>
  <si>
    <t>Adquisición de Tiquetes Aereos Barranquilla</t>
  </si>
  <si>
    <t>Adquisición de Papelería y Útiles de Oficina Barranquilla</t>
  </si>
  <si>
    <t>A05</t>
  </si>
  <si>
    <t>A06</t>
  </si>
  <si>
    <t>Alquiler computadores Barranquilla</t>
  </si>
  <si>
    <t>A15</t>
  </si>
  <si>
    <t>Aseo Barranquilla</t>
  </si>
  <si>
    <t>B01</t>
  </si>
  <si>
    <t>Contratación de servicios personales Bucaramanga</t>
  </si>
  <si>
    <t>José Vicente López García - Director Territorial</t>
  </si>
  <si>
    <t>Adquisición de tiquetes aéreos Bucaramanga</t>
  </si>
  <si>
    <t>B04</t>
  </si>
  <si>
    <t>Alquiler computadores Bucaramanga</t>
  </si>
  <si>
    <t>B11</t>
  </si>
  <si>
    <t>B12</t>
  </si>
  <si>
    <t>B13</t>
  </si>
  <si>
    <t>B14</t>
  </si>
  <si>
    <t>B15</t>
  </si>
  <si>
    <t>Aseo Bucaramanga</t>
  </si>
  <si>
    <t>C01</t>
  </si>
  <si>
    <t>Contratación de Servicios Personales Cali</t>
  </si>
  <si>
    <t>Yolanda del Carmen Jimenez Dorado - Directora Territorial</t>
  </si>
  <si>
    <t>C02</t>
  </si>
  <si>
    <t>Adquisición de Tiquetes Aereos Cali</t>
  </si>
  <si>
    <t>C05</t>
  </si>
  <si>
    <t>Alquiler computadores Cali</t>
  </si>
  <si>
    <t>C07</t>
  </si>
  <si>
    <t>C08</t>
  </si>
  <si>
    <t>Arrendamientos Bienes Inmuebles Cali</t>
  </si>
  <si>
    <t>C09</t>
  </si>
  <si>
    <t>C10</t>
  </si>
  <si>
    <t>C12</t>
  </si>
  <si>
    <t>C13</t>
  </si>
  <si>
    <t>Aseo Cali</t>
  </si>
  <si>
    <t>D01</t>
  </si>
  <si>
    <t>Contratación de Servicios Personales Manizales</t>
  </si>
  <si>
    <t>Gustavo Villegas Hernández - Director Territorial</t>
  </si>
  <si>
    <t>D02</t>
  </si>
  <si>
    <t>D04</t>
  </si>
  <si>
    <t>Alquiler computadores Manizales</t>
  </si>
  <si>
    <t>Arrendamientos Bienes Inmuebles Manizales</t>
  </si>
  <si>
    <t>D08</t>
  </si>
  <si>
    <t>Suministro de Insumos de Apoyo Logístico (Kit Logística) Manizales</t>
  </si>
  <si>
    <t>D09</t>
  </si>
  <si>
    <t>D11</t>
  </si>
  <si>
    <t>D12</t>
  </si>
  <si>
    <t>D13</t>
  </si>
  <si>
    <t>D14</t>
  </si>
  <si>
    <t>E01</t>
  </si>
  <si>
    <t>Contratación de Servicios Personales Medellin</t>
  </si>
  <si>
    <t>Duvan Darío Uribe Urrea - Director Territorial</t>
  </si>
  <si>
    <t>E02</t>
  </si>
  <si>
    <t>Adquisición de Tiquetes Aereos Medellin</t>
  </si>
  <si>
    <t>Alquiler computadores Medellin</t>
  </si>
  <si>
    <t>E12</t>
  </si>
  <si>
    <t>E15</t>
  </si>
  <si>
    <t>E16</t>
  </si>
  <si>
    <t>F01</t>
  </si>
  <si>
    <t>Contratación de Servicios Personales Bogotá</t>
  </si>
  <si>
    <t>F02</t>
  </si>
  <si>
    <t>Adquisición de Tiquetes Aereos Bogotá</t>
  </si>
  <si>
    <t>F04</t>
  </si>
  <si>
    <t>Alquiler computadores Bogotá</t>
  </si>
  <si>
    <t>Arrendamientos Bienes Inmuebles Bogotá</t>
  </si>
  <si>
    <t>Suministro de Insumos de Apoyo Logístico (Kit Logística) Bogotá</t>
  </si>
  <si>
    <t>F14</t>
  </si>
  <si>
    <t>F15</t>
  </si>
  <si>
    <t>F16</t>
  </si>
  <si>
    <t>Aseo Bogotá</t>
  </si>
  <si>
    <t>Territorial</t>
  </si>
  <si>
    <t>ID</t>
  </si>
  <si>
    <t>CDP</t>
  </si>
  <si>
    <t>N/A01</t>
  </si>
  <si>
    <t>Enero de 2016</t>
  </si>
  <si>
    <t>11 Mes</t>
  </si>
  <si>
    <t>Contratación Para Las Obras De Reparaciones Locativas Del Ala Norte De La Sede Central Del Dane</t>
  </si>
  <si>
    <t>Mayo de 2016</t>
  </si>
  <si>
    <t>00162516</t>
  </si>
  <si>
    <t>Marzo de 2016</t>
  </si>
  <si>
    <t>Jose Alberto Gonzalez - 5978300 EXT 2469</t>
  </si>
  <si>
    <t>00144116,17016,154216</t>
  </si>
  <si>
    <t>Solución De Seguridad (Firewall)</t>
  </si>
  <si>
    <t>Septiembre de 2016</t>
  </si>
  <si>
    <t>001126216</t>
  </si>
  <si>
    <t>Servicio De Seguridad Y Vigilancia</t>
  </si>
  <si>
    <t>Agosto de 2016</t>
  </si>
  <si>
    <t>Si</t>
  </si>
  <si>
    <t>Braulio Andres Marcelo Ramirez  - 5978300 EXT 3006</t>
  </si>
  <si>
    <t>001122116</t>
  </si>
  <si>
    <t>Octubre de 2016</t>
  </si>
  <si>
    <t>00169816</t>
  </si>
  <si>
    <t>44121704 44121902 44121619 44121716 44121708  14111507</t>
  </si>
  <si>
    <t>Abril de 2016</t>
  </si>
  <si>
    <t>00191416</t>
  </si>
  <si>
    <t>81112000 40101700</t>
  </si>
  <si>
    <t>Adecuaciones Centro De Cómputo</t>
  </si>
  <si>
    <t>20 Días Calendario</t>
  </si>
  <si>
    <t>001216216</t>
  </si>
  <si>
    <t>Desarrollo De Los Programas De Bienestar Para El Año 2016</t>
  </si>
  <si>
    <t>PENDIENTE</t>
  </si>
  <si>
    <t>00189116</t>
  </si>
  <si>
    <t>46181507 49221510</t>
  </si>
  <si>
    <t>Adquisición De Chalecos Y Gorras Para Logística</t>
  </si>
  <si>
    <t>Julio de 2016</t>
  </si>
  <si>
    <t>001101116</t>
  </si>
  <si>
    <t>Adquisición de planchas metálicas procesadas mediante el sistema de pre prensa digital "CTP" para la impresión de material de sensibilización, recolección y difusión de información de la entidad.</t>
  </si>
  <si>
    <t>Mínima cuantía</t>
  </si>
  <si>
    <t>001104016</t>
  </si>
  <si>
    <t>Interventoría De Obra De Reparaciones Locativas Del Ala Norte De La Sede Central Del Dane</t>
  </si>
  <si>
    <t>Junio de 2016</t>
  </si>
  <si>
    <t>Concurso de Méritos</t>
  </si>
  <si>
    <t>00187516</t>
  </si>
  <si>
    <t>00197616</t>
  </si>
  <si>
    <t>Bodega De Datos</t>
  </si>
  <si>
    <t>Diciembre de 2016</t>
  </si>
  <si>
    <t>00149716</t>
  </si>
  <si>
    <t>Soporte Y Mantenimiento Ups</t>
  </si>
  <si>
    <t>00167716</t>
  </si>
  <si>
    <t>Soporte Y Renovación De Garantía Servidores Blade</t>
  </si>
  <si>
    <t>00157416</t>
  </si>
  <si>
    <t>00189016</t>
  </si>
  <si>
    <t>001100016</t>
  </si>
  <si>
    <t>Renovación Y Soporte Del Licenciamiento IBM Spss Statistics En Modalidad Pala Nivel III</t>
  </si>
  <si>
    <t>001179016</t>
  </si>
  <si>
    <t>Suministrar Gasolina Corriente A Los Vehículos De Propiedad De La Entidad Y Acpm A La Planta Eléctrica Cumins Onan</t>
  </si>
  <si>
    <t>00115416</t>
  </si>
  <si>
    <t>Adquisición Licencias AutoCAD</t>
  </si>
  <si>
    <t>0017516</t>
  </si>
  <si>
    <t>Servicio De Mantenimiento Vehículos</t>
  </si>
  <si>
    <t>Febrero de 2016</t>
  </si>
  <si>
    <t>0018116</t>
  </si>
  <si>
    <t>Elementos De Ferretería</t>
  </si>
  <si>
    <t>Carlos Roberto Bonilla Sepúlveda - 5978300 EXT 3006</t>
  </si>
  <si>
    <t>00195116</t>
  </si>
  <si>
    <t>Dotación Zonas De Bienestar</t>
  </si>
  <si>
    <t>Paula Mendoza - 5978300 Ext. 2607</t>
  </si>
  <si>
    <t>00133216</t>
  </si>
  <si>
    <t xml:space="preserve">Desarrollo De Torneos Internos </t>
  </si>
  <si>
    <t>00184816</t>
  </si>
  <si>
    <t>86101705 86101810</t>
  </si>
  <si>
    <t>Realizar Cuatro Talleres Para El Desarrollo De Habilidades De Los Servidores De La Entidad.</t>
  </si>
  <si>
    <t>00162416</t>
  </si>
  <si>
    <t>001141916</t>
  </si>
  <si>
    <t>Auditoría De Recertificación En Sistema De Gestión De Calidad</t>
  </si>
  <si>
    <t>001140416</t>
  </si>
  <si>
    <t>81161707 81161708</t>
  </si>
  <si>
    <t>Prestación De Servicio Para La Gestión De Mensajes De Texto En Doble Vía (Por Demanda) Y Una Sola Vía</t>
  </si>
  <si>
    <t>001122716</t>
  </si>
  <si>
    <t>Adquisición De Cintas Tecnología Lto 4, Para Toma De Backup De La Información Institucional</t>
  </si>
  <si>
    <t>Cristian Gyovanny Celis Ardila -5978300 EXT 2020</t>
  </si>
  <si>
    <t>001188216</t>
  </si>
  <si>
    <t>00192016</t>
  </si>
  <si>
    <t>001116616</t>
  </si>
  <si>
    <t>Servicio De Soporte Aire Acondicionado</t>
  </si>
  <si>
    <t>00167616</t>
  </si>
  <si>
    <t>Tarjeta flash de almacenamiento de memoria</t>
  </si>
  <si>
    <t>-</t>
  </si>
  <si>
    <t>00183516</t>
  </si>
  <si>
    <t>73151903 73151904</t>
  </si>
  <si>
    <t>prestación de servicios por parte de la imprenta nacional al DANE para la impresión de material de comunicación gráfica requerido dentro del proceso de sensibilizacion, recoleccion y difusion de informacion estadistica</t>
  </si>
  <si>
    <t>001109116</t>
  </si>
  <si>
    <t>N/A09</t>
  </si>
  <si>
    <t>Contratación esquema de seguridad UNP</t>
  </si>
  <si>
    <t>NO SE HA GENERADO</t>
  </si>
  <si>
    <t>N/A10</t>
  </si>
  <si>
    <t>Foro Internacional de Innovación y aprendizaje</t>
  </si>
  <si>
    <t>Noviembre de 2016</t>
  </si>
  <si>
    <t>Mara Brigitte Bravo Osorio - 5978300 EXT 2568</t>
  </si>
  <si>
    <t>Dotación de Personal 1</t>
  </si>
  <si>
    <t>Flor Angela Niño - 5978300 EXT 2811</t>
  </si>
  <si>
    <t>00176816</t>
  </si>
  <si>
    <t>80101503 93141808</t>
  </si>
  <si>
    <t>Realizar Los Exámenes Médicos Ocupacionales de Ingreso Periódico y de Egreso o Retiro a Servidores Públicos del Dane Central y Dirección Territorial Centro Sede Bogotá</t>
  </si>
  <si>
    <t>00195016</t>
  </si>
  <si>
    <t xml:space="preserve">Prestación de servicios especializados para garantizar la adecuación, conservación y preservación de los archivos físicos del Departamento Administrativo Nacional de Estadística – DANE que incluye entre otros la recepción, revisión, traslado, custodia y almacenamiento </t>
  </si>
  <si>
    <t>Maria Del Carmen Mendoza H - 5978300 Ext. 2285</t>
  </si>
  <si>
    <t>00168216</t>
  </si>
  <si>
    <t>Adquisición de computador personal con accesorios</t>
  </si>
  <si>
    <t>Andres Mauricio Lozano - 5978300 EXT 2237</t>
  </si>
  <si>
    <t>00174916</t>
  </si>
  <si>
    <t>Adquisición de Computadores de escritorio para programadores</t>
  </si>
  <si>
    <t>Mario Leandro Morales - 5978300 EXT 3630</t>
  </si>
  <si>
    <t>00179016</t>
  </si>
  <si>
    <t>Mantenimiento preventivo y correctivo para Planta Eléctrica (Cumins Onan Modelo NTA 855 G2)</t>
  </si>
  <si>
    <t>00178116</t>
  </si>
  <si>
    <t>Recarga de Extintores</t>
  </si>
  <si>
    <t>001104616</t>
  </si>
  <si>
    <t>12 Mes</t>
  </si>
  <si>
    <t>001100816</t>
  </si>
  <si>
    <t>Alquiler de Computadores personales</t>
  </si>
  <si>
    <t>00170216</t>
  </si>
  <si>
    <t>Adquisición del servicio de canal de streaming de video</t>
  </si>
  <si>
    <t>Suministro de papel en diferentes formatos para la producción de material de movilización, recolección de información, manuales y demás piezas impresas por demanda del DANE, de acuerdo con las características técnicas establecidas</t>
  </si>
  <si>
    <t>001109216</t>
  </si>
  <si>
    <t>Compra de Licencias Adobe Cloude</t>
  </si>
  <si>
    <t>10 Días</t>
  </si>
  <si>
    <t>001217416</t>
  </si>
  <si>
    <t>Publicación en Diario Oficial de estándares para su oficialización.</t>
  </si>
  <si>
    <t>Suscripción a una herramienta tecnológica a través de la cual se consulte la clasificación actualizada del Sistema Armonizado de Descripción y Codificación de Mercancías en idioma español, autorizado por la Organización Mundial Aduanera (OMA)</t>
  </si>
  <si>
    <t>Minima Cuantia</t>
  </si>
  <si>
    <t>81111500 81111800</t>
  </si>
  <si>
    <t>Prestar el servicio para llevar a cabo la migración, brindar el soporte técnico y administración de la Plataforma de Gestión de Innovación, Aprendizaje y Gestión del Conocimiento institucional que soporta el Censo Nacional de Población y Vivienda - CNPV, así como la gestión y aprovisionamiento de computación por demanda de acuerdo con las especificaciones técnicas definidas.</t>
  </si>
  <si>
    <t>Licitación Publica</t>
  </si>
  <si>
    <t>Aprobadas Para 2017 por valor de $636.157.251</t>
  </si>
  <si>
    <t>001207716</t>
  </si>
  <si>
    <t>Compra de cinta de transferencia para impresora</t>
  </si>
  <si>
    <t>00186316</t>
  </si>
  <si>
    <t>N/A16</t>
  </si>
  <si>
    <t>contratación de empresa que suministre elementos para dotar la sala de producción audiovisual</t>
  </si>
  <si>
    <t>N/A17</t>
  </si>
  <si>
    <t>Contratación de servicio logístico para ferias y eventos de difusión estadística.</t>
  </si>
  <si>
    <t>Realización evento internacional Congreso de Datos Abiertos "CONDATOS"</t>
  </si>
  <si>
    <t>001220816</t>
  </si>
  <si>
    <t>Contratación de Servicios de pre-post producción de piezas audiovisuales y la distribución en diferentes plataformas.</t>
  </si>
  <si>
    <t>001122516</t>
  </si>
  <si>
    <t>Escáneres para Cartografía</t>
  </si>
  <si>
    <t>Contratación de Servicio de traducción simultanea que incluya los equipos de transmisión y sonido</t>
  </si>
  <si>
    <t>00188816</t>
  </si>
  <si>
    <t xml:space="preserve">Adquisición de kiosco interactivo para atención de requerimientos de ciudadanos y difusión de información estadística producida por el DANE </t>
  </si>
  <si>
    <t>Suministro e instalación de Pisos Laminados en la sede DANE Central</t>
  </si>
  <si>
    <t>001159616</t>
  </si>
  <si>
    <t>Adquisición de licencias de sistema operativo y office corporativas</t>
  </si>
  <si>
    <t>00195216</t>
  </si>
  <si>
    <t>46181503 53102301 46181533 46181604 46181507 46181804 46181808</t>
  </si>
  <si>
    <t>Elementos de Protección Individual</t>
  </si>
  <si>
    <t>001122316</t>
  </si>
  <si>
    <t>82101802 82121500 82121600
82121700</t>
  </si>
  <si>
    <t>Adquisición de insumos de empaque, elementos y equipos para la producción de material de sensibilización, formularios, registros, cartografía y publicaciones de las diferentes investigaciones del DANE</t>
  </si>
  <si>
    <t>Realizar el levantamiento y diagnóstico de las redes eléctricas no reguladas del edificio del DANE Central.</t>
  </si>
  <si>
    <t>1,4 Meses</t>
  </si>
  <si>
    <t>Cristian Camilo Contreras Borda - 5978300 EXT 2718</t>
  </si>
  <si>
    <t>001124016</t>
  </si>
  <si>
    <t>Adquisición de certificado firma digital de función pública y certificados digitales servidor seguro SSL/TLS</t>
  </si>
  <si>
    <t>001116516</t>
  </si>
  <si>
    <t>Contratar la renovación y actualización de información del DANE en el Directorio de despachos públicos de Colombia, versión 2016</t>
  </si>
  <si>
    <t>001129616</t>
  </si>
  <si>
    <t xml:space="preserve">Dotación de Personal 2 </t>
  </si>
  <si>
    <t>001149816</t>
  </si>
  <si>
    <t>Dotación de Personal 3</t>
  </si>
  <si>
    <t>Estanterías para almacenaje</t>
  </si>
  <si>
    <t>001140516</t>
  </si>
  <si>
    <t>Software de Servidor de Autenticación (Tokens)</t>
  </si>
  <si>
    <t>Leonard Paez Ramirez - 5978300</t>
  </si>
  <si>
    <t>001227516</t>
  </si>
  <si>
    <t>001113516</t>
  </si>
  <si>
    <t>Mantenimiento Tanque de Residuos</t>
  </si>
  <si>
    <t>001124116</t>
  </si>
  <si>
    <t>Adquisición de ocho baterías externas recargables</t>
  </si>
  <si>
    <t>001134416</t>
  </si>
  <si>
    <t xml:space="preserve">Prestación del servicio de mantenimiento preventivo y correctivo a los equipos de impresión en gran formato (plotter) y escáner gran formato, utilizados para la producción y digitalización del material cartográfico del Proyecto Levantamiento del XVIII Censo Nacional de Población y VII de Vivienda. </t>
  </si>
  <si>
    <t>001141816</t>
  </si>
  <si>
    <t>84131501 84131601 84131504</t>
  </si>
  <si>
    <t>Polizas de Seguros de la Entidad</t>
  </si>
  <si>
    <t>20 Meses</t>
  </si>
  <si>
    <t>001122216</t>
  </si>
  <si>
    <t>Polizas de Seguro de Automoviles</t>
  </si>
  <si>
    <t>001214816</t>
  </si>
  <si>
    <t>Prestar el servicio de mantenimiento incluyendo mano de obra y repuestos, a los equipos que conforman el sistema de aire acondicionado, tipo confort, del auditorio Carlos Lleras Restrepo de propiedad de Dane Central.</t>
  </si>
  <si>
    <t>001159516</t>
  </si>
  <si>
    <t>Adquisicion de materiales para Carnet</t>
  </si>
  <si>
    <t>001176916</t>
  </si>
  <si>
    <t>Adqusicion de pistolas para control de acceso</t>
  </si>
  <si>
    <t>001185616</t>
  </si>
  <si>
    <t>52131602 52131501</t>
  </si>
  <si>
    <t xml:space="preserve">Adquisición de Cortinas Enrollables para oficinas del DANE Central </t>
  </si>
  <si>
    <t>43231500 43231512</t>
  </si>
  <si>
    <t>Contratación del servicio de Software Update License &amp; Support de licencias Oracle</t>
  </si>
  <si>
    <t>Pendiente</t>
  </si>
  <si>
    <t>Celebración Día de los Niños</t>
  </si>
  <si>
    <t>001209416</t>
  </si>
  <si>
    <t>Prestación de servicios para la impresión de cuadernillos, folletos, revisitas, carpetas, material de relacionamiento y material de trabajo de campo con el fin de realizar la recolección y divulgación de información producida por las investigaciones de la entidad teniendo en cuenta los nuevos ciclos de final de año.</t>
  </si>
  <si>
    <t>001207116</t>
  </si>
  <si>
    <t>Reposapies</t>
  </si>
  <si>
    <t xml:space="preserve">Geles </t>
  </si>
  <si>
    <t>001219616</t>
  </si>
  <si>
    <t>Amparar la contratación para el apoyo en la generación de la norma técnica de calidad</t>
  </si>
  <si>
    <t>Liliana Acevedo Arenas - 5978300 EXT 2358</t>
  </si>
  <si>
    <t>001208616</t>
  </si>
  <si>
    <t>Prestar el servicio de las licencias de Google Maps AP Premium</t>
  </si>
  <si>
    <t>001216116</t>
  </si>
  <si>
    <t>Prestar el servicio de repotenciación con suministro de partes a las máquinas y equipos de artes gráficas con el que cuenta la Entidad descritas en el anexo técnico, para el proceso de acabado y finalizado del material impreso producido para los operativos de recolección de información.</t>
  </si>
  <si>
    <t>001239716</t>
  </si>
  <si>
    <t>Vacaciones Recreativas DANE Central</t>
  </si>
  <si>
    <t>Contratar 4 suscripciones a la revista Semana por un año con destino a las diferentes oficinas del DANE Central</t>
  </si>
  <si>
    <t>001224716</t>
  </si>
  <si>
    <t>Realizar las adecuaciones necesarias para la reorganización física del Centro de Información y Servicio al Ciudadano para el DANE Central, de acuerdo con las especificaciones técnicas definidas.</t>
  </si>
  <si>
    <t xml:space="preserve">Contratar 4 suscripciones al periódico El Tiempo y Portafolio, por 12 meses con destino a las diferentes oficinas del DANE Central, ubicadas en la carrera 59 No. 26 – 70 interior 1 - CAN </t>
  </si>
  <si>
    <t xml:space="preserve">Contratar cuatro (4) suscripciones al periódico EL ESPECTADOR, por DOCE (12) meses, con destino a las diferentes oficinas del DANE Central, ubicadas en la carrera 59 No. 26-70 interior 1 – CAN. </t>
  </si>
  <si>
    <t xml:space="preserve">Contratar una (1) suscripción al diario EL NUEVO SIGLO, por doce meses, con destino a las diferentes oficinas del DANE Central, ubicadas en la carrera 59 No. 26 – 70 interior 1 – CAN. </t>
  </si>
  <si>
    <t>Contratar la implantación del Sistema de Atención Virtual con Respuesta Automática vía Chat – AGENTI el cual contendrá la activación, alojamiento, soporte y mantenimiento del Sistema AGENTI para el DANE.</t>
  </si>
  <si>
    <t>44101701 45101515</t>
  </si>
  <si>
    <t>Adquisición  De Diecisiete (17) Impresoras  Térmicas, De Acuerdo A Las Características Técnicas Definidas.</t>
  </si>
  <si>
    <t>5 Días Hábiles</t>
  </si>
  <si>
    <t>Contratar la suscripción e instalación y puesta en funcionamiento  del servicio de televisión satelital en Alta Definición (HD) en las dependencias designadas, del Departamento Administrativo Nacional de Estadística-DANE</t>
  </si>
  <si>
    <t xml:space="preserve">Adquisición de tres neveras pequeñas </t>
  </si>
  <si>
    <t xml:space="preserve">Dotación de elementos para fortalecer las ayudas audiovisuales de los centros de atención del servicio al ciudadano a nivel Nacional. </t>
  </si>
  <si>
    <t>Acuerdo Marco</t>
  </si>
  <si>
    <t>Renovar el licenciamiento de uso de los módulos SAS, relacionados en las características técnicas</t>
  </si>
  <si>
    <t>Compra de sillas condiciones tecnicas especiales.</t>
  </si>
  <si>
    <t xml:space="preserve">6 Días </t>
  </si>
  <si>
    <t>Suscripción  Legis</t>
  </si>
  <si>
    <t>Claudia Jineth Alvarez Benitez  - 5978300</t>
  </si>
  <si>
    <t>A</t>
  </si>
  <si>
    <t>N/AA02</t>
  </si>
  <si>
    <t>A27</t>
  </si>
  <si>
    <t>Contratación de Servicio de Transporte Especial por Hora y Especial Rural Barranquilla</t>
  </si>
  <si>
    <t>N/AA04</t>
  </si>
  <si>
    <t>Acuerdo Marco De Precios</t>
  </si>
  <si>
    <t>14111507;44121704;44121902;44121619;44121716;44121708;44121503;14111507</t>
  </si>
  <si>
    <t>00A23916</t>
  </si>
  <si>
    <t>Compra de Suministro de Toner Barranquilla</t>
  </si>
  <si>
    <t>00A23816</t>
  </si>
  <si>
    <t>A21</t>
  </si>
  <si>
    <t>46181507;49221510</t>
  </si>
  <si>
    <t>Adquisición de Chalecos y Gorras - Kit Logistico Barranquilla</t>
  </si>
  <si>
    <t>00A21616</t>
  </si>
  <si>
    <t>Compra de Computadores Personales Barranquilla</t>
  </si>
  <si>
    <t>00A</t>
  </si>
  <si>
    <t>N/AA01</t>
  </si>
  <si>
    <t>Arrendamientos Bienes Inmuebles - Arrendamiento Salones Barranquilla</t>
  </si>
  <si>
    <t>Suministro de Combustible y Lubricantes Barranquilla</t>
  </si>
  <si>
    <t>00A20716</t>
  </si>
  <si>
    <t>Compra E Instalación de 4 Aires Acondicionados  Barranquilla</t>
  </si>
  <si>
    <t>00A27716</t>
  </si>
  <si>
    <t>A20</t>
  </si>
  <si>
    <t>Mantenimiento Equipo de Transporte Barranquilla</t>
  </si>
  <si>
    <t>00A26816</t>
  </si>
  <si>
    <t>A17</t>
  </si>
  <si>
    <t>Repuestos de Ferreteria Barranquilla</t>
  </si>
  <si>
    <t>00A33316</t>
  </si>
  <si>
    <t>00A34416</t>
  </si>
  <si>
    <t>A23</t>
  </si>
  <si>
    <t>72153600;80131801</t>
  </si>
  <si>
    <t>Proceso de Mantenimiento de instalaciones territorial Barranquilla</t>
  </si>
  <si>
    <t>00A52116</t>
  </si>
  <si>
    <t>A24</t>
  </si>
  <si>
    <t>Solicitadas</t>
  </si>
  <si>
    <t>00A30916</t>
  </si>
  <si>
    <t>B</t>
  </si>
  <si>
    <t>N/AB01</t>
  </si>
  <si>
    <t>B47</t>
  </si>
  <si>
    <t>Contratación de servicio de transporte especial por hora y especial rural Bucaramanga</t>
  </si>
  <si>
    <t>00B30716</t>
  </si>
  <si>
    <t>B49</t>
  </si>
  <si>
    <t>00B32516</t>
  </si>
  <si>
    <t>B18</t>
  </si>
  <si>
    <t>46181507; 46181604</t>
  </si>
  <si>
    <t>Adquisición de botas y chalecos para apoyo logístico Bucaramanga</t>
  </si>
  <si>
    <t>Abril  de 2016</t>
  </si>
  <si>
    <t>00B17716</t>
  </si>
  <si>
    <t>B17</t>
  </si>
  <si>
    <t>Adquisición de papelería y útiles de oficina Bucaramanga</t>
  </si>
  <si>
    <t>Marzo  de 2016</t>
  </si>
  <si>
    <t>00B27116</t>
  </si>
  <si>
    <t>Compra de suministro de Tóner Bucaramanga</t>
  </si>
  <si>
    <t>00B27016</t>
  </si>
  <si>
    <t>Adquisición de computador personal Bucaramanga</t>
  </si>
  <si>
    <t>00B32916</t>
  </si>
  <si>
    <t>B23</t>
  </si>
  <si>
    <t>Arrendamientos Alquiler Salones Bucaramanga</t>
  </si>
  <si>
    <t>B24</t>
  </si>
  <si>
    <t>Arrendamiento Alquiler Salones Arauca</t>
  </si>
  <si>
    <t>N/AB06</t>
  </si>
  <si>
    <t>Arrendamiento Alquiler Salones Cúcuta</t>
  </si>
  <si>
    <t>B19</t>
  </si>
  <si>
    <t>Suministro de gasolina y lubricantes</t>
  </si>
  <si>
    <t>00B14516</t>
  </si>
  <si>
    <t>Mantenimiento aires acondicionados Bucaramanga</t>
  </si>
  <si>
    <t>00B15616</t>
  </si>
  <si>
    <t>Mantenimiento aires acondicionados Cúcuta</t>
  </si>
  <si>
    <t>00B15516</t>
  </si>
  <si>
    <t>Mantenimiento extintores Bucaramanga</t>
  </si>
  <si>
    <t>00B50716</t>
  </si>
  <si>
    <t>Mantenimiento extintores Cúcuta Bucaramanga</t>
  </si>
  <si>
    <t>00B29816</t>
  </si>
  <si>
    <t>B22</t>
  </si>
  <si>
    <t>Mantenimiento de Vehículo Bucaramanga</t>
  </si>
  <si>
    <t>00B25116</t>
  </si>
  <si>
    <t>B16</t>
  </si>
  <si>
    <t>Repuestos de Ferretería Bucaramanga</t>
  </si>
  <si>
    <t>00B35616</t>
  </si>
  <si>
    <t>00B</t>
  </si>
  <si>
    <t>C</t>
  </si>
  <si>
    <t>N/AC01</t>
  </si>
  <si>
    <t>N/AC02</t>
  </si>
  <si>
    <t>Contratación de servicio de transporte especial por hora y especial rural Cali</t>
  </si>
  <si>
    <t>N/AC03</t>
  </si>
  <si>
    <t>00C35716</t>
  </si>
  <si>
    <t>Adquisición de Chalecos y Gorras para Logística Cali</t>
  </si>
  <si>
    <t>Menor Cuantía</t>
  </si>
  <si>
    <t>00C24316</t>
  </si>
  <si>
    <t>Compra de Suministro de Toner Cali</t>
  </si>
  <si>
    <t>00C19916</t>
  </si>
  <si>
    <t>Adquisición de Papelería y Útiles de Oficina Cali</t>
  </si>
  <si>
    <t>N/AC04</t>
  </si>
  <si>
    <t>Suministro de Combustible y Lubricantes Cali</t>
  </si>
  <si>
    <t>00C11216</t>
  </si>
  <si>
    <t>Mantenimiento de Vehículo Asignado A La Territorial Cali</t>
  </si>
  <si>
    <t>00C11416</t>
  </si>
  <si>
    <t>Repuestos de Ferreteria Cali</t>
  </si>
  <si>
    <t>00C11016</t>
  </si>
  <si>
    <t>00C24116</t>
  </si>
  <si>
    <t>56111500; 56101703;40101604</t>
  </si>
  <si>
    <t>Mobiliario de Oficina Cali</t>
  </si>
  <si>
    <t>2 Mes</t>
  </si>
  <si>
    <t>00C10916</t>
  </si>
  <si>
    <t>00C7216</t>
  </si>
  <si>
    <t>D</t>
  </si>
  <si>
    <t>N/AD01</t>
  </si>
  <si>
    <t>Contratación de Servicio de Transporte Especial por Hora y Especial Rural  Manizales</t>
  </si>
  <si>
    <t>00D3816</t>
  </si>
  <si>
    <t>D18</t>
  </si>
  <si>
    <t>Adquisición de Tiquetes Aereos Manizales</t>
  </si>
  <si>
    <t>00D7316</t>
  </si>
  <si>
    <t>D23</t>
  </si>
  <si>
    <t>46181507;49221510; 53111500</t>
  </si>
  <si>
    <t>00D5016</t>
  </si>
  <si>
    <t>Adquisición de Suministros de Toner Manizales</t>
  </si>
  <si>
    <t>00D7916</t>
  </si>
  <si>
    <t>N/AD02</t>
  </si>
  <si>
    <t>Combustible y Lubricantes Manizales</t>
  </si>
  <si>
    <t>00D1016</t>
  </si>
  <si>
    <t>Mantenimiento de Bienes Muebles, Equipos y Enseres Manizales</t>
  </si>
  <si>
    <t>00D1316</t>
  </si>
  <si>
    <t>Adquisición de Llantas y Accesorios para Vehiculos Manizales</t>
  </si>
  <si>
    <t>00D1416</t>
  </si>
  <si>
    <t>44121704 - 44121902 - 44121619 - 44121716- 44121708 - 14111507</t>
  </si>
  <si>
    <t xml:space="preserve"> Adquisición de Papeleria, Utiles de Escritorio y Oficina Manizales</t>
  </si>
  <si>
    <t>00D1116</t>
  </si>
  <si>
    <t>Adquisición de Repuestos de Ferretería Manizales</t>
  </si>
  <si>
    <t>00D1216</t>
  </si>
  <si>
    <t>Compra de Computadores Personales Manizales</t>
  </si>
  <si>
    <t>00D</t>
  </si>
  <si>
    <t>00D5316</t>
  </si>
  <si>
    <t>N/AD03</t>
  </si>
  <si>
    <t>Mobiliario de Oficina Manizales</t>
  </si>
  <si>
    <t>D24</t>
  </si>
  <si>
    <t>Aseo Manizales</t>
  </si>
  <si>
    <t>00D14016</t>
  </si>
  <si>
    <t>E</t>
  </si>
  <si>
    <t>N/AE02</t>
  </si>
  <si>
    <t>E23</t>
  </si>
  <si>
    <t>Contratación de Servicio de Transporte Especial por Hora y Especial Rural Medellin</t>
  </si>
  <si>
    <t>00E5416</t>
  </si>
  <si>
    <t>Febrero  de 2016</t>
  </si>
  <si>
    <t>00E8716</t>
  </si>
  <si>
    <t>E17</t>
  </si>
  <si>
    <t>Adquisición de Chalecos, Gorras y botas- Kit Logistico Medellin</t>
  </si>
  <si>
    <t>00E3016</t>
  </si>
  <si>
    <t>Compra de Suministro de Toner Medellin</t>
  </si>
  <si>
    <t>1 mes</t>
  </si>
  <si>
    <t>00E15816</t>
  </si>
  <si>
    <t>E33</t>
  </si>
  <si>
    <t>Adquisición de Papelería y Útiles de Oficina Medellin</t>
  </si>
  <si>
    <t>00E5516</t>
  </si>
  <si>
    <t>E47</t>
  </si>
  <si>
    <t>Arrendamiento Bienes Inmuebles Medellin</t>
  </si>
  <si>
    <t>00E1016</t>
  </si>
  <si>
    <t>Suministro de Combustible y Lubricantes Medellin</t>
  </si>
  <si>
    <t>00E10616</t>
  </si>
  <si>
    <t>Servicio de Mantenimiento , Revisión y Reparación de Aires Acondicionados Medellin</t>
  </si>
  <si>
    <t>00E32516</t>
  </si>
  <si>
    <t>Servicio de Mantenimiento , Revisión y/O Reparación de Extintores Medellin</t>
  </si>
  <si>
    <t>Julio  de 2016</t>
  </si>
  <si>
    <t>00E19916</t>
  </si>
  <si>
    <t>E41</t>
  </si>
  <si>
    <t>Mantenimiento Equipo de Transporte Medellin</t>
  </si>
  <si>
    <t>00E6416</t>
  </si>
  <si>
    <t>E42</t>
  </si>
  <si>
    <t>Adquisición de Repuestos de Ferretería Medellin</t>
  </si>
  <si>
    <t>00E30316</t>
  </si>
  <si>
    <t>E20</t>
  </si>
  <si>
    <t>00E20416</t>
  </si>
  <si>
    <t>E55</t>
  </si>
  <si>
    <t>Adquisición de elementos para las subsedes de Montería y Quibdó asociadas a mobiliario. Medellin</t>
  </si>
  <si>
    <t xml:space="preserve">00E32516, 34616, 34716 </t>
  </si>
  <si>
    <t>E56</t>
  </si>
  <si>
    <t>Aseo Medellin</t>
  </si>
  <si>
    <t>00E24916</t>
  </si>
  <si>
    <t>F</t>
  </si>
  <si>
    <t>N/AF01</t>
  </si>
  <si>
    <t>Enero  de 2016</t>
  </si>
  <si>
    <t>José Hermes Vorda García - Director Territorial</t>
  </si>
  <si>
    <t>F33</t>
  </si>
  <si>
    <t>Contratación de Servicio de Transporte Especial por Hora y Especial Rural Bogotá</t>
  </si>
  <si>
    <t>00F11216</t>
  </si>
  <si>
    <t>F31</t>
  </si>
  <si>
    <t>00F16516</t>
  </si>
  <si>
    <t>00F36116</t>
  </si>
  <si>
    <t>Compra de Suministro de Toner Bogotá</t>
  </si>
  <si>
    <t>00F35616</t>
  </si>
  <si>
    <t>44121704;44121902;44121619;44121716;44121708; 14111507</t>
  </si>
  <si>
    <t>Adquisición de Papeleria y Útiles de Oficina Bogotá</t>
  </si>
  <si>
    <t>00F31916</t>
  </si>
  <si>
    <t>Compra de Computadores Personales Bogotá</t>
  </si>
  <si>
    <t>00F</t>
  </si>
  <si>
    <t>N/AF02</t>
  </si>
  <si>
    <t>00F45816</t>
  </si>
  <si>
    <t>F19</t>
  </si>
  <si>
    <t>Combustible y Lubricantes Bogotá</t>
  </si>
  <si>
    <t>00F5716</t>
  </si>
  <si>
    <t>F17</t>
  </si>
  <si>
    <t>Adquisición de Aires Acondicionado Bogotá</t>
  </si>
  <si>
    <t>Agosto  de 2016</t>
  </si>
  <si>
    <t>F37</t>
  </si>
  <si>
    <t>Mantenimiento de Vehículos Bogotá</t>
  </si>
  <si>
    <t>Junio  de 2016</t>
  </si>
  <si>
    <t>00F28016</t>
  </si>
  <si>
    <t>Adquisición de Repuestos Vehículo, Aires Acondicionados y Otros Bogotá</t>
  </si>
  <si>
    <t>00F36616</t>
  </si>
  <si>
    <t>F47</t>
  </si>
  <si>
    <t>Adquisición mobiliario para territorial Bogotá</t>
  </si>
  <si>
    <t>00F74116</t>
  </si>
  <si>
    <t>F48</t>
  </si>
  <si>
    <t>00F5616</t>
  </si>
  <si>
    <t>F74</t>
  </si>
  <si>
    <t>Compra de Estantería bodega T.Bogota.</t>
  </si>
  <si>
    <t>N/A06</t>
  </si>
  <si>
    <t>Impresión Material Necesario para Difusión</t>
  </si>
  <si>
    <t>Mario Leandro Morales - 5978300 EXT 3249 / Cuentas Nacionales (REVISAR)</t>
  </si>
  <si>
    <t>Mario Leandro Morales - 5978300 EXT 3249</t>
  </si>
  <si>
    <t>Renovación suscripción aplicativo SISRAM</t>
  </si>
  <si>
    <t>107-108</t>
  </si>
  <si>
    <t>Software de Servidor de Autenticación (Tokems)</t>
  </si>
  <si>
    <t>Servicio de mantenimiento preventivo y/o correctivo con suministro de repuestos a las máquinas y equipos de artes gráficas con el que cuenta la entidad, para el proceso de acabado y finalizado del material impreso producido para los operativos de recolección de información.</t>
  </si>
  <si>
    <t>SIGI</t>
  </si>
  <si>
    <t>zass</t>
  </si>
  <si>
    <t>00B49416</t>
  </si>
  <si>
    <t>00B49516</t>
  </si>
  <si>
    <t>00B49616</t>
  </si>
  <si>
    <t>00B41116</t>
  </si>
  <si>
    <t>00B46116</t>
  </si>
  <si>
    <t>00B2616</t>
  </si>
  <si>
    <t>00B2516</t>
  </si>
  <si>
    <t>00B2716</t>
  </si>
  <si>
    <t>00B32716</t>
  </si>
  <si>
    <t>00B32816</t>
  </si>
  <si>
    <t>00B32616</t>
  </si>
  <si>
    <t>00B33016</t>
  </si>
  <si>
    <t>00B38516</t>
  </si>
  <si>
    <t>00B50316</t>
  </si>
  <si>
    <t>00B51116</t>
  </si>
  <si>
    <t>00B51016</t>
  </si>
  <si>
    <t>00B52516</t>
  </si>
  <si>
    <t>A-2-0-4-10-2</t>
  </si>
  <si>
    <t>C-520-1000-131</t>
  </si>
  <si>
    <t>C-450-1003-36</t>
  </si>
  <si>
    <t>C-450-1003-37</t>
  </si>
  <si>
    <t>C-450-1003-12</t>
  </si>
  <si>
    <t>No Solicitadas</t>
  </si>
  <si>
    <t>Concurso de Meritos</t>
  </si>
  <si>
    <t>Entidad</t>
  </si>
  <si>
    <t>DANE_CENTRAL</t>
  </si>
  <si>
    <t>BARRANQUILLA</t>
  </si>
  <si>
    <t>MEDELLIN</t>
  </si>
  <si>
    <t>MANIZALES</t>
  </si>
  <si>
    <t>BOGOTA</t>
  </si>
  <si>
    <t>BUCARAMANGA</t>
  </si>
  <si>
    <t>CALI</t>
  </si>
  <si>
    <t>ENTIDAD</t>
  </si>
  <si>
    <t>TERRITORIAL</t>
  </si>
  <si>
    <t>FONDANE</t>
  </si>
  <si>
    <t>DANE CENTRAL</t>
  </si>
  <si>
    <t>INFORMACION GENERAL</t>
  </si>
  <si>
    <t>Contacto</t>
  </si>
  <si>
    <t>Cargo</t>
  </si>
  <si>
    <t>Correo electronico</t>
  </si>
  <si>
    <t>Telefono</t>
  </si>
  <si>
    <t>CARLOS ANDRÉS LADINO CORTÉS</t>
  </si>
  <si>
    <t>Coordinador Administrativo</t>
  </si>
  <si>
    <t>JAVIER ANTONIO MONTEALEGRE ORTIZ</t>
  </si>
  <si>
    <t>VILMA CONSUELO GOMEZ VELANDIA</t>
  </si>
  <si>
    <t>CARMEN ROSA BENITEZ RAYO</t>
  </si>
  <si>
    <t>JHON HAROLD GARCIA ALZATE</t>
  </si>
  <si>
    <t>JOSE NELSON ALZATE</t>
  </si>
  <si>
    <t>JORGE CORREDOR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</si>
  <si>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</si>
  <si>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</si>
  <si>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</si>
  <si>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</si>
  <si>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</si>
  <si>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</si>
  <si>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</si>
  <si>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</si>
  <si>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</si>
  <si>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</si>
  <si>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</si>
  <si>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</si>
  <si>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</si>
  <si>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MODALIDAD DE SELECCIÓN</t>
  </si>
  <si>
    <t>REQUIERE VIGENCIAS FUTURAS?</t>
  </si>
  <si>
    <t>ESTADO VIGENCIAS FUTURAS</t>
  </si>
  <si>
    <t>En Aprobación</t>
  </si>
  <si>
    <t>01</t>
  </si>
  <si>
    <t>02</t>
  </si>
  <si>
    <t>03</t>
  </si>
  <si>
    <t>04</t>
  </si>
  <si>
    <t>05</t>
  </si>
  <si>
    <t>06</t>
  </si>
  <si>
    <t>07</t>
  </si>
  <si>
    <t>FILA SPGI</t>
  </si>
  <si>
    <t>CONCEPTOS</t>
  </si>
  <si>
    <t>INSUMOS</t>
  </si>
  <si>
    <t>TALENTO HUMANO</t>
  </si>
  <si>
    <t>TIQUETES</t>
  </si>
  <si>
    <t>TRANSPORTE</t>
  </si>
  <si>
    <t>VIATICOS</t>
  </si>
  <si>
    <t>OTROS BIENES Y SERVICIOS</t>
  </si>
  <si>
    <t>Concepto</t>
  </si>
  <si>
    <t>Contratación de Servicios Personales Territorial Centro - Bogotá</t>
  </si>
  <si>
    <t>Carlos Andrés Prada Durán  - Director Territorial</t>
  </si>
  <si>
    <t>S/N</t>
  </si>
  <si>
    <t>Programado en SPGI</t>
  </si>
  <si>
    <t>Contratación de Servicios Personales Territorial Sur Occidente - Cali</t>
  </si>
  <si>
    <t>Yolanda Jiménez  Dorado  - Directora Territorial</t>
  </si>
  <si>
    <t xml:space="preserve">Secretaria General  - 5978300 </t>
  </si>
  <si>
    <t>Contratación de Servicios Personales Territorial Nor Occidente - Medellin</t>
  </si>
  <si>
    <t>Duván Darío Uribe Urrea - Director Territorial</t>
  </si>
  <si>
    <t>Contratar el suministro de tiquetes aéreos en rutas nacionales e internacionales, para los servidores, contratistas y colaboradores del Departamento Administrativo Nacional de Estadística - DANE Central.</t>
  </si>
  <si>
    <t>Servicio de transporte especial terrestre Urbano y Rural para los servidores, contratistas y colaboradores del Departamento Administrativo Nacional de Estadística - DANE,  en el desarrollo de los diferentes operativos e investigaciones que se lleven a cabo en la Territorial Centro - Bogota.</t>
  </si>
  <si>
    <t>Servicio de transporte especial terrestre Urbano y Rural para los servidores, contratistas y colaboradores del Departamento Administrativo Nacional de Estadística - DANE,  en el desarrollo de los diferentes operativos e investigaciones que se lleven a cabo en la Territorial Sur Occidente - Cali.</t>
  </si>
  <si>
    <t>Servicio de transporte especial terrestre Urbano y Rural para los servidores, contratistas y colaboradores del Departamento Administrativo Nacional de Estadística - DANE,  en el desarrollo de los diferentes operativos e investigaciones que se lleven a cabo en la Territorial Nor Occidente - Medellin.</t>
  </si>
  <si>
    <t>Arrendamientos Bienes Inmuebles Sedes y subsedes Territorial Centro - Bogota.</t>
  </si>
  <si>
    <t>Contratar el suministro de tiquetes aéreospara la realización del ultimo taller regional Convenio BID - DANE.</t>
  </si>
  <si>
    <t>Evaluación Final Convenio BID - DANE, Experto Internacional.</t>
  </si>
  <si>
    <t>Visita Firma Auditora Convenio BID - DANE, 2018.</t>
  </si>
  <si>
    <t>Realización de Foro Encuesta Nacional de Lectura</t>
  </si>
  <si>
    <t>Curso Taller Regional de cierre, Convenio BID - DANE</t>
  </si>
  <si>
    <t>Publicación y Traducción de documentos Taller Regional de Cierre Convenio BID - DANE</t>
  </si>
  <si>
    <t>LIMITE DE CONTRATACION MENOR CUANTIA</t>
  </si>
  <si>
    <t>LIMITE DE CONTRATACION MINIMA CUANTIA</t>
  </si>
  <si>
    <t>PLAN ANUAL DE ADQUISICIONES 2018</t>
  </si>
  <si>
    <r>
      <rPr>
        <b/>
        <sz val="10"/>
        <color theme="1"/>
        <rFont val="Calibri"/>
        <family val="2"/>
        <scheme val="minor"/>
      </rPr>
      <t>El principal objetivo del Plan Anual de Adquisiciones</t>
    </r>
    <r>
      <rPr>
        <sz val="10"/>
        <color theme="1"/>
        <rFont val="Calibri"/>
        <family val="2"/>
        <scheme val="minor"/>
      </rPr>
      <t xml:space="preserve">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  </r>
  </si>
  <si>
    <t>CUANTIAS DE CONTRATACION 2018</t>
  </si>
  <si>
    <t>SMMLV AÑO 2018</t>
  </si>
  <si>
    <t xml:space="preserve"> CONTRATACION DE MENOR CUANTIA EN FUNCION DE LOS PRESUPUESTOS DE LAS ENTIDADES PUBLICAS - LEY 1150 DE 2007</t>
  </si>
  <si>
    <t>PRESUPUESTO EN SMMLV</t>
  </si>
  <si>
    <t>PRESUPUESTO EN PESOS</t>
  </si>
  <si>
    <t>MENOR CUANTIA</t>
  </si>
  <si>
    <t>10% DE LA MENOR CUANTIA</t>
  </si>
  <si>
    <t>superior o igual</t>
  </si>
  <si>
    <t>inferior</t>
  </si>
  <si>
    <t>SMMLV</t>
  </si>
  <si>
    <t>Pesos</t>
  </si>
  <si>
    <t xml:space="preserve">Presupuesto Funcionamiento </t>
  </si>
  <si>
    <t>Presupuesto Inversión</t>
  </si>
  <si>
    <t>total Presupuesto</t>
  </si>
  <si>
    <t>CUANTIAS PARA DEPARTAMENTO ADMINISTRATIVO NACIONAL DE ESTADISTICAS - DANE</t>
  </si>
  <si>
    <t>PRESUPUESTO DE LA ENTIDAD</t>
  </si>
  <si>
    <t>LICITACIÓN</t>
  </si>
  <si>
    <t>SELECCIÓN ABREVIADA - MENOR CUANTÍA</t>
  </si>
  <si>
    <t xml:space="preserve"> MÍNIMA CUANTÍA</t>
  </si>
  <si>
    <t>Presupuesto en SMMLV año 2018</t>
  </si>
  <si>
    <t>Para las entidades que tengan un presupuesto anual superior o igual a 400.000 salarios mínimos legales mensuales e inferior a 850.000 salarios mínimos legales mensuales.</t>
  </si>
  <si>
    <t>Mayor a 650 SMMLV</t>
  </si>
  <si>
    <t>DE 65 SMMLV hasta a 650 SMMLV</t>
  </si>
  <si>
    <t>hasta a 65 SMMLV</t>
  </si>
  <si>
    <r>
      <t>Presupuesto de la Entidad superior o igual a:</t>
    </r>
    <r>
      <rPr>
        <b/>
        <sz val="9"/>
        <rFont val="Calibri"/>
        <family val="2"/>
      </rPr>
      <t xml:space="preserve">$312,496,800 </t>
    </r>
    <r>
      <rPr>
        <sz val="9"/>
        <rFont val="Calibri"/>
        <family val="2"/>
      </rPr>
      <t xml:space="preserve">e inferior a: </t>
    </r>
    <r>
      <rPr>
        <b/>
        <sz val="9"/>
        <rFont val="Calibri"/>
        <family val="2"/>
      </rPr>
      <t>$664,055,700</t>
    </r>
  </si>
  <si>
    <r>
      <t xml:space="preserve">Se debe realizar Licitación Pública cuando el proceso de selección tenga una cuantía superior a: </t>
    </r>
    <r>
      <rPr>
        <b/>
        <sz val="9"/>
        <rFont val="Calibri"/>
        <family val="2"/>
      </rPr>
      <t>$507,807,300=</t>
    </r>
  </si>
  <si>
    <r>
      <t xml:space="preserve">Se debe realizar el procedimiento de selección abreviada de menor cuantía, cuanto el valor de la contratación se encuentre en el siguiente rango:
</t>
    </r>
    <r>
      <rPr>
        <b/>
        <sz val="9"/>
        <rFont val="Calibri"/>
        <family val="2"/>
      </rPr>
      <t>Desde: $50,780,730=
Hasta: $507,807,300=</t>
    </r>
  </si>
  <si>
    <t>Hasta: $50,780,730=</t>
  </si>
  <si>
    <t>caladinoc@dane.gov.co</t>
  </si>
  <si>
    <t>jamontealegreo@dane.gov.co</t>
  </si>
  <si>
    <t>vcgomezv@dane.gov.co</t>
  </si>
  <si>
    <t>crbenitezr@dane.gov.co</t>
  </si>
  <si>
    <t>jhgarciaa@dane.gov.co</t>
  </si>
  <si>
    <t>jnalzater@dane.gov.co</t>
  </si>
  <si>
    <t>JECorredorP@dane.gov.co</t>
  </si>
  <si>
    <t>Valor Total Estimado del PAA</t>
  </si>
  <si>
    <t>Valor Total vigencia Actual del PAA</t>
  </si>
  <si>
    <r>
      <rPr>
        <b/>
        <sz val="10"/>
        <color indexed="8"/>
        <rFont val="Calibri"/>
        <family val="2"/>
      </rPr>
      <t>MISIÓN:</t>
    </r>
    <r>
      <rPr>
        <sz val="10"/>
        <color theme="1"/>
        <rFont val="Calibri"/>
        <family val="2"/>
        <scheme val="minor"/>
      </rPr>
      <t xml:space="preserve"> Contribuimos a la comprensión y al progreso del país, a través de la producción y difusión de información estadística.
</t>
    </r>
    <r>
      <rPr>
        <b/>
        <sz val="10"/>
        <color indexed="8"/>
        <rFont val="Calibri"/>
        <family val="2"/>
      </rPr>
      <t>VISIÓN:</t>
    </r>
    <r>
      <rPr>
        <sz val="10"/>
        <color theme="1"/>
        <rFont val="Calibri"/>
        <family val="2"/>
        <scheme val="minor"/>
      </rPr>
      <t xml:space="preserve"> Innovar para producir, integrar y disponer la información estratégica de Colombia.
</t>
    </r>
  </si>
  <si>
    <t>PRESTACIÓN DEL SERVICIO DE FOTOCOPIADO DESTINADO PARA EL DESARROLLO DEL PROCESO MISIONAL, QUE SE ADELANTA EN  LA SEDE CALI, RESPECTO A LA ACTUALIZACION DE ESTUDIOS Y  ENCUESTAS DE PROPOSITOS MULTIPLES</t>
  </si>
  <si>
    <t>5 meses</t>
  </si>
  <si>
    <t>14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</si>
</sst>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\ #,##0_);[Red]\(&quot;$&quot;\ #,##0\)"/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&quot;$&quot;\ * #,##0_);_(&quot;$&quot;\ * \(#,##0\);_(&quot;$&quot;\ * &quot;-&quot;??_);_(@_)"/>
    <numFmt numFmtId="167" formatCode="0.0"/>
    <numFmt numFmtId="168" formatCode="_-* #,##0.00\ _€_-;\-* #,##0.00\ _€_-;_-* &quot;-&quot;??\ _€_-;_-@_-"/>
    <numFmt numFmtId="169" formatCode="_-* #,##0.00_-;\-* #,##0.00_-;_-* &quot;-&quot;??_-;_-@_-"/>
    <numFmt numFmtId="170" formatCode="#,###\ &quot;COP&quot;"/>
    <numFmt numFmtId="171" formatCode="#,##0.00\ \€"/>
    <numFmt numFmtId="172" formatCode="&quot;$&quot;\ #,##0"/>
    <numFmt numFmtId="173" formatCode="[$-240A]d&quot; de &quot;mmmm&quot; de &quot;yyyy;@"/>
    <numFmt numFmtId="174" formatCode="_-* #,##0\ _€_-;\-* #,##0\ _€_-;_-* &quot;-&quot;??\ _€_-;_-@_-"/>
    <numFmt numFmtId="175" formatCode="0.0000%"/>
    <numFmt numFmtId="176" formatCode="[$$-240A]\ #,##0_ ;\-[$$-240A]\ #,##0\ "/>
    <numFmt numFmtId="177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  <charset val="1"/>
    </font>
    <font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indexed="8"/>
      <name val="Calibri"/>
      <family val="2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BE5F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4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49" fontId="6" fillId="0" borderId="0">
      <alignment horizontal="left" vertical="center"/>
    </xf>
    <xf numFmtId="49" fontId="12" fillId="0" borderId="0" applyFill="0" applyBorder="0" applyProtection="0">
      <alignment horizontal="left" vertical="center"/>
    </xf>
    <xf numFmtId="0" fontId="13" fillId="0" borderId="0" applyNumberFormat="0" applyFill="0" applyBorder="0" applyProtection="0">
      <alignment horizontal="left" vertical="center"/>
    </xf>
    <xf numFmtId="0" fontId="13" fillId="0" borderId="0" applyNumberFormat="0" applyFill="0" applyBorder="0" applyProtection="0">
      <alignment horizontal="right" vertical="center"/>
    </xf>
    <xf numFmtId="0" fontId="12" fillId="0" borderId="1" applyNumberFormat="0" applyFill="0" applyProtection="0">
      <alignment horizontal="left" vertical="center"/>
    </xf>
    <xf numFmtId="0" fontId="14" fillId="0" borderId="1" applyNumberFormat="0" applyFont="0" applyFill="0" applyAlignment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1" applyFill="0" applyProtection="0">
      <alignment horizontal="right" vertical="center"/>
    </xf>
    <xf numFmtId="0" fontId="11" fillId="14" borderId="0" applyNumberFormat="0" applyBorder="0" applyAlignment="0" applyProtection="0"/>
    <xf numFmtId="171" fontId="12" fillId="0" borderId="0" applyFill="0" applyBorder="0" applyProtection="0">
      <alignment horizontal="right" vertical="center"/>
    </xf>
    <xf numFmtId="171" fontId="12" fillId="0" borderId="1" applyFill="0" applyProtection="0">
      <alignment horizontal="right" vertical="center"/>
    </xf>
    <xf numFmtId="0" fontId="13" fillId="15" borderId="0" applyNumberFormat="0" applyBorder="0" applyProtection="0">
      <alignment horizontal="center" vertical="center"/>
    </xf>
    <xf numFmtId="0" fontId="9" fillId="15" borderId="0">
      <alignment horizontal="center" vertical="center"/>
    </xf>
    <xf numFmtId="0" fontId="13" fillId="16" borderId="0" applyNumberFormat="0" applyBorder="0" applyProtection="0">
      <alignment horizontal="center" vertical="center" wrapText="1"/>
    </xf>
    <xf numFmtId="0" fontId="12" fillId="16" borderId="0" applyNumberFormat="0" applyBorder="0" applyProtection="0">
      <alignment horizontal="right" vertical="center" wrapText="1"/>
    </xf>
    <xf numFmtId="0" fontId="13" fillId="17" borderId="0" applyNumberFormat="0" applyBorder="0" applyProtection="0">
      <alignment horizontal="center" vertical="center"/>
    </xf>
    <xf numFmtId="0" fontId="13" fillId="18" borderId="0" applyNumberFormat="0" applyBorder="0" applyProtection="0">
      <alignment horizontal="center" vertical="center" wrapText="1"/>
    </xf>
    <xf numFmtId="0" fontId="13" fillId="18" borderId="0" applyNumberFormat="0" applyBorder="0" applyProtection="0">
      <alignment horizontal="right" vertic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1" applyNumberFormat="0" applyProtection="0">
      <alignment horizontal="left" vertical="center"/>
    </xf>
    <xf numFmtId="41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0" fillId="19" borderId="0" applyNumberFormat="0" applyBorder="0" applyAlignment="0" applyProtection="0"/>
    <xf numFmtId="0" fontId="4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165" fontId="3" fillId="0" borderId="0" applyFont="0" applyFill="0" applyBorder="0" applyAlignment="0" applyProtection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8" fillId="0" borderId="0"/>
    <xf numFmtId="0" fontId="10" fillId="0" borderId="0"/>
    <xf numFmtId="0" fontId="5" fillId="0" borderId="0"/>
    <xf numFmtId="0" fontId="18" fillId="0" borderId="0"/>
    <xf numFmtId="0" fontId="5" fillId="0" borderId="0"/>
    <xf numFmtId="0" fontId="19" fillId="0" borderId="0"/>
    <xf numFmtId="165" fontId="3" fillId="0" borderId="0" applyFont="0" applyFill="0" applyBorder="0" applyAlignment="0" applyProtection="0"/>
    <xf numFmtId="0" fontId="18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3" fillId="0" borderId="0" applyFont="0" applyFill="0" applyBorder="0" applyAlignment="0" applyProtection="0"/>
    <xf numFmtId="0" fontId="18" fillId="0" borderId="0"/>
    <xf numFmtId="0" fontId="3" fillId="0" borderId="0"/>
    <xf numFmtId="165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3" fillId="0" borderId="0" applyFont="0" applyFill="0" applyBorder="0" applyAlignment="0" applyProtection="0"/>
    <xf numFmtId="0" fontId="2" fillId="20" borderId="25" applyNumberFormat="0" applyFont="0" applyAlignment="0" applyProtection="0"/>
    <xf numFmtId="0" fontId="2" fillId="20" borderId="25" applyNumberFormat="0" applyFont="0" applyAlignment="0" applyProtection="0"/>
    <xf numFmtId="0" fontId="1" fillId="20" borderId="25" applyNumberFormat="0" applyFont="0" applyAlignment="0" applyProtection="0"/>
    <xf numFmtId="0" fontId="1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0" fontId="10" fillId="20" borderId="25" applyNumberFormat="0" applyFont="0" applyAlignment="0" applyProtection="0"/>
    <xf numFmtId="3" fontId="12" fillId="0" borderId="0" applyFill="0" applyBorder="0" applyProtection="0">
      <alignment horizontal="right" vertical="center"/>
    </xf>
    <xf numFmtId="3" fontId="12" fillId="0" borderId="1" applyFill="0" applyProtection="0">
      <alignment horizontal="right" vertical="center"/>
    </xf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26" applyNumberFormat="0" applyFill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wrapText="1"/>
    </xf>
    <xf numFmtId="0" fontId="15" fillId="14" borderId="5" xfId="111" applyFont="1" applyBorder="1" applyAlignment="1">
      <alignment horizontal="center" vertical="center" wrapText="1"/>
    </xf>
    <xf numFmtId="0" fontId="15" fillId="14" borderId="9" xfId="111" applyFont="1" applyBorder="1" applyAlignment="1">
      <alignment horizontal="center" vertical="center" wrapText="1"/>
    </xf>
    <xf numFmtId="0" fontId="15" fillId="14" borderId="6" xfId="11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1" borderId="2" xfId="0" applyFill="1" applyBorder="1" applyAlignment="1">
      <alignment horizontal="center" vertical="center" wrapText="1"/>
    </xf>
    <xf numFmtId="0" fontId="0" fillId="21" borderId="1" xfId="0" applyFont="1" applyFill="1" applyBorder="1" applyAlignment="1">
      <alignment vertical="center" wrapText="1"/>
    </xf>
    <xf numFmtId="1" fontId="0" fillId="21" borderId="1" xfId="0" applyNumberFormat="1" applyFill="1" applyBorder="1" applyAlignment="1">
      <alignment horizontal="left" vertical="center" wrapText="1"/>
    </xf>
    <xf numFmtId="1" fontId="0" fillId="21" borderId="1" xfId="0" applyNumberFormat="1" applyFill="1" applyBorder="1" applyAlignment="1">
      <alignment horizontal="center" vertical="center" wrapText="1"/>
    </xf>
    <xf numFmtId="0" fontId="0" fillId="21" borderId="1" xfId="0" applyFill="1" applyBorder="1" applyAlignment="1">
      <alignment vertical="center" wrapText="1"/>
    </xf>
    <xf numFmtId="0" fontId="0" fillId="21" borderId="3" xfId="0" applyFill="1" applyBorder="1" applyAlignment="1">
      <alignment vertical="center" wrapText="1"/>
    </xf>
    <xf numFmtId="0" fontId="0" fillId="21" borderId="2" xfId="0" applyNumberForma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left"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1" borderId="2" xfId="0" applyFill="1" applyBorder="1" applyAlignment="1">
      <alignment horizontal="center" wrapText="1"/>
    </xf>
    <xf numFmtId="0" fontId="0" fillId="21" borderId="1" xfId="0" applyFont="1" applyFill="1" applyBorder="1" applyAlignment="1">
      <alignment horizontal="left" vertical="center" wrapText="1"/>
    </xf>
    <xf numFmtId="14" fontId="0" fillId="21" borderId="1" xfId="0" applyNumberFormat="1" applyFill="1" applyBorder="1" applyAlignment="1">
      <alignment horizontal="center" vertical="center" wrapText="1"/>
    </xf>
    <xf numFmtId="166" fontId="10" fillId="21" borderId="1" xfId="274" applyNumberFormat="1" applyFont="1" applyFill="1" applyBorder="1" applyAlignment="1">
      <alignment horizontal="center" vertical="center" wrapText="1"/>
    </xf>
    <xf numFmtId="167" fontId="0" fillId="21" borderId="1" xfId="0" applyNumberFormat="1" applyFill="1" applyBorder="1" applyAlignment="1">
      <alignment horizontal="center" vertical="center" wrapText="1"/>
    </xf>
    <xf numFmtId="166" fontId="0" fillId="21" borderId="1" xfId="0" applyNumberFormat="1" applyFill="1" applyBorder="1" applyAlignment="1">
      <alignment vertical="center"/>
    </xf>
    <xf numFmtId="0" fontId="22" fillId="21" borderId="1" xfId="0" applyFont="1" applyFill="1" applyBorder="1" applyAlignment="1">
      <alignment horizontal="left" vertical="center" wrapText="1"/>
    </xf>
    <xf numFmtId="0" fontId="0" fillId="21" borderId="1" xfId="0" applyFill="1" applyBorder="1" applyAlignment="1">
      <alignment horizontal="center" wrapText="1"/>
    </xf>
    <xf numFmtId="0" fontId="0" fillId="21" borderId="1" xfId="0" applyFont="1" applyFill="1" applyBorder="1" applyAlignment="1">
      <alignment wrapText="1"/>
    </xf>
    <xf numFmtId="14" fontId="0" fillId="21" borderId="1" xfId="0" applyNumberFormat="1" applyFill="1" applyBorder="1" applyAlignment="1">
      <alignment wrapText="1"/>
    </xf>
    <xf numFmtId="166" fontId="10" fillId="21" borderId="1" xfId="274" applyNumberFormat="1" applyFont="1" applyFill="1" applyBorder="1" applyAlignment="1">
      <alignment wrapText="1"/>
    </xf>
    <xf numFmtId="0" fontId="0" fillId="21" borderId="1" xfId="0" applyFill="1" applyBorder="1" applyAlignment="1">
      <alignment vertical="center"/>
    </xf>
    <xf numFmtId="49" fontId="0" fillId="21" borderId="27" xfId="0" applyNumberFormat="1" applyFill="1" applyBorder="1" applyAlignment="1">
      <alignment wrapText="1"/>
    </xf>
    <xf numFmtId="14" fontId="0" fillId="21" borderId="1" xfId="0" applyNumberFormat="1" applyFill="1" applyBorder="1" applyAlignment="1">
      <alignment horizontal="left" wrapText="1"/>
    </xf>
    <xf numFmtId="0" fontId="0" fillId="21" borderId="1" xfId="0" applyFill="1" applyBorder="1" applyAlignment="1">
      <alignment wrapText="1"/>
    </xf>
    <xf numFmtId="0" fontId="0" fillId="21" borderId="7" xfId="0" applyFill="1" applyBorder="1" applyAlignment="1">
      <alignment horizontal="center" vertical="center" wrapText="1"/>
    </xf>
    <xf numFmtId="0" fontId="0" fillId="21" borderId="8" xfId="0" applyFont="1" applyFill="1" applyBorder="1" applyAlignment="1">
      <alignment wrapText="1"/>
    </xf>
    <xf numFmtId="0" fontId="0" fillId="21" borderId="8" xfId="0" applyFill="1" applyBorder="1" applyAlignment="1">
      <alignment wrapText="1"/>
    </xf>
    <xf numFmtId="0" fontId="0" fillId="21" borderId="8" xfId="0" applyFill="1" applyBorder="1" applyAlignment="1">
      <alignment vertical="center" wrapText="1"/>
    </xf>
    <xf numFmtId="166" fontId="10" fillId="21" borderId="8" xfId="274" applyNumberFormat="1" applyFont="1" applyFill="1" applyBorder="1" applyAlignment="1">
      <alignment wrapText="1"/>
    </xf>
    <xf numFmtId="0" fontId="0" fillId="21" borderId="4" xfId="0" applyFill="1" applyBorder="1" applyAlignment="1">
      <alignment vertical="center" wrapText="1"/>
    </xf>
    <xf numFmtId="0" fontId="0" fillId="21" borderId="8" xfId="0" applyFont="1" applyFill="1" applyBorder="1" applyAlignment="1">
      <alignment horizontal="left" vertical="center" wrapText="1"/>
    </xf>
    <xf numFmtId="0" fontId="0" fillId="21" borderId="8" xfId="0" applyFill="1" applyBorder="1" applyAlignment="1">
      <alignment horizontal="center" vertical="center" wrapText="1"/>
    </xf>
    <xf numFmtId="0" fontId="0" fillId="21" borderId="3" xfId="0" applyFill="1" applyBorder="1" applyAlignment="1">
      <alignment horizontal="center" vertical="center" wrapText="1"/>
    </xf>
    <xf numFmtId="14" fontId="0" fillId="21" borderId="1" xfId="0" applyNumberFormat="1" applyFill="1" applyBorder="1" applyAlignment="1">
      <alignment horizontal="center" wrapText="1"/>
    </xf>
    <xf numFmtId="14" fontId="0" fillId="21" borderId="1" xfId="0" applyNumberFormat="1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left" wrapText="1"/>
    </xf>
    <xf numFmtId="166" fontId="10" fillId="21" borderId="8" xfId="274" applyNumberFormat="1" applyFont="1" applyFill="1" applyBorder="1" applyAlignment="1">
      <alignment vertical="center" wrapText="1"/>
    </xf>
    <xf numFmtId="0" fontId="0" fillId="21" borderId="2" xfId="0" applyFill="1" applyBorder="1" applyAlignment="1">
      <alignment horizontal="center" vertical="center"/>
    </xf>
    <xf numFmtId="0" fontId="0" fillId="21" borderId="1" xfId="0" applyFont="1" applyFill="1" applyBorder="1" applyAlignment="1">
      <alignment vertical="center"/>
    </xf>
    <xf numFmtId="1" fontId="0" fillId="21" borderId="1" xfId="0" applyNumberFormat="1" applyFill="1" applyBorder="1" applyAlignment="1">
      <alignment horizontal="center" vertical="center"/>
    </xf>
    <xf numFmtId="166" fontId="10" fillId="21" borderId="1" xfId="274" applyNumberFormat="1" applyFont="1" applyFill="1" applyBorder="1" applyAlignment="1">
      <alignment vertical="center"/>
    </xf>
    <xf numFmtId="0" fontId="0" fillId="21" borderId="0" xfId="0" applyFill="1" applyBorder="1"/>
    <xf numFmtId="0" fontId="0" fillId="21" borderId="1" xfId="0" applyFill="1" applyBorder="1" applyAlignment="1">
      <alignment horizontal="center" vertical="center"/>
    </xf>
    <xf numFmtId="0" fontId="0" fillId="21" borderId="0" xfId="0" applyFill="1" applyBorder="1" applyAlignment="1">
      <alignment vertical="center"/>
    </xf>
    <xf numFmtId="49" fontId="0" fillId="21" borderId="27" xfId="0" applyNumberFormat="1" applyFill="1" applyBorder="1" applyAlignment="1">
      <alignment vertical="center" wrapText="1"/>
    </xf>
    <xf numFmtId="0" fontId="0" fillId="21" borderId="0" xfId="0" applyFill="1" applyBorder="1" applyAlignment="1"/>
    <xf numFmtId="14" fontId="0" fillId="21" borderId="8" xfId="0" applyNumberFormat="1" applyFill="1" applyBorder="1" applyAlignment="1">
      <alignment horizontal="center" wrapText="1"/>
    </xf>
    <xf numFmtId="166" fontId="10" fillId="21" borderId="10" xfId="274" applyNumberFormat="1" applyFont="1" applyFill="1" applyBorder="1" applyAlignment="1">
      <alignment horizontal="left" vertical="center"/>
    </xf>
    <xf numFmtId="0" fontId="0" fillId="21" borderId="8" xfId="0" applyFill="1" applyBorder="1" applyAlignment="1">
      <alignment horizontal="left" vertical="center" wrapText="1"/>
    </xf>
    <xf numFmtId="0" fontId="0" fillId="21" borderId="11" xfId="0" applyFill="1" applyBorder="1" applyAlignment="1">
      <alignment horizontal="center" vertical="center" wrapText="1"/>
    </xf>
    <xf numFmtId="0" fontId="0" fillId="21" borderId="12" xfId="0" applyFont="1" applyFill="1" applyBorder="1" applyAlignment="1">
      <alignment horizontal="left" vertical="center" wrapText="1"/>
    </xf>
    <xf numFmtId="0" fontId="0" fillId="21" borderId="12" xfId="0" applyFill="1" applyBorder="1" applyAlignment="1">
      <alignment horizontal="center" vertical="center" wrapText="1"/>
    </xf>
    <xf numFmtId="0" fontId="0" fillId="21" borderId="12" xfId="0" applyFill="1" applyBorder="1" applyAlignment="1">
      <alignment vertical="center" wrapText="1"/>
    </xf>
    <xf numFmtId="0" fontId="0" fillId="21" borderId="13" xfId="0" applyFill="1" applyBorder="1" applyAlignment="1">
      <alignment horizontal="center" vertical="center" wrapText="1"/>
    </xf>
    <xf numFmtId="166" fontId="10" fillId="21" borderId="12" xfId="274" applyNumberFormat="1" applyFont="1" applyFill="1" applyBorder="1" applyAlignment="1">
      <alignment horizontal="center" vertical="center" wrapText="1"/>
    </xf>
    <xf numFmtId="1" fontId="0" fillId="21" borderId="1" xfId="0" applyNumberFormat="1" applyFill="1" applyBorder="1" applyAlignment="1">
      <alignment vertical="center" wrapText="1"/>
    </xf>
    <xf numFmtId="1" fontId="0" fillId="21" borderId="1" xfId="0" applyNumberFormat="1" applyFill="1" applyBorder="1" applyAlignment="1">
      <alignment vertical="center"/>
    </xf>
    <xf numFmtId="14" fontId="0" fillId="21" borderId="1" xfId="0" applyNumberFormat="1" applyFill="1" applyBorder="1" applyAlignment="1">
      <alignment vertical="center"/>
    </xf>
    <xf numFmtId="14" fontId="0" fillId="21" borderId="1" xfId="0" applyNumberFormat="1" applyFill="1" applyBorder="1" applyAlignment="1">
      <alignment vertical="center" wrapText="1"/>
    </xf>
    <xf numFmtId="44" fontId="10" fillId="21" borderId="1" xfId="274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1" borderId="1" xfId="0" applyFill="1" applyBorder="1"/>
    <xf numFmtId="0" fontId="0" fillId="21" borderId="1" xfId="0" applyFont="1" applyFill="1" applyBorder="1" applyAlignment="1">
      <alignment horizontal="center" vertical="center" wrapText="1"/>
    </xf>
    <xf numFmtId="0" fontId="15" fillId="14" borderId="9" xfId="111" applyFont="1" applyBorder="1" applyAlignment="1">
      <alignment horizontal="center" wrapText="1"/>
    </xf>
    <xf numFmtId="1" fontId="0" fillId="21" borderId="1" xfId="0" applyNumberFormat="1" applyFill="1" applyBorder="1" applyAlignment="1">
      <alignment horizontal="center" wrapText="1"/>
    </xf>
    <xf numFmtId="1" fontId="0" fillId="21" borderId="1" xfId="0" applyNumberForma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14" fontId="0" fillId="21" borderId="1" xfId="0" applyNumberFormat="1" applyFill="1" applyBorder="1" applyAlignment="1">
      <alignment horizontal="center"/>
    </xf>
    <xf numFmtId="0" fontId="15" fillId="14" borderId="14" xfId="111" applyFont="1" applyBorder="1" applyAlignment="1">
      <alignment horizontal="center" vertical="center" wrapText="1"/>
    </xf>
    <xf numFmtId="0" fontId="0" fillId="22" borderId="0" xfId="0" applyFill="1" applyAlignment="1">
      <alignment horizontal="center" vertical="center" wrapText="1"/>
    </xf>
    <xf numFmtId="0" fontId="18" fillId="0" borderId="0" xfId="383" applyAlignment="1">
      <alignment horizontal="center" vertical="center" wrapText="1"/>
    </xf>
    <xf numFmtId="49" fontId="0" fillId="0" borderId="27" xfId="0" applyNumberFormat="1" applyBorder="1" applyAlignment="1"/>
    <xf numFmtId="0" fontId="19" fillId="0" borderId="0" xfId="0" applyFont="1"/>
    <xf numFmtId="49" fontId="18" fillId="0" borderId="27" xfId="0" applyNumberFormat="1" applyFont="1" applyBorder="1" applyAlignment="1">
      <alignment wrapText="1"/>
    </xf>
    <xf numFmtId="0" fontId="15" fillId="14" borderId="0" xfId="111" applyFont="1" applyBorder="1" applyAlignment="1">
      <alignment horizontal="center" vertical="center" wrapText="1"/>
    </xf>
    <xf numFmtId="166" fontId="10" fillId="21" borderId="1" xfId="274" applyNumberFormat="1" applyFont="1" applyFill="1" applyBorder="1" applyAlignment="1">
      <alignment horizontal="left" vertical="top" wrapText="1"/>
    </xf>
    <xf numFmtId="166" fontId="10" fillId="21" borderId="1" xfId="274" applyNumberFormat="1" applyFont="1" applyFill="1" applyBorder="1" applyAlignment="1">
      <alignment vertical="center" wrapText="1"/>
    </xf>
    <xf numFmtId="0" fontId="0" fillId="21" borderId="15" xfId="0" applyFont="1" applyFill="1" applyBorder="1" applyAlignment="1">
      <alignment vertical="center" wrapText="1"/>
    </xf>
    <xf numFmtId="0" fontId="0" fillId="21" borderId="15" xfId="0" applyFill="1" applyBorder="1" applyAlignment="1">
      <alignment vertical="center" wrapText="1"/>
    </xf>
    <xf numFmtId="49" fontId="0" fillId="21" borderId="28" xfId="0" applyNumberFormat="1" applyFill="1" applyBorder="1" applyAlignment="1">
      <alignment vertical="center" wrapText="1"/>
    </xf>
    <xf numFmtId="1" fontId="0" fillId="21" borderId="15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1" borderId="16" xfId="0" applyFont="1" applyFill="1" applyBorder="1" applyAlignment="1">
      <alignment vertical="center" wrapText="1"/>
    </xf>
    <xf numFmtId="0" fontId="0" fillId="21" borderId="17" xfId="0" applyFill="1" applyBorder="1" applyAlignment="1">
      <alignment horizontal="center" vertical="center" wrapText="1"/>
    </xf>
    <xf numFmtId="0" fontId="0" fillId="21" borderId="16" xfId="0" applyFont="1" applyFill="1" applyBorder="1" applyAlignment="1">
      <alignment wrapText="1"/>
    </xf>
    <xf numFmtId="14" fontId="0" fillId="21" borderId="16" xfId="0" applyNumberFormat="1" applyFill="1" applyBorder="1" applyAlignment="1">
      <alignment horizontal="center" wrapText="1"/>
    </xf>
    <xf numFmtId="0" fontId="0" fillId="21" borderId="16" xfId="0" applyFill="1" applyBorder="1" applyAlignment="1">
      <alignment wrapText="1"/>
    </xf>
    <xf numFmtId="0" fontId="0" fillId="21" borderId="16" xfId="0" applyFill="1" applyBorder="1" applyAlignment="1">
      <alignment horizontal="left" vertical="center" wrapText="1"/>
    </xf>
    <xf numFmtId="0" fontId="0" fillId="21" borderId="16" xfId="0" applyFill="1" applyBorder="1" applyAlignment="1">
      <alignment vertical="center" wrapText="1"/>
    </xf>
    <xf numFmtId="166" fontId="10" fillId="21" borderId="16" xfId="274" applyNumberFormat="1" applyFont="1" applyFill="1" applyBorder="1" applyAlignment="1">
      <alignment vertical="center" wrapText="1"/>
    </xf>
    <xf numFmtId="0" fontId="0" fillId="21" borderId="16" xfId="0" applyFill="1" applyBorder="1" applyAlignment="1">
      <alignment horizontal="center" vertical="center" wrapText="1"/>
    </xf>
    <xf numFmtId="0" fontId="0" fillId="21" borderId="18" xfId="0" applyFill="1" applyBorder="1" applyAlignment="1">
      <alignment vertical="center" wrapText="1"/>
    </xf>
    <xf numFmtId="167" fontId="0" fillId="21" borderId="1" xfId="0" applyNumberFormat="1" applyFont="1" applyFill="1" applyBorder="1" applyAlignment="1">
      <alignment horizontal="center" vertical="center" wrapText="1"/>
    </xf>
    <xf numFmtId="166" fontId="0" fillId="21" borderId="1" xfId="0" applyNumberFormat="1" applyFill="1" applyBorder="1" applyAlignment="1">
      <alignment horizontal="center" vertical="center"/>
    </xf>
    <xf numFmtId="166" fontId="10" fillId="21" borderId="1" xfId="329" applyNumberFormat="1" applyFont="1" applyFill="1" applyBorder="1" applyAlignment="1">
      <alignment horizontal="center" vertical="center" wrapText="1"/>
    </xf>
    <xf numFmtId="44" fontId="10" fillId="21" borderId="1" xfId="347" applyNumberFormat="1" applyFont="1" applyFill="1" applyBorder="1" applyAlignment="1">
      <alignment horizontal="center" vertical="center"/>
    </xf>
    <xf numFmtId="0" fontId="19" fillId="21" borderId="1" xfId="347" applyFont="1" applyFill="1" applyBorder="1" applyAlignment="1">
      <alignment horizontal="center" vertical="center"/>
    </xf>
    <xf numFmtId="166" fontId="10" fillId="21" borderId="1" xfId="320" applyNumberFormat="1" applyFont="1" applyFill="1" applyBorder="1" applyAlignment="1">
      <alignment horizontal="center" vertical="center"/>
    </xf>
    <xf numFmtId="0" fontId="10" fillId="21" borderId="1" xfId="347" applyFill="1" applyBorder="1" applyAlignment="1">
      <alignment horizontal="center" vertical="center" wrapText="1"/>
    </xf>
    <xf numFmtId="44" fontId="10" fillId="21" borderId="1" xfId="347" applyNumberFormat="1" applyFill="1" applyBorder="1" applyAlignment="1">
      <alignment horizontal="center" vertical="center"/>
    </xf>
    <xf numFmtId="166" fontId="0" fillId="21" borderId="1" xfId="0" applyNumberFormat="1" applyFont="1" applyFill="1" applyBorder="1" applyAlignment="1">
      <alignment horizontal="center" vertical="center"/>
    </xf>
    <xf numFmtId="0" fontId="15" fillId="14" borderId="1" xfId="111" applyFont="1" applyBorder="1" applyAlignment="1">
      <alignment horizontal="center" vertical="center" wrapText="1"/>
    </xf>
    <xf numFmtId="1" fontId="10" fillId="21" borderId="1" xfId="347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6" fontId="10" fillId="21" borderId="1" xfId="274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9" fillId="0" borderId="1" xfId="347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6" fontId="10" fillId="0" borderId="1" xfId="329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6" fontId="10" fillId="0" borderId="1" xfId="274" applyNumberFormat="1" applyFont="1" applyFill="1" applyBorder="1" applyAlignment="1">
      <alignment horizontal="center" vertical="center" wrapText="1"/>
    </xf>
    <xf numFmtId="0" fontId="10" fillId="21" borderId="1" xfId="347" applyFont="1" applyFill="1" applyBorder="1" applyAlignment="1">
      <alignment horizontal="center" vertical="center"/>
    </xf>
    <xf numFmtId="0" fontId="14" fillId="21" borderId="1" xfId="347" applyFont="1" applyFill="1" applyBorder="1" applyAlignment="1">
      <alignment horizontal="center" vertical="top" wrapText="1"/>
    </xf>
    <xf numFmtId="0" fontId="10" fillId="21" borderId="1" xfId="347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1" borderId="3" xfId="0" applyFont="1" applyFill="1" applyBorder="1" applyAlignment="1">
      <alignment horizontal="center" vertical="center" wrapText="1"/>
    </xf>
    <xf numFmtId="0" fontId="10" fillId="0" borderId="1" xfId="347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1" xfId="364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5" fillId="14" borderId="1" xfId="111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15" fillId="0" borderId="0" xfId="111" applyFont="1" applyFill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15" fillId="14" borderId="21" xfId="111" applyFont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21" borderId="30" xfId="0" applyFont="1" applyFill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0" fillId="21" borderId="30" xfId="347" applyFill="1" applyBorder="1" applyAlignment="1">
      <alignment horizontal="center" vertical="center" wrapText="1"/>
    </xf>
    <xf numFmtId="0" fontId="10" fillId="21" borderId="30" xfId="347" applyFont="1" applyFill="1" applyBorder="1" applyAlignment="1">
      <alignment horizontal="center" vertical="center" wrapText="1"/>
    </xf>
    <xf numFmtId="0" fontId="10" fillId="21" borderId="1" xfId="347" applyFont="1" applyFill="1" applyBorder="1" applyAlignment="1">
      <alignment horizontal="left" vertical="center" wrapText="1"/>
    </xf>
    <xf numFmtId="0" fontId="10" fillId="21" borderId="1" xfId="347" applyFont="1" applyFill="1" applyBorder="1" applyAlignment="1">
      <alignment horizontal="left" vertical="center"/>
    </xf>
    <xf numFmtId="0" fontId="15" fillId="14" borderId="15" xfId="111" applyFont="1" applyBorder="1" applyAlignment="1">
      <alignment horizontal="center" vertical="center" wrapText="1"/>
    </xf>
    <xf numFmtId="166" fontId="10" fillId="0" borderId="40" xfId="274" applyNumberFormat="1" applyFont="1" applyBorder="1" applyAlignment="1">
      <alignment vertical="center" wrapText="1"/>
    </xf>
    <xf numFmtId="167" fontId="0" fillId="0" borderId="40" xfId="0" applyNumberFormat="1" applyBorder="1" applyAlignment="1">
      <alignment horizontal="center" vertical="center" wrapText="1"/>
    </xf>
    <xf numFmtId="166" fontId="10" fillId="0" borderId="1" xfId="274" applyNumberFormat="1" applyFont="1" applyBorder="1" applyAlignment="1">
      <alignment wrapText="1"/>
    </xf>
    <xf numFmtId="166" fontId="10" fillId="0" borderId="1" xfId="274" applyNumberFormat="1" applyFont="1" applyBorder="1" applyAlignment="1">
      <alignment vertical="center" wrapText="1"/>
    </xf>
    <xf numFmtId="166" fontId="10" fillId="0" borderId="1" xfId="274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10" fillId="0" borderId="1" xfId="274" applyNumberFormat="1" applyFont="1" applyBorder="1" applyAlignment="1">
      <alignment horizontal="righ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6" fontId="10" fillId="0" borderId="1" xfId="274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6" fontId="0" fillId="21" borderId="1" xfId="0" applyNumberFormat="1" applyFill="1" applyBorder="1" applyAlignment="1">
      <alignment wrapText="1"/>
    </xf>
    <xf numFmtId="0" fontId="10" fillId="21" borderId="3" xfId="347" applyFont="1" applyFill="1" applyBorder="1" applyAlignment="1">
      <alignment horizontal="center" vertical="center" wrapText="1"/>
    </xf>
    <xf numFmtId="166" fontId="0" fillId="21" borderId="1" xfId="0" applyNumberFormat="1" applyFill="1" applyBorder="1"/>
    <xf numFmtId="166" fontId="10" fillId="21" borderId="16" xfId="329" applyNumberFormat="1" applyFont="1" applyFill="1" applyBorder="1" applyAlignment="1">
      <alignment horizontal="center" vertical="center" wrapText="1"/>
    </xf>
    <xf numFmtId="0" fontId="10" fillId="0" borderId="3" xfId="347" applyFont="1" applyFill="1" applyBorder="1" applyAlignment="1">
      <alignment horizontal="center" vertical="center" wrapText="1"/>
    </xf>
    <xf numFmtId="44" fontId="3" fillId="0" borderId="1" xfId="274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2" fillId="0" borderId="1" xfId="347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23" borderId="1" xfId="0" applyFill="1" applyBorder="1" applyAlignment="1"/>
    <xf numFmtId="0" fontId="0" fillId="23" borderId="1" xfId="0" applyFill="1" applyBorder="1" applyAlignment="1">
      <alignment horizontal="center"/>
    </xf>
    <xf numFmtId="0" fontId="0" fillId="21" borderId="1" xfId="347" applyFont="1" applyFill="1" applyBorder="1" applyAlignment="1">
      <alignment horizontal="left" vertical="center" wrapText="1"/>
    </xf>
    <xf numFmtId="0" fontId="0" fillId="0" borderId="1" xfId="347" applyFont="1" applyFill="1" applyBorder="1" applyAlignment="1">
      <alignment horizontal="center" vertical="center" wrapText="1"/>
    </xf>
    <xf numFmtId="0" fontId="14" fillId="21" borderId="1" xfId="347" applyFont="1" applyFill="1" applyBorder="1" applyAlignment="1">
      <alignment horizontal="left" vertical="center" wrapText="1"/>
    </xf>
    <xf numFmtId="6" fontId="0" fillId="0" borderId="0" xfId="0" applyNumberFormat="1" applyAlignment="1">
      <alignment wrapText="1"/>
    </xf>
    <xf numFmtId="49" fontId="0" fillId="0" borderId="1" xfId="364" applyNumberFormat="1" applyFont="1" applyBorder="1" applyAlignment="1">
      <alignment horizontal="center"/>
    </xf>
    <xf numFmtId="0" fontId="0" fillId="21" borderId="1" xfId="0" applyFill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0" fillId="23" borderId="1" xfId="0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left" vertical="center"/>
    </xf>
    <xf numFmtId="0" fontId="15" fillId="14" borderId="15" xfId="11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19" fillId="21" borderId="1" xfId="347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top" wrapText="1"/>
    </xf>
    <xf numFmtId="0" fontId="15" fillId="14" borderId="29" xfId="111" applyFont="1" applyBorder="1" applyAlignment="1">
      <alignment horizontal="left" vertical="center" wrapText="1"/>
    </xf>
    <xf numFmtId="0" fontId="10" fillId="21" borderId="1" xfId="347" applyNumberFormat="1" applyFont="1" applyFill="1" applyBorder="1" applyAlignment="1">
      <alignment horizontal="center" vertical="center" wrapText="1"/>
    </xf>
    <xf numFmtId="49" fontId="0" fillId="21" borderId="1" xfId="347" applyNumberFormat="1" applyFont="1" applyFill="1" applyBorder="1" applyAlignment="1">
      <alignment horizontal="left" vertical="center" wrapText="1"/>
    </xf>
    <xf numFmtId="172" fontId="27" fillId="0" borderId="1" xfId="0" applyNumberFormat="1" applyFont="1" applyBorder="1" applyAlignment="1">
      <alignment wrapText="1"/>
    </xf>
    <xf numFmtId="173" fontId="23" fillId="0" borderId="1" xfId="0" applyNumberFormat="1" applyFont="1" applyBorder="1" applyAlignment="1">
      <alignment wrapText="1"/>
    </xf>
    <xf numFmtId="0" fontId="11" fillId="0" borderId="41" xfId="0" applyFont="1" applyBorder="1" applyAlignment="1">
      <alignment wrapText="1"/>
    </xf>
    <xf numFmtId="0" fontId="0" fillId="0" borderId="41" xfId="0" applyBorder="1" applyAlignment="1">
      <alignment wrapText="1"/>
    </xf>
    <xf numFmtId="3" fontId="28" fillId="0" borderId="41" xfId="0" applyNumberFormat="1" applyFont="1" applyBorder="1" applyAlignment="1">
      <alignment vertical="center" wrapText="1"/>
    </xf>
    <xf numFmtId="0" fontId="0" fillId="21" borderId="0" xfId="0" applyFont="1" applyFill="1"/>
    <xf numFmtId="0" fontId="26" fillId="21" borderId="0" xfId="0" applyFont="1" applyFill="1"/>
    <xf numFmtId="174" fontId="15" fillId="24" borderId="0" xfId="540" applyNumberFormat="1" applyFont="1" applyFill="1"/>
    <xf numFmtId="175" fontId="0" fillId="21" borderId="0" xfId="539" applyNumberFormat="1" applyFont="1" applyFill="1"/>
    <xf numFmtId="0" fontId="30" fillId="21" borderId="32" xfId="0" applyFont="1" applyFill="1" applyBorder="1"/>
    <xf numFmtId="0" fontId="34" fillId="21" borderId="46" xfId="0" applyFont="1" applyFill="1" applyBorder="1" applyAlignment="1">
      <alignment horizontal="center"/>
    </xf>
    <xf numFmtId="0" fontId="34" fillId="21" borderId="40" xfId="0" applyFont="1" applyFill="1" applyBorder="1" applyAlignment="1">
      <alignment horizontal="center"/>
    </xf>
    <xf numFmtId="0" fontId="34" fillId="21" borderId="47" xfId="0" applyFont="1" applyFill="1" applyBorder="1" applyAlignment="1">
      <alignment horizontal="center"/>
    </xf>
    <xf numFmtId="0" fontId="35" fillId="21" borderId="0" xfId="0" applyFont="1" applyFill="1"/>
    <xf numFmtId="174" fontId="23" fillId="21" borderId="2" xfId="540" applyNumberFormat="1" applyFont="1" applyFill="1" applyBorder="1" applyAlignment="1">
      <alignment horizontal="right"/>
    </xf>
    <xf numFmtId="174" fontId="23" fillId="21" borderId="1" xfId="540" applyNumberFormat="1" applyFont="1" applyFill="1" applyBorder="1" applyAlignment="1">
      <alignment horizontal="center"/>
    </xf>
    <xf numFmtId="176" fontId="23" fillId="21" borderId="1" xfId="540" applyNumberFormat="1" applyFont="1" applyFill="1" applyBorder="1" applyAlignment="1"/>
    <xf numFmtId="176" fontId="23" fillId="21" borderId="1" xfId="540" applyNumberFormat="1" applyFont="1" applyFill="1" applyBorder="1" applyAlignment="1">
      <alignment horizontal="center"/>
    </xf>
    <xf numFmtId="176" fontId="23" fillId="21" borderId="3" xfId="540" applyNumberFormat="1" applyFont="1" applyFill="1" applyBorder="1" applyAlignment="1"/>
    <xf numFmtId="174" fontId="23" fillId="21" borderId="1" xfId="540" applyNumberFormat="1" applyFont="1" applyFill="1" applyBorder="1" applyAlignment="1">
      <alignment horizontal="right"/>
    </xf>
    <xf numFmtId="174" fontId="36" fillId="24" borderId="0" xfId="540" applyNumberFormat="1" applyFont="1" applyFill="1"/>
    <xf numFmtId="174" fontId="23" fillId="0" borderId="2" xfId="540" applyNumberFormat="1" applyFont="1" applyFill="1" applyBorder="1" applyAlignment="1"/>
    <xf numFmtId="174" fontId="23" fillId="0" borderId="1" xfId="540" applyNumberFormat="1" applyFont="1" applyFill="1" applyBorder="1" applyAlignment="1">
      <alignment horizontal="right"/>
    </xf>
    <xf numFmtId="176" fontId="23" fillId="0" borderId="1" xfId="540" applyNumberFormat="1" applyFont="1" applyFill="1" applyBorder="1" applyAlignment="1"/>
    <xf numFmtId="174" fontId="23" fillId="0" borderId="1" xfId="540" applyNumberFormat="1" applyFont="1" applyFill="1" applyBorder="1" applyAlignment="1">
      <alignment horizontal="center"/>
    </xf>
    <xf numFmtId="176" fontId="23" fillId="0" borderId="3" xfId="540" applyNumberFormat="1" applyFont="1" applyFill="1" applyBorder="1" applyAlignment="1"/>
    <xf numFmtId="174" fontId="10" fillId="21" borderId="0" xfId="540" applyNumberFormat="1" applyFont="1" applyFill="1"/>
    <xf numFmtId="174" fontId="23" fillId="25" borderId="7" xfId="540" applyNumberFormat="1" applyFont="1" applyFill="1" applyBorder="1" applyAlignment="1">
      <alignment horizontal="center"/>
    </xf>
    <xf numFmtId="174" fontId="23" fillId="25" borderId="8" xfId="540" applyNumberFormat="1" applyFont="1" applyFill="1" applyBorder="1" applyAlignment="1">
      <alignment horizontal="right"/>
    </xf>
    <xf numFmtId="176" fontId="23" fillId="25" borderId="8" xfId="540" applyNumberFormat="1" applyFont="1" applyFill="1" applyBorder="1" applyAlignment="1">
      <alignment horizontal="center"/>
    </xf>
    <xf numFmtId="176" fontId="23" fillId="25" borderId="8" xfId="540" applyNumberFormat="1" applyFont="1" applyFill="1" applyBorder="1" applyAlignment="1"/>
    <xf numFmtId="174" fontId="23" fillId="25" borderId="8" xfId="540" applyNumberFormat="1" applyFont="1" applyFill="1" applyBorder="1" applyAlignment="1">
      <alignment horizontal="center"/>
    </xf>
    <xf numFmtId="176" fontId="23" fillId="25" borderId="4" xfId="540" applyNumberFormat="1" applyFont="1" applyFill="1" applyBorder="1" applyAlignment="1"/>
    <xf numFmtId="0" fontId="23" fillId="21" borderId="0" xfId="0" applyFont="1" applyFill="1"/>
    <xf numFmtId="0" fontId="30" fillId="27" borderId="15" xfId="0" applyFont="1" applyFill="1" applyBorder="1"/>
    <xf numFmtId="174" fontId="36" fillId="24" borderId="48" xfId="540" applyNumberFormat="1" applyFont="1" applyFill="1" applyBorder="1"/>
    <xf numFmtId="3" fontId="37" fillId="26" borderId="29" xfId="0" applyNumberFormat="1" applyFont="1" applyFill="1" applyBorder="1"/>
    <xf numFmtId="174" fontId="30" fillId="26" borderId="20" xfId="540" applyNumberFormat="1" applyFont="1" applyFill="1" applyBorder="1"/>
    <xf numFmtId="0" fontId="30" fillId="26" borderId="22" xfId="0" applyFont="1" applyFill="1" applyBorder="1"/>
    <xf numFmtId="174" fontId="30" fillId="26" borderId="15" xfId="540" applyNumberFormat="1" applyFont="1" applyFill="1" applyBorder="1"/>
    <xf numFmtId="0" fontId="30" fillId="26" borderId="30" xfId="0" applyFont="1" applyFill="1" applyBorder="1"/>
    <xf numFmtId="0" fontId="30" fillId="21" borderId="0" xfId="0" applyFont="1" applyFill="1"/>
    <xf numFmtId="176" fontId="30" fillId="21" borderId="0" xfId="0" applyNumberFormat="1" applyFont="1" applyFill="1" applyAlignment="1">
      <alignment horizontal="left"/>
    </xf>
    <xf numFmtId="168" fontId="23" fillId="21" borderId="0" xfId="540" applyFont="1" applyFill="1"/>
    <xf numFmtId="0" fontId="30" fillId="27" borderId="1" xfId="0" applyFont="1" applyFill="1" applyBorder="1"/>
    <xf numFmtId="3" fontId="37" fillId="25" borderId="15" xfId="0" applyNumberFormat="1" applyFont="1" applyFill="1" applyBorder="1"/>
    <xf numFmtId="174" fontId="30" fillId="25" borderId="15" xfId="540" applyNumberFormat="1" applyFont="1" applyFill="1" applyBorder="1"/>
    <xf numFmtId="0" fontId="30" fillId="25" borderId="30" xfId="0" applyFont="1" applyFill="1" applyBorder="1"/>
    <xf numFmtId="176" fontId="0" fillId="21" borderId="0" xfId="0" applyNumberFormat="1" applyFont="1" applyFill="1"/>
    <xf numFmtId="168" fontId="10" fillId="21" borderId="0" xfId="540" applyFont="1" applyFill="1"/>
    <xf numFmtId="0" fontId="0" fillId="21" borderId="0" xfId="0" applyFont="1" applyFill="1" applyBorder="1" applyAlignment="1">
      <alignment vertical="center"/>
    </xf>
    <xf numFmtId="0" fontId="38" fillId="28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 wrapText="1"/>
    </xf>
    <xf numFmtId="0" fontId="0" fillId="0" borderId="0" xfId="0" applyFont="1" applyFill="1"/>
    <xf numFmtId="3" fontId="23" fillId="0" borderId="15" xfId="0" applyNumberFormat="1" applyFont="1" applyBorder="1" applyAlignment="1">
      <alignment wrapText="1"/>
    </xf>
    <xf numFmtId="3" fontId="23" fillId="0" borderId="30" xfId="0" applyNumberFormat="1" applyFont="1" applyBorder="1" applyAlignment="1">
      <alignment wrapText="1"/>
    </xf>
    <xf numFmtId="0" fontId="15" fillId="14" borderId="15" xfId="111" applyFont="1" applyBorder="1" applyAlignment="1">
      <alignment vertical="center" wrapText="1"/>
    </xf>
    <xf numFmtId="0" fontId="15" fillId="14" borderId="30" xfId="111" applyFont="1" applyBorder="1" applyAlignment="1">
      <alignment vertical="center" wrapText="1"/>
    </xf>
    <xf numFmtId="0" fontId="0" fillId="21" borderId="1" xfId="347" applyFont="1" applyFill="1" applyBorder="1" applyAlignment="1">
      <alignment horizontal="center" vertical="center" wrapText="1"/>
    </xf>
    <xf numFmtId="173" fontId="23" fillId="0" borderId="1" xfId="0" applyNumberFormat="1" applyFont="1" applyBorder="1" applyAlignment="1">
      <alignment horizontal="right" wrapText="1"/>
    </xf>
    <xf numFmtId="177" fontId="41" fillId="0" borderId="16" xfId="538" applyNumberFormat="1" applyFont="1" applyFill="1" applyBorder="1" applyAlignment="1">
      <alignment horizontal="center" vertical="center"/>
    </xf>
    <xf numFmtId="177" fontId="41" fillId="0" borderId="40" xfId="538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3" fillId="21" borderId="0" xfId="0" applyFont="1" applyFill="1" applyAlignment="1">
      <alignment horizontal="center" vertical="center"/>
    </xf>
    <xf numFmtId="0" fontId="30" fillId="21" borderId="31" xfId="0" applyFont="1" applyFill="1" applyBorder="1" applyAlignment="1">
      <alignment horizontal="center" vertical="center" wrapText="1"/>
    </xf>
    <xf numFmtId="0" fontId="30" fillId="21" borderId="38" xfId="0" applyFont="1" applyFill="1" applyBorder="1" applyAlignment="1">
      <alignment horizontal="center" vertical="center"/>
    </xf>
    <xf numFmtId="0" fontId="30" fillId="21" borderId="32" xfId="0" applyFont="1" applyFill="1" applyBorder="1" applyAlignment="1">
      <alignment horizontal="center" vertical="center"/>
    </xf>
    <xf numFmtId="0" fontId="30" fillId="21" borderId="42" xfId="0" applyFont="1" applyFill="1" applyBorder="1" applyAlignment="1">
      <alignment horizontal="center"/>
    </xf>
    <xf numFmtId="0" fontId="30" fillId="21" borderId="43" xfId="0" applyFont="1" applyFill="1" applyBorder="1" applyAlignment="1">
      <alignment horizontal="center"/>
    </xf>
    <xf numFmtId="0" fontId="30" fillId="21" borderId="44" xfId="0" applyFont="1" applyFill="1" applyBorder="1" applyAlignment="1">
      <alignment horizontal="center"/>
    </xf>
    <xf numFmtId="0" fontId="30" fillId="21" borderId="45" xfId="0" applyFont="1" applyFill="1" applyBorder="1" applyAlignment="1">
      <alignment horizontal="center"/>
    </xf>
    <xf numFmtId="0" fontId="30" fillId="21" borderId="31" xfId="0" applyFont="1" applyFill="1" applyBorder="1" applyAlignment="1">
      <alignment horizontal="center"/>
    </xf>
    <xf numFmtId="0" fontId="30" fillId="21" borderId="32" xfId="0" applyFont="1" applyFill="1" applyBorder="1" applyAlignment="1">
      <alignment horizontal="center"/>
    </xf>
    <xf numFmtId="174" fontId="36" fillId="24" borderId="48" xfId="540" applyNumberFormat="1" applyFont="1" applyFill="1" applyBorder="1" applyAlignment="1">
      <alignment horizontal="center"/>
    </xf>
    <xf numFmtId="0" fontId="30" fillId="26" borderId="29" xfId="0" applyFont="1" applyFill="1" applyBorder="1" applyAlignment="1">
      <alignment horizontal="center"/>
    </xf>
    <xf numFmtId="0" fontId="30" fillId="26" borderId="30" xfId="0" applyFont="1" applyFill="1" applyBorder="1" applyAlignment="1">
      <alignment horizontal="center"/>
    </xf>
    <xf numFmtId="174" fontId="24" fillId="24" borderId="49" xfId="540" applyNumberFormat="1" applyFont="1" applyFill="1" applyBorder="1" applyAlignment="1">
      <alignment horizontal="center"/>
    </xf>
    <xf numFmtId="174" fontId="24" fillId="24" borderId="50" xfId="540" applyNumberFormat="1" applyFont="1" applyFill="1" applyBorder="1" applyAlignment="1">
      <alignment horizontal="center"/>
    </xf>
    <xf numFmtId="174" fontId="24" fillId="24" borderId="51" xfId="540" applyNumberFormat="1" applyFont="1" applyFill="1" applyBorder="1" applyAlignment="1">
      <alignment horizontal="center"/>
    </xf>
    <xf numFmtId="0" fontId="38" fillId="28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16" fillId="0" borderId="15" xfId="121" applyBorder="1" applyAlignment="1">
      <alignment horizontal="left" wrapText="1"/>
    </xf>
    <xf numFmtId="0" fontId="23" fillId="0" borderId="30" xfId="0" applyFont="1" applyBorder="1" applyAlignment="1">
      <alignment horizontal="left" wrapText="1"/>
    </xf>
    <xf numFmtId="0" fontId="16" fillId="0" borderId="52" xfId="121" applyBorder="1" applyAlignment="1">
      <alignment horizontal="left" wrapText="1"/>
    </xf>
    <xf numFmtId="0" fontId="23" fillId="0" borderId="53" xfId="0" applyFont="1" applyBorder="1" applyAlignment="1">
      <alignment horizontal="left" wrapText="1"/>
    </xf>
    <xf numFmtId="0" fontId="29" fillId="0" borderId="23" xfId="0" applyFont="1" applyBorder="1" applyAlignment="1">
      <alignment horizontal="left" vertical="center"/>
    </xf>
    <xf numFmtId="0" fontId="25" fillId="14" borderId="20" xfId="111" applyFont="1" applyBorder="1" applyAlignment="1">
      <alignment horizontal="center" vertical="center" wrapText="1"/>
    </xf>
    <xf numFmtId="0" fontId="25" fillId="14" borderId="22" xfId="111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3" fillId="0" borderId="36" xfId="0" applyFont="1" applyBorder="1" applyAlignment="1">
      <alignment horizontal="left" wrapText="1"/>
    </xf>
    <xf numFmtId="0" fontId="23" fillId="0" borderId="37" xfId="0" applyFont="1" applyBorder="1" applyAlignment="1">
      <alignment horizontal="left" wrapText="1"/>
    </xf>
    <xf numFmtId="0" fontId="23" fillId="0" borderId="39" xfId="0" applyFont="1" applyBorder="1" applyAlignment="1">
      <alignment horizontal="left" wrapText="1"/>
    </xf>
    <xf numFmtId="0" fontId="24" fillId="14" borderId="20" xfId="111" applyFont="1" applyBorder="1" applyAlignment="1">
      <alignment horizontal="center" vertical="center" wrapText="1"/>
    </xf>
    <xf numFmtId="0" fontId="24" fillId="14" borderId="21" xfId="11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top" wrapText="1"/>
    </xf>
    <xf numFmtId="0" fontId="23" fillId="0" borderId="38" xfId="0" applyFont="1" applyBorder="1" applyAlignment="1">
      <alignment horizontal="left" vertical="top" wrapText="1"/>
    </xf>
    <xf numFmtId="0" fontId="23" fillId="0" borderId="32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 wrapText="1"/>
    </xf>
    <xf numFmtId="0" fontId="15" fillId="14" borderId="1" xfId="11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top" wrapText="1"/>
    </xf>
    <xf numFmtId="0" fontId="23" fillId="0" borderId="35" xfId="0" applyFont="1" applyBorder="1" applyAlignment="1">
      <alignment horizontal="left" vertical="top" wrapText="1"/>
    </xf>
    <xf numFmtId="0" fontId="23" fillId="0" borderId="34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wrapText="1"/>
    </xf>
    <xf numFmtId="0" fontId="23" fillId="0" borderId="29" xfId="0" applyFont="1" applyBorder="1" applyAlignment="1">
      <alignment horizontal="left" wrapText="1"/>
    </xf>
    <xf numFmtId="0" fontId="23" fillId="0" borderId="15" xfId="0" quotePrefix="1" applyFont="1" applyBorder="1" applyAlignment="1">
      <alignment horizontal="left" wrapText="1"/>
    </xf>
    <xf numFmtId="0" fontId="23" fillId="0" borderId="29" xfId="0" quotePrefix="1" applyFont="1" applyBorder="1" applyAlignment="1">
      <alignment horizontal="left" wrapText="1"/>
    </xf>
    <xf numFmtId="0" fontId="23" fillId="0" borderId="30" xfId="0" quotePrefix="1" applyFont="1" applyBorder="1" applyAlignment="1">
      <alignment horizontal="left" wrapText="1"/>
    </xf>
    <xf numFmtId="0" fontId="31" fillId="0" borderId="15" xfId="121" quotePrefix="1" applyFont="1" applyBorder="1" applyAlignment="1">
      <alignment horizontal="left" wrapText="1"/>
    </xf>
    <xf numFmtId="0" fontId="31" fillId="0" borderId="29" xfId="121" quotePrefix="1" applyFont="1" applyBorder="1" applyAlignment="1">
      <alignment horizontal="left" wrapText="1"/>
    </xf>
    <xf numFmtId="0" fontId="31" fillId="0" borderId="30" xfId="121" quotePrefix="1" applyFont="1" applyBorder="1" applyAlignment="1">
      <alignment horizontal="left" wrapText="1"/>
    </xf>
    <xf numFmtId="0" fontId="21" fillId="0" borderId="23" xfId="0" applyFont="1" applyBorder="1" applyAlignment="1">
      <alignment horizontal="left"/>
    </xf>
    <xf numFmtId="0" fontId="0" fillId="23" borderId="1" xfId="0" applyFill="1" applyBorder="1" applyAlignment="1">
      <alignment horizontal="center"/>
    </xf>
  </cellXfs>
  <cellStyles count="541">
    <cellStyle name="20% - Énfasis1 2" xfId="1"/>
    <cellStyle name="20% - Énfasis1 2 2" xfId="2"/>
    <cellStyle name="20% - Énfasis1 2 3" xfId="3"/>
    <cellStyle name="20% - Énfasis1 3" xfId="4"/>
    <cellStyle name="20% - Énfasis1 3 2" xfId="5"/>
    <cellStyle name="20% - Énfasis1 3 3" xfId="6"/>
    <cellStyle name="20% - Énfasis1 4" xfId="7"/>
    <cellStyle name="20% - Énfasis1 5" xfId="8"/>
    <cellStyle name="20% - Énfasis2 2" xfId="9"/>
    <cellStyle name="20% - Énfasis2 2 2" xfId="10"/>
    <cellStyle name="20% - Énfasis2 2 3" xfId="11"/>
    <cellStyle name="20% - Énfasis2 3" xfId="12"/>
    <cellStyle name="20% - Énfasis2 3 2" xfId="13"/>
    <cellStyle name="20% - Énfasis2 3 3" xfId="14"/>
    <cellStyle name="20% - Énfasis2 4" xfId="15"/>
    <cellStyle name="20% - Énfasis2 5" xfId="16"/>
    <cellStyle name="20% - Énfasis3 2" xfId="17"/>
    <cellStyle name="20% - Énfasis3 2 2" xfId="18"/>
    <cellStyle name="20% - Énfasis3 2 3" xfId="19"/>
    <cellStyle name="20% - Énfasis3 3" xfId="20"/>
    <cellStyle name="20% - Énfasis3 3 2" xfId="21"/>
    <cellStyle name="20% - Énfasis3 3 3" xfId="22"/>
    <cellStyle name="20% - Énfasis3 4" xfId="23"/>
    <cellStyle name="20% - Énfasis3 5" xfId="24"/>
    <cellStyle name="20% - Énfasis4 2" xfId="25"/>
    <cellStyle name="20% - Énfasis4 2 2" xfId="26"/>
    <cellStyle name="20% - Énfasis4 2 3" xfId="27"/>
    <cellStyle name="20% - Énfasis4 3" xfId="28"/>
    <cellStyle name="20% - Énfasis4 3 2" xfId="29"/>
    <cellStyle name="20% - Énfasis4 3 3" xfId="30"/>
    <cellStyle name="20% - Énfasis4 4" xfId="31"/>
    <cellStyle name="20% - Énfasis4 5" xfId="32"/>
    <cellStyle name="20% - Énfasis5 2" xfId="33"/>
    <cellStyle name="20% - Énfasis5 2 2" xfId="34"/>
    <cellStyle name="20% - Énfasis5 2 3" xfId="35"/>
    <cellStyle name="20% - Énfasis5 3" xfId="36"/>
    <cellStyle name="20% - Énfasis5 3 2" xfId="37"/>
    <cellStyle name="20% - Énfasis5 3 3" xfId="38"/>
    <cellStyle name="20% - Énfasis5 4" xfId="39"/>
    <cellStyle name="20% - Énfasis5 5" xfId="40"/>
    <cellStyle name="20% - Énfasis6 2" xfId="41"/>
    <cellStyle name="20% - Énfasis6 2 2" xfId="42"/>
    <cellStyle name="20% - Énfasis6 2 3" xfId="43"/>
    <cellStyle name="20% - Énfasis6 3" xfId="44"/>
    <cellStyle name="20% - Énfasis6 3 2" xfId="45"/>
    <cellStyle name="20% - Énfasis6 3 3" xfId="46"/>
    <cellStyle name="20% - Énfasis6 4" xfId="47"/>
    <cellStyle name="20% - Énfasis6 5" xfId="48"/>
    <cellStyle name="40% - Énfasis1 2" xfId="49"/>
    <cellStyle name="40% - Énfasis1 2 2" xfId="50"/>
    <cellStyle name="40% - Énfasis1 2 3" xfId="51"/>
    <cellStyle name="40% - Énfasis1 3" xfId="52"/>
    <cellStyle name="40% - Énfasis1 3 2" xfId="53"/>
    <cellStyle name="40% - Énfasis1 3 3" xfId="54"/>
    <cellStyle name="40% - Énfasis1 4" xfId="55"/>
    <cellStyle name="40% - Énfasis1 5" xfId="56"/>
    <cellStyle name="40% - Énfasis2 2" xfId="57"/>
    <cellStyle name="40% - Énfasis2 2 2" xfId="58"/>
    <cellStyle name="40% - Énfasis2 2 3" xfId="59"/>
    <cellStyle name="40% - Énfasis2 3" xfId="60"/>
    <cellStyle name="40% - Énfasis2 3 2" xfId="61"/>
    <cellStyle name="40% - Énfasis2 3 3" xfId="62"/>
    <cellStyle name="40% - Énfasis2 4" xfId="63"/>
    <cellStyle name="40% - Énfasis2 5" xfId="64"/>
    <cellStyle name="40% - Énfasis3 2" xfId="65"/>
    <cellStyle name="40% - Énfasis3 2 2" xfId="66"/>
    <cellStyle name="40% - Énfasis3 2 3" xfId="67"/>
    <cellStyle name="40% - Énfasis3 3" xfId="68"/>
    <cellStyle name="40% - Énfasis3 3 2" xfId="69"/>
    <cellStyle name="40% - Énfasis3 3 3" xfId="70"/>
    <cellStyle name="40% - Énfasis3 4" xfId="71"/>
    <cellStyle name="40% - Énfasis3 5" xfId="72"/>
    <cellStyle name="40% - Énfasis4 2" xfId="73"/>
    <cellStyle name="40% - Énfasis4 2 2" xfId="74"/>
    <cellStyle name="40% - Énfasis4 2 3" xfId="75"/>
    <cellStyle name="40% - Énfasis4 3" xfId="76"/>
    <cellStyle name="40% - Énfasis4 3 2" xfId="77"/>
    <cellStyle name="40% - Énfasis4 3 3" xfId="78"/>
    <cellStyle name="40% - Énfasis4 4" xfId="79"/>
    <cellStyle name="40% - Énfasis4 5" xfId="80"/>
    <cellStyle name="40% - Énfasis5 2" xfId="81"/>
    <cellStyle name="40% - Énfasis5 2 2" xfId="82"/>
    <cellStyle name="40% - Énfasis5 2 3" xfId="83"/>
    <cellStyle name="40% - Énfasis5 3" xfId="84"/>
    <cellStyle name="40% - Énfasis5 3 2" xfId="85"/>
    <cellStyle name="40% - Énfasis5 3 3" xfId="86"/>
    <cellStyle name="40% - Énfasis5 4" xfId="87"/>
    <cellStyle name="40% - Énfasis5 5" xfId="88"/>
    <cellStyle name="40% - Énfasis6 2" xfId="89"/>
    <cellStyle name="40% - Énfasis6 2 2" xfId="90"/>
    <cellStyle name="40% - Énfasis6 2 3" xfId="91"/>
    <cellStyle name="40% - Énfasis6 3" xfId="92"/>
    <cellStyle name="40% - Énfasis6 3 2" xfId="93"/>
    <cellStyle name="40% - Énfasis6 3 3" xfId="94"/>
    <cellStyle name="40% - Énfasis6 4" xfId="95"/>
    <cellStyle name="40% - Énfasis6 5" xfId="96"/>
    <cellStyle name="BodyStyle" xfId="97"/>
    <cellStyle name="BodyStyle 2" xfId="98"/>
    <cellStyle name="BodyStyleBold" xfId="99"/>
    <cellStyle name="BodyStyleBoldRight" xfId="100"/>
    <cellStyle name="BodyStyleWithBorder" xfId="101"/>
    <cellStyle name="BorderThinBlack" xfId="102"/>
    <cellStyle name="Comma" xfId="103"/>
    <cellStyle name="Comma [0]" xfId="104"/>
    <cellStyle name="Currency" xfId="105"/>
    <cellStyle name="Currency [0]" xfId="106"/>
    <cellStyle name="DateStyle" xfId="107"/>
    <cellStyle name="DateTimeStyle" xfId="108"/>
    <cellStyle name="Decimal" xfId="109"/>
    <cellStyle name="DecimalWithBorder" xfId="110"/>
    <cellStyle name="Énfasis1" xfId="111" builtinId="29"/>
    <cellStyle name="EuroCurrency" xfId="112"/>
    <cellStyle name="EuroCurrencyWithBorder" xfId="113"/>
    <cellStyle name="HeaderStyle" xfId="114"/>
    <cellStyle name="HeaderStyle 2" xfId="115"/>
    <cellStyle name="HeaderSubTop" xfId="116"/>
    <cellStyle name="HeaderSubTopNoBold" xfId="117"/>
    <cellStyle name="HeaderTopBuyer" xfId="118"/>
    <cellStyle name="HeaderTopStyle" xfId="119"/>
    <cellStyle name="HeaderTopStyleAlignRight" xfId="120"/>
    <cellStyle name="Hipervínculo" xfId="121" builtinId="8"/>
    <cellStyle name="Hipervínculo 2" xfId="122"/>
    <cellStyle name="MainTitle" xfId="123"/>
    <cellStyle name="Millares" xfId="538" builtinId="3"/>
    <cellStyle name="Millares [0] 2" xfId="124"/>
    <cellStyle name="Millares [0] 2 2" xfId="125"/>
    <cellStyle name="Millares 10" xfId="126"/>
    <cellStyle name="Millares 10 2" xfId="127"/>
    <cellStyle name="Millares 10 2 2" xfId="128"/>
    <cellStyle name="Millares 10 2 3" xfId="129"/>
    <cellStyle name="Millares 10 3" xfId="130"/>
    <cellStyle name="Millares 10 3 2" xfId="131"/>
    <cellStyle name="Millares 10 3 3" xfId="132"/>
    <cellStyle name="Millares 10 4" xfId="133"/>
    <cellStyle name="Millares 10 5" xfId="134"/>
    <cellStyle name="Millares 10 6" xfId="135"/>
    <cellStyle name="Millares 11" xfId="136"/>
    <cellStyle name="Millares 11 2" xfId="137"/>
    <cellStyle name="Millares 11 2 2" xfId="138"/>
    <cellStyle name="Millares 11 2 3" xfId="139"/>
    <cellStyle name="Millares 11 3" xfId="140"/>
    <cellStyle name="Millares 11 3 2" xfId="141"/>
    <cellStyle name="Millares 11 3 3" xfId="142"/>
    <cellStyle name="Millares 11 4" xfId="143"/>
    <cellStyle name="Millares 11 5" xfId="144"/>
    <cellStyle name="Millares 11 6" xfId="145"/>
    <cellStyle name="Millares 11 7" xfId="146"/>
    <cellStyle name="Millares 12" xfId="147"/>
    <cellStyle name="Millares 12 2" xfId="148"/>
    <cellStyle name="Millares 12 3" xfId="149"/>
    <cellStyle name="Millares 12 4" xfId="150"/>
    <cellStyle name="Millares 12 5" xfId="151"/>
    <cellStyle name="Millares 13" xfId="152"/>
    <cellStyle name="Millares 13 2" xfId="153"/>
    <cellStyle name="Millares 14" xfId="154"/>
    <cellStyle name="Millares 14 2" xfId="155"/>
    <cellStyle name="Millares 15" xfId="156"/>
    <cellStyle name="Millares 15 2" xfId="157"/>
    <cellStyle name="Millares 16" xfId="158"/>
    <cellStyle name="Millares 16 2" xfId="159"/>
    <cellStyle name="Millares 17" xfId="160"/>
    <cellStyle name="Millares 17 2" xfId="161"/>
    <cellStyle name="Millares 18" xfId="162"/>
    <cellStyle name="Millares 18 2" xfId="163"/>
    <cellStyle name="Millares 19" xfId="164"/>
    <cellStyle name="Millares 19 2" xfId="165"/>
    <cellStyle name="Millares 2" xfId="166"/>
    <cellStyle name="Millares 2 10" xfId="167"/>
    <cellStyle name="Millares 2 11" xfId="540"/>
    <cellStyle name="Millares 2 2" xfId="168"/>
    <cellStyle name="Millares 2 2 2" xfId="169"/>
    <cellStyle name="Millares 2 2 2 2" xfId="170"/>
    <cellStyle name="Millares 2 2 2 3" xfId="171"/>
    <cellStyle name="Millares 2 2 3" xfId="172"/>
    <cellStyle name="Millares 2 2 3 2" xfId="173"/>
    <cellStyle name="Millares 2 2 3 3" xfId="174"/>
    <cellStyle name="Millares 2 2 4" xfId="175"/>
    <cellStyle name="Millares 2 2 5" xfId="176"/>
    <cellStyle name="Millares 2 2 6" xfId="177"/>
    <cellStyle name="Millares 2 3" xfId="178"/>
    <cellStyle name="Millares 2 4" xfId="179"/>
    <cellStyle name="Millares 2 5" xfId="180"/>
    <cellStyle name="Millares 2 5 2" xfId="181"/>
    <cellStyle name="Millares 2 5 2 2" xfId="182"/>
    <cellStyle name="Millares 2 5 2 3" xfId="183"/>
    <cellStyle name="Millares 2 5 3" xfId="184"/>
    <cellStyle name="Millares 2 5 3 2" xfId="185"/>
    <cellStyle name="Millares 2 5 3 3" xfId="186"/>
    <cellStyle name="Millares 2 5 4" xfId="187"/>
    <cellStyle name="Millares 2 5 5" xfId="188"/>
    <cellStyle name="Millares 2 6" xfId="189"/>
    <cellStyle name="Millares 2 6 2" xfId="190"/>
    <cellStyle name="Millares 2 6 2 2" xfId="191"/>
    <cellStyle name="Millares 2 6 2 3" xfId="192"/>
    <cellStyle name="Millares 2 6 3" xfId="193"/>
    <cellStyle name="Millares 2 6 3 2" xfId="194"/>
    <cellStyle name="Millares 2 6 3 3" xfId="195"/>
    <cellStyle name="Millares 2 6 4" xfId="196"/>
    <cellStyle name="Millares 2 6 5" xfId="197"/>
    <cellStyle name="Millares 2 7" xfId="198"/>
    <cellStyle name="Millares 2 7 2" xfId="199"/>
    <cellStyle name="Millares 2 7 3" xfId="200"/>
    <cellStyle name="Millares 2 8" xfId="201"/>
    <cellStyle name="Millares 2 8 2" xfId="202"/>
    <cellStyle name="Millares 2 8 3" xfId="203"/>
    <cellStyle name="Millares 2 9" xfId="204"/>
    <cellStyle name="Millares 20" xfId="205"/>
    <cellStyle name="Millares 21" xfId="206"/>
    <cellStyle name="Millares 22" xfId="207"/>
    <cellStyle name="Millares 23" xfId="208"/>
    <cellStyle name="Millares 3" xfId="209"/>
    <cellStyle name="Millares 3 2" xfId="210"/>
    <cellStyle name="Millares 3 3" xfId="211"/>
    <cellStyle name="Millares 3 3 2" xfId="212"/>
    <cellStyle name="Millares 3 4" xfId="213"/>
    <cellStyle name="Millares 4" xfId="214"/>
    <cellStyle name="Millares 4 10" xfId="215"/>
    <cellStyle name="Millares 4 2" xfId="216"/>
    <cellStyle name="Millares 4 2 2" xfId="217"/>
    <cellStyle name="Millares 4 2 2 2" xfId="218"/>
    <cellStyle name="Millares 4 2 2 3" xfId="219"/>
    <cellStyle name="Millares 4 2 3" xfId="220"/>
    <cellStyle name="Millares 4 2 3 2" xfId="221"/>
    <cellStyle name="Millares 4 2 3 3" xfId="222"/>
    <cellStyle name="Millares 4 2 4" xfId="223"/>
    <cellStyle name="Millares 4 2 5" xfId="224"/>
    <cellStyle name="Millares 4 3" xfId="225"/>
    <cellStyle name="Millares 4 4" xfId="226"/>
    <cellStyle name="Millares 4 4 2" xfId="227"/>
    <cellStyle name="Millares 4 4 2 2" xfId="228"/>
    <cellStyle name="Millares 4 4 2 3" xfId="229"/>
    <cellStyle name="Millares 4 4 3" xfId="230"/>
    <cellStyle name="Millares 4 4 3 2" xfId="231"/>
    <cellStyle name="Millares 4 4 3 3" xfId="232"/>
    <cellStyle name="Millares 4 4 4" xfId="233"/>
    <cellStyle name="Millares 4 4 5" xfId="234"/>
    <cellStyle name="Millares 4 5" xfId="235"/>
    <cellStyle name="Millares 4 5 2" xfId="236"/>
    <cellStyle name="Millares 4 5 2 2" xfId="237"/>
    <cellStyle name="Millares 4 5 2 3" xfId="238"/>
    <cellStyle name="Millares 4 5 3" xfId="239"/>
    <cellStyle name="Millares 4 5 3 2" xfId="240"/>
    <cellStyle name="Millares 4 5 3 3" xfId="241"/>
    <cellStyle name="Millares 4 5 4" xfId="242"/>
    <cellStyle name="Millares 4 5 5" xfId="243"/>
    <cellStyle name="Millares 4 6" xfId="244"/>
    <cellStyle name="Millares 4 6 2" xfId="245"/>
    <cellStyle name="Millares 4 6 3" xfId="246"/>
    <cellStyle name="Millares 4 7" xfId="247"/>
    <cellStyle name="Millares 4 7 2" xfId="248"/>
    <cellStyle name="Millares 4 7 3" xfId="249"/>
    <cellStyle name="Millares 4 8" xfId="250"/>
    <cellStyle name="Millares 4 9" xfId="251"/>
    <cellStyle name="Millares 5" xfId="252"/>
    <cellStyle name="Millares 5 2" xfId="253"/>
    <cellStyle name="Millares 5 3" xfId="254"/>
    <cellStyle name="Millares 5 4" xfId="255"/>
    <cellStyle name="Millares 6" xfId="256"/>
    <cellStyle name="Millares 6 2" xfId="257"/>
    <cellStyle name="Millares 7" xfId="258"/>
    <cellStyle name="Millares 7 2" xfId="259"/>
    <cellStyle name="Millares 8" xfId="260"/>
    <cellStyle name="Millares 8 2" xfId="261"/>
    <cellStyle name="Millares 8 3" xfId="262"/>
    <cellStyle name="Millares 9" xfId="263"/>
    <cellStyle name="Millares 9 2" xfId="264"/>
    <cellStyle name="Millares 9 2 2" xfId="265"/>
    <cellStyle name="Millares 9 2 3" xfId="266"/>
    <cellStyle name="Millares 9 2 4" xfId="267"/>
    <cellStyle name="Millares 9 3" xfId="268"/>
    <cellStyle name="Millares 9 3 2" xfId="269"/>
    <cellStyle name="Millares 9 3 3" xfId="270"/>
    <cellStyle name="Millares 9 4" xfId="271"/>
    <cellStyle name="Millares 9 5" xfId="272"/>
    <cellStyle name="Millares 9 6" xfId="273"/>
    <cellStyle name="Moneda" xfId="274" builtinId="4"/>
    <cellStyle name="Moneda 2" xfId="275"/>
    <cellStyle name="Moneda 2 2" xfId="276"/>
    <cellStyle name="Moneda 2 2 2" xfId="277"/>
    <cellStyle name="Moneda 3" xfId="278"/>
    <cellStyle name="Moneda 3 2" xfId="279"/>
    <cellStyle name="Moneda 3 2 2" xfId="280"/>
    <cellStyle name="Moneda 3 2 2 2" xfId="281"/>
    <cellStyle name="Moneda 3 2 2 3" xfId="282"/>
    <cellStyle name="Moneda 3 2 3" xfId="283"/>
    <cellStyle name="Moneda 3 2 3 2" xfId="284"/>
    <cellStyle name="Moneda 3 2 3 3" xfId="285"/>
    <cellStyle name="Moneda 3 2 4" xfId="286"/>
    <cellStyle name="Moneda 3 2 5" xfId="287"/>
    <cellStyle name="Moneda 3 3" xfId="288"/>
    <cellStyle name="Moneda 3 4" xfId="289"/>
    <cellStyle name="Moneda 3 4 2" xfId="290"/>
    <cellStyle name="Moneda 3 4 2 2" xfId="291"/>
    <cellStyle name="Moneda 3 4 2 3" xfId="292"/>
    <cellStyle name="Moneda 3 4 3" xfId="293"/>
    <cellStyle name="Moneda 3 4 3 2" xfId="294"/>
    <cellStyle name="Moneda 3 4 3 3" xfId="295"/>
    <cellStyle name="Moneda 3 4 4" xfId="296"/>
    <cellStyle name="Moneda 3 4 5" xfId="297"/>
    <cellStyle name="Moneda 3 5" xfId="298"/>
    <cellStyle name="Moneda 3 5 2" xfId="299"/>
    <cellStyle name="Moneda 3 5 2 2" xfId="300"/>
    <cellStyle name="Moneda 3 5 2 3" xfId="301"/>
    <cellStyle name="Moneda 3 5 3" xfId="302"/>
    <cellStyle name="Moneda 3 5 3 2" xfId="303"/>
    <cellStyle name="Moneda 3 5 3 3" xfId="304"/>
    <cellStyle name="Moneda 3 5 4" xfId="305"/>
    <cellStyle name="Moneda 3 5 5" xfId="306"/>
    <cellStyle name="Moneda 3 6" xfId="307"/>
    <cellStyle name="Moneda 3 6 2" xfId="308"/>
    <cellStyle name="Moneda 3 6 3" xfId="309"/>
    <cellStyle name="Moneda 3 7" xfId="310"/>
    <cellStyle name="Moneda 3 7 2" xfId="311"/>
    <cellStyle name="Moneda 3 7 3" xfId="312"/>
    <cellStyle name="Moneda 3 8" xfId="313"/>
    <cellStyle name="Moneda 3 9" xfId="314"/>
    <cellStyle name="Moneda 4" xfId="315"/>
    <cellStyle name="Moneda 4 2" xfId="316"/>
    <cellStyle name="Moneda 4 3" xfId="317"/>
    <cellStyle name="Moneda 4 3 2" xfId="318"/>
    <cellStyle name="Moneda 5" xfId="319"/>
    <cellStyle name="Moneda 5 2" xfId="320"/>
    <cellStyle name="Moneda 5 3" xfId="321"/>
    <cellStyle name="Moneda 5 3 2" xfId="322"/>
    <cellStyle name="Moneda 5 3 3" xfId="323"/>
    <cellStyle name="Moneda 5 4" xfId="324"/>
    <cellStyle name="Moneda 5 4 2" xfId="325"/>
    <cellStyle name="Moneda 5 4 3" xfId="326"/>
    <cellStyle name="Moneda 5 5" xfId="327"/>
    <cellStyle name="Moneda 5 6" xfId="328"/>
    <cellStyle name="Moneda 7" xfId="329"/>
    <cellStyle name="Neutral" xfId="330" builtinId="28" customBuiltin="1"/>
    <cellStyle name="Normal" xfId="0" builtinId="0"/>
    <cellStyle name="Normal 10" xfId="331"/>
    <cellStyle name="Normal 10 2" xfId="332"/>
    <cellStyle name="Normal 11" xfId="333"/>
    <cellStyle name="Normal 11 2" xfId="334"/>
    <cellStyle name="Normal 11 2 2" xfId="335"/>
    <cellStyle name="Normal 11 2 3" xfId="336"/>
    <cellStyle name="Normal 11 3" xfId="337"/>
    <cellStyle name="Normal 11 3 2" xfId="338"/>
    <cellStyle name="Normal 11 3 3" xfId="339"/>
    <cellStyle name="Normal 11 4" xfId="340"/>
    <cellStyle name="Normal 11 5" xfId="341"/>
    <cellStyle name="Normal 11 6" xfId="342"/>
    <cellStyle name="Normal 12" xfId="343"/>
    <cellStyle name="Normal 12 2" xfId="344"/>
    <cellStyle name="Normal 13" xfId="345"/>
    <cellStyle name="Normal 14" xfId="346"/>
    <cellStyle name="Normal 15" xfId="347"/>
    <cellStyle name="Normal 15 2" xfId="348"/>
    <cellStyle name="Normal 16" xfId="349"/>
    <cellStyle name="Normal 17" xfId="350"/>
    <cellStyle name="Normal 17 2" xfId="351"/>
    <cellStyle name="Normal 17 2 2" xfId="352"/>
    <cellStyle name="Normal 17 2 3" xfId="353"/>
    <cellStyle name="Normal 17 3" xfId="354"/>
    <cellStyle name="Normal 17 3 2" xfId="355"/>
    <cellStyle name="Normal 17 3 3" xfId="356"/>
    <cellStyle name="Normal 17 4" xfId="357"/>
    <cellStyle name="Normal 17 5" xfId="358"/>
    <cellStyle name="Normal 17 6" xfId="359"/>
    <cellStyle name="Normal 18" xfId="360"/>
    <cellStyle name="Normal 19" xfId="361"/>
    <cellStyle name="Normal 2" xfId="362"/>
    <cellStyle name="Normal 2 10" xfId="363"/>
    <cellStyle name="Normal 2 2" xfId="364"/>
    <cellStyle name="Normal 2 2 2" xfId="365"/>
    <cellStyle name="Normal 2 2 3" xfId="366"/>
    <cellStyle name="Normal 2 2 3 2" xfId="367"/>
    <cellStyle name="Normal 2 2 3 2 2" xfId="368"/>
    <cellStyle name="Normal 2 2 3 2 3" xfId="369"/>
    <cellStyle name="Normal 2 2 3 3" xfId="370"/>
    <cellStyle name="Normal 2 2 3 3 2" xfId="371"/>
    <cellStyle name="Normal 2 2 3 3 3" xfId="372"/>
    <cellStyle name="Normal 2 2 3 4" xfId="373"/>
    <cellStyle name="Normal 2 2 3 5" xfId="374"/>
    <cellStyle name="Normal 2 2 4" xfId="375"/>
    <cellStyle name="Normal 2 2 4 2" xfId="376"/>
    <cellStyle name="Normal 2 2 5" xfId="377"/>
    <cellStyle name="Normal 2 3" xfId="378"/>
    <cellStyle name="Normal 2 3 2" xfId="379"/>
    <cellStyle name="Normal 2 3 3" xfId="380"/>
    <cellStyle name="Normal 2 3 4" xfId="381"/>
    <cellStyle name="Normal 2 4" xfId="382"/>
    <cellStyle name="Normal 2 4 2" xfId="383"/>
    <cellStyle name="Normal 2 4 3" xfId="384"/>
    <cellStyle name="Normal 2 4 3 2" xfId="385"/>
    <cellStyle name="Normal 2 4 3 3" xfId="386"/>
    <cellStyle name="Normal 2 4 4" xfId="387"/>
    <cellStyle name="Normal 2 4 4 2" xfId="388"/>
    <cellStyle name="Normal 2 4 4 3" xfId="389"/>
    <cellStyle name="Normal 2 4 5" xfId="390"/>
    <cellStyle name="Normal 2 4 6" xfId="391"/>
    <cellStyle name="Normal 2 5" xfId="392"/>
    <cellStyle name="Normal 2 5 2" xfId="393"/>
    <cellStyle name="Normal 2 5 2 2" xfId="394"/>
    <cellStyle name="Normal 2 5 2 3" xfId="395"/>
    <cellStyle name="Normal 2 5 3" xfId="396"/>
    <cellStyle name="Normal 2 5 3 2" xfId="397"/>
    <cellStyle name="Normal 2 5 3 3" xfId="398"/>
    <cellStyle name="Normal 2 5 4" xfId="399"/>
    <cellStyle name="Normal 2 5 5" xfId="400"/>
    <cellStyle name="Normal 2 6" xfId="401"/>
    <cellStyle name="Normal 2 6 2" xfId="402"/>
    <cellStyle name="Normal 2 6 2 2" xfId="403"/>
    <cellStyle name="Normal 2 6 2 3" xfId="404"/>
    <cellStyle name="Normal 2 6 3" xfId="405"/>
    <cellStyle name="Normal 2 6 3 2" xfId="406"/>
    <cellStyle name="Normal 2 6 3 3" xfId="407"/>
    <cellStyle name="Normal 2 6 4" xfId="408"/>
    <cellStyle name="Normal 2 6 5" xfId="409"/>
    <cellStyle name="Normal 2 7" xfId="410"/>
    <cellStyle name="Normal 2 7 2" xfId="411"/>
    <cellStyle name="Normal 2 7 3" xfId="412"/>
    <cellStyle name="Normal 2 8" xfId="413"/>
    <cellStyle name="Normal 2 8 2" xfId="414"/>
    <cellStyle name="Normal 2 8 3" xfId="415"/>
    <cellStyle name="Normal 2 9" xfId="416"/>
    <cellStyle name="Normal 20" xfId="417"/>
    <cellStyle name="Normal 21" xfId="418"/>
    <cellStyle name="Normal 21 2" xfId="419"/>
    <cellStyle name="Normal 22" xfId="420"/>
    <cellStyle name="Normal 23" xfId="421"/>
    <cellStyle name="Normal 24" xfId="422"/>
    <cellStyle name="Normal 25" xfId="423"/>
    <cellStyle name="Normal 26" xfId="424"/>
    <cellStyle name="Normal 3" xfId="425"/>
    <cellStyle name="Normal 3 2" xfId="426"/>
    <cellStyle name="Normal 3 2 2" xfId="427"/>
    <cellStyle name="Normal 3 2 3" xfId="428"/>
    <cellStyle name="Normal 3 3" xfId="429"/>
    <cellStyle name="Normal 35" xfId="430"/>
    <cellStyle name="Normal 4" xfId="431"/>
    <cellStyle name="Normal 4 2" xfId="432"/>
    <cellStyle name="Normal 4 3" xfId="433"/>
    <cellStyle name="Normal 4 4" xfId="434"/>
    <cellStyle name="Normal 4 5" xfId="435"/>
    <cellStyle name="Normal 5" xfId="436"/>
    <cellStyle name="Normal 5 10" xfId="437"/>
    <cellStyle name="Normal 5 2" xfId="438"/>
    <cellStyle name="Normal 5 2 2" xfId="439"/>
    <cellStyle name="Normal 5 2 2 2" xfId="440"/>
    <cellStyle name="Normal 5 2 2 3" xfId="441"/>
    <cellStyle name="Normal 5 2 3" xfId="442"/>
    <cellStyle name="Normal 5 2 3 2" xfId="443"/>
    <cellStyle name="Normal 5 2 3 3" xfId="444"/>
    <cellStyle name="Normal 5 2 4" xfId="445"/>
    <cellStyle name="Normal 5 2 5" xfId="446"/>
    <cellStyle name="Normal 5 3" xfId="447"/>
    <cellStyle name="Normal 5 4" xfId="448"/>
    <cellStyle name="Normal 5 4 2" xfId="449"/>
    <cellStyle name="Normal 5 4 2 2" xfId="450"/>
    <cellStyle name="Normal 5 4 2 3" xfId="451"/>
    <cellStyle name="Normal 5 4 3" xfId="452"/>
    <cellStyle name="Normal 5 4 3 2" xfId="453"/>
    <cellStyle name="Normal 5 4 3 3" xfId="454"/>
    <cellStyle name="Normal 5 4 4" xfId="455"/>
    <cellStyle name="Normal 5 4 5" xfId="456"/>
    <cellStyle name="Normal 5 5" xfId="457"/>
    <cellStyle name="Normal 5 5 2" xfId="458"/>
    <cellStyle name="Normal 5 5 2 2" xfId="459"/>
    <cellStyle name="Normal 5 5 2 3" xfId="460"/>
    <cellStyle name="Normal 5 5 3" xfId="461"/>
    <cellStyle name="Normal 5 5 3 2" xfId="462"/>
    <cellStyle name="Normal 5 5 3 3" xfId="463"/>
    <cellStyle name="Normal 5 5 4" xfId="464"/>
    <cellStyle name="Normal 5 5 5" xfId="465"/>
    <cellStyle name="Normal 5 6" xfId="466"/>
    <cellStyle name="Normal 5 6 2" xfId="467"/>
    <cellStyle name="Normal 5 6 3" xfId="468"/>
    <cellStyle name="Normal 5 7" xfId="469"/>
    <cellStyle name="Normal 5 7 2" xfId="470"/>
    <cellStyle name="Normal 5 7 3" xfId="471"/>
    <cellStyle name="Normal 5 8" xfId="472"/>
    <cellStyle name="Normal 5 9" xfId="473"/>
    <cellStyle name="Normal 6" xfId="474"/>
    <cellStyle name="Normal 6 2" xfId="475"/>
    <cellStyle name="Normal 6 2 2" xfId="476"/>
    <cellStyle name="Normal 6 3" xfId="477"/>
    <cellStyle name="Normal 6 4" xfId="478"/>
    <cellStyle name="Normal 6 5" xfId="479"/>
    <cellStyle name="Normal 6 6" xfId="480"/>
    <cellStyle name="Normal 7" xfId="481"/>
    <cellStyle name="Normal 7 2" xfId="482"/>
    <cellStyle name="Normal 7 2 2" xfId="483"/>
    <cellStyle name="Normal 7 2 3" xfId="484"/>
    <cellStyle name="Normal 7 2 4" xfId="485"/>
    <cellStyle name="Normal 7 3" xfId="486"/>
    <cellStyle name="Normal 7 3 2" xfId="487"/>
    <cellStyle name="Normal 7 3 3" xfId="488"/>
    <cellStyle name="Normal 7 4" xfId="489"/>
    <cellStyle name="Normal 7 5" xfId="490"/>
    <cellStyle name="Normal 7 6" xfId="491"/>
    <cellStyle name="Normal 8" xfId="492"/>
    <cellStyle name="Normal 8 2" xfId="493"/>
    <cellStyle name="Normal 8 3" xfId="494"/>
    <cellStyle name="Normal 9" xfId="495"/>
    <cellStyle name="Normal 9 2" xfId="496"/>
    <cellStyle name="Normal 9 2 2" xfId="497"/>
    <cellStyle name="Normal 9 2 3" xfId="498"/>
    <cellStyle name="Normal 9 2 4" xfId="499"/>
    <cellStyle name="Normal 9 3" xfId="500"/>
    <cellStyle name="Normal 9 3 2" xfId="501"/>
    <cellStyle name="Normal 9 3 3" xfId="502"/>
    <cellStyle name="Normal 9 4" xfId="503"/>
    <cellStyle name="Normal 9 5" xfId="504"/>
    <cellStyle name="Normal 9 6" xfId="505"/>
    <cellStyle name="Notas 2" xfId="506"/>
    <cellStyle name="Notas 2 2" xfId="507"/>
    <cellStyle name="Notas 2 2 2" xfId="508"/>
    <cellStyle name="Notas 2 3" xfId="509"/>
    <cellStyle name="Notas 3" xfId="510"/>
    <cellStyle name="Notas 3 2" xfId="511"/>
    <cellStyle name="Notas 3 2 2" xfId="512"/>
    <cellStyle name="Notas 3 2 3" xfId="513"/>
    <cellStyle name="Notas 3 3" xfId="514"/>
    <cellStyle name="Notas 3 3 2" xfId="515"/>
    <cellStyle name="Notas 3 3 3" xfId="516"/>
    <cellStyle name="Notas 3 4" xfId="517"/>
    <cellStyle name="Notas 3 5" xfId="518"/>
    <cellStyle name="Notas 4" xfId="519"/>
    <cellStyle name="Numeric" xfId="520"/>
    <cellStyle name="NumericWithBorder" xfId="521"/>
    <cellStyle name="Percent" xfId="522"/>
    <cellStyle name="Porcentaje" xfId="539" builtinId="5"/>
    <cellStyle name="Porcentaje 2" xfId="523"/>
    <cellStyle name="Porcentaje 2 2" xfId="524"/>
    <cellStyle name="Porcentaje 2 2 2" xfId="525"/>
    <cellStyle name="Porcentaje 2 2 2 2" xfId="526"/>
    <cellStyle name="Porcentaje 2 2 2 3" xfId="527"/>
    <cellStyle name="Porcentaje 2 2 3" xfId="528"/>
    <cellStyle name="Porcentaje 2 2 3 2" xfId="529"/>
    <cellStyle name="Porcentaje 2 2 3 3" xfId="530"/>
    <cellStyle name="Porcentaje 2 2 4" xfId="531"/>
    <cellStyle name="Porcentaje 2 2 5" xfId="532"/>
    <cellStyle name="Porcentaje 2 3" xfId="533"/>
    <cellStyle name="Porcentaje 2 4" xfId="534"/>
    <cellStyle name="Porcentaje 3" xfId="535"/>
    <cellStyle name="Porcentaje 4" xfId="536"/>
    <cellStyle name="Total" xfId="53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ECorredorP@dane.gov.co" TargetMode="External"/><Relationship Id="rId3" Type="http://schemas.openxmlformats.org/officeDocument/2006/relationships/hyperlink" Target="mailto:jamontealegreo@dane.gov.co" TargetMode="External"/><Relationship Id="rId7" Type="http://schemas.openxmlformats.org/officeDocument/2006/relationships/hyperlink" Target="mailto:jnalzater@dane.gov.co" TargetMode="External"/><Relationship Id="rId2" Type="http://schemas.openxmlformats.org/officeDocument/2006/relationships/hyperlink" Target="mailto:caladinoc@dane.gov.co" TargetMode="External"/><Relationship Id="rId1" Type="http://schemas.openxmlformats.org/officeDocument/2006/relationships/hyperlink" Target="http://www.dane.gov.co/" TargetMode="External"/><Relationship Id="rId6" Type="http://schemas.openxmlformats.org/officeDocument/2006/relationships/hyperlink" Target="mailto:jhgarciaa@dane.gov.co" TargetMode="External"/><Relationship Id="rId5" Type="http://schemas.openxmlformats.org/officeDocument/2006/relationships/hyperlink" Target="mailto:crbenitezr@dane.gov.co" TargetMode="External"/><Relationship Id="rId4" Type="http://schemas.openxmlformats.org/officeDocument/2006/relationships/hyperlink" Target="mailto:vcgomezv@dane.gov.co" TargetMode="External"/><Relationship Id="rId9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200"/>
  <sheetViews>
    <sheetView topLeftCell="A101" workbookViewId="0">
      <selection activeCell="K105" sqref="K105:K107"/>
    </sheetView>
  </sheetViews>
  <sheetFormatPr baseColWidth="10" defaultRowHeight="15" x14ac:dyDescent="0.25"/>
  <cols>
    <col min="1" max="3" width="11.42578125" customWidth="1"/>
    <col min="4" max="4" width="32.5703125" customWidth="1"/>
    <col min="5" max="9" width="11.42578125" customWidth="1"/>
    <col min="10" max="10" width="17.7109375" bestFit="1" customWidth="1"/>
    <col min="11" max="11" width="16.140625" bestFit="1" customWidth="1"/>
    <col min="12" max="13" width="11.42578125" customWidth="1"/>
    <col min="14" max="14" width="15.42578125" customWidth="1"/>
  </cols>
  <sheetData>
    <row r="1" spans="1:15" ht="75" x14ac:dyDescent="0.25">
      <c r="A1" s="5" t="s">
        <v>151</v>
      </c>
      <c r="B1" s="6" t="s">
        <v>152</v>
      </c>
      <c r="C1" s="5" t="s">
        <v>14</v>
      </c>
      <c r="D1" s="6" t="s">
        <v>15</v>
      </c>
      <c r="E1" s="6" t="s">
        <v>152</v>
      </c>
      <c r="F1" s="75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  <c r="L1" s="6" t="s">
        <v>22</v>
      </c>
      <c r="M1" s="6" t="s">
        <v>23</v>
      </c>
      <c r="N1" s="7" t="s">
        <v>24</v>
      </c>
      <c r="O1" s="80" t="s">
        <v>153</v>
      </c>
    </row>
    <row r="2" spans="1:15" ht="75" x14ac:dyDescent="0.25">
      <c r="A2" s="72">
        <v>1</v>
      </c>
      <c r="B2" s="93" t="s">
        <v>154</v>
      </c>
      <c r="C2" s="11">
        <v>80111715</v>
      </c>
      <c r="D2" s="89" t="s">
        <v>25</v>
      </c>
      <c r="E2" s="93" t="s">
        <v>154</v>
      </c>
      <c r="F2" s="67" t="s">
        <v>155</v>
      </c>
      <c r="G2" s="14" t="s">
        <v>156</v>
      </c>
      <c r="H2" s="15" t="s">
        <v>27</v>
      </c>
      <c r="I2" s="15" t="s">
        <v>28</v>
      </c>
      <c r="J2" s="88">
        <v>27559480381.547001</v>
      </c>
      <c r="K2" s="88">
        <v>27559480381.546989</v>
      </c>
      <c r="L2" s="15" t="s">
        <v>30</v>
      </c>
      <c r="M2" s="15" t="s">
        <v>30</v>
      </c>
      <c r="N2" s="16" t="s">
        <v>31</v>
      </c>
      <c r="O2" s="2" t="s">
        <v>30</v>
      </c>
    </row>
    <row r="3" spans="1:15" ht="45" x14ac:dyDescent="0.25">
      <c r="A3" s="72">
        <v>1</v>
      </c>
      <c r="B3" s="93">
        <v>133</v>
      </c>
      <c r="C3" s="11">
        <v>72121103</v>
      </c>
      <c r="D3" s="89" t="s">
        <v>157</v>
      </c>
      <c r="E3" s="93">
        <v>133</v>
      </c>
      <c r="F3" s="68" t="s">
        <v>158</v>
      </c>
      <c r="G3" s="51" t="s">
        <v>63</v>
      </c>
      <c r="H3" s="32" t="s">
        <v>64</v>
      </c>
      <c r="I3" s="32" t="s">
        <v>28</v>
      </c>
      <c r="J3" s="52">
        <v>1259273019</v>
      </c>
      <c r="K3" s="52">
        <v>1259273019</v>
      </c>
      <c r="L3" s="32" t="s">
        <v>30</v>
      </c>
      <c r="M3" s="32" t="s">
        <v>30</v>
      </c>
      <c r="N3" s="16" t="s">
        <v>45</v>
      </c>
      <c r="O3" s="2" t="s">
        <v>159</v>
      </c>
    </row>
    <row r="4" spans="1:15" ht="60" x14ac:dyDescent="0.25">
      <c r="A4" s="72">
        <v>1</v>
      </c>
      <c r="B4" s="93">
        <v>111</v>
      </c>
      <c r="C4" s="11">
        <v>78111502</v>
      </c>
      <c r="D4" s="90" t="s">
        <v>32</v>
      </c>
      <c r="E4" s="93">
        <v>111</v>
      </c>
      <c r="F4" s="15" t="s">
        <v>160</v>
      </c>
      <c r="G4" s="19" t="s">
        <v>33</v>
      </c>
      <c r="H4" s="53" t="s">
        <v>34</v>
      </c>
      <c r="I4" s="15" t="s">
        <v>28</v>
      </c>
      <c r="J4" s="88">
        <v>1073874467</v>
      </c>
      <c r="K4" s="88">
        <v>1073874467</v>
      </c>
      <c r="L4" s="15" t="s">
        <v>30</v>
      </c>
      <c r="M4" s="15" t="s">
        <v>30</v>
      </c>
      <c r="N4" s="16" t="s">
        <v>161</v>
      </c>
      <c r="O4" s="2" t="s">
        <v>162</v>
      </c>
    </row>
    <row r="5" spans="1:15" ht="60" x14ac:dyDescent="0.25">
      <c r="A5" s="72">
        <v>1</v>
      </c>
      <c r="B5" s="93">
        <v>110</v>
      </c>
      <c r="C5" s="11">
        <v>81111800</v>
      </c>
      <c r="D5" s="90" t="s">
        <v>163</v>
      </c>
      <c r="E5" s="93">
        <v>110</v>
      </c>
      <c r="F5" s="15" t="s">
        <v>164</v>
      </c>
      <c r="G5" s="19" t="s">
        <v>156</v>
      </c>
      <c r="H5" s="15" t="s">
        <v>64</v>
      </c>
      <c r="I5" s="15" t="s">
        <v>28</v>
      </c>
      <c r="J5" s="88">
        <v>1008367633</v>
      </c>
      <c r="K5" s="88">
        <v>1008367633</v>
      </c>
      <c r="L5" s="15" t="s">
        <v>30</v>
      </c>
      <c r="M5" s="15" t="s">
        <v>30</v>
      </c>
      <c r="N5" s="16" t="s">
        <v>38</v>
      </c>
      <c r="O5" s="2" t="s">
        <v>165</v>
      </c>
    </row>
    <row r="6" spans="1:15" ht="75" x14ac:dyDescent="0.25">
      <c r="A6" s="72">
        <v>1</v>
      </c>
      <c r="B6" s="93">
        <v>135</v>
      </c>
      <c r="C6" s="11">
        <v>92101501</v>
      </c>
      <c r="D6" s="90" t="s">
        <v>166</v>
      </c>
      <c r="E6" s="93">
        <v>135</v>
      </c>
      <c r="F6" s="32" t="s">
        <v>167</v>
      </c>
      <c r="G6" s="54" t="s">
        <v>61</v>
      </c>
      <c r="H6" s="32" t="s">
        <v>64</v>
      </c>
      <c r="I6" s="32" t="s">
        <v>28</v>
      </c>
      <c r="J6" s="52">
        <v>2499329030</v>
      </c>
      <c r="K6" s="52">
        <v>94340000</v>
      </c>
      <c r="L6" s="32" t="s">
        <v>168</v>
      </c>
      <c r="M6" s="32" t="s">
        <v>57</v>
      </c>
      <c r="N6" s="16" t="s">
        <v>169</v>
      </c>
      <c r="O6" s="2" t="s">
        <v>170</v>
      </c>
    </row>
    <row r="7" spans="1:15" ht="60" x14ac:dyDescent="0.25">
      <c r="A7" s="72">
        <v>1</v>
      </c>
      <c r="B7" s="93">
        <v>139</v>
      </c>
      <c r="C7" s="17">
        <v>43233419</v>
      </c>
      <c r="D7" s="90" t="s">
        <v>55</v>
      </c>
      <c r="E7" s="93">
        <v>139</v>
      </c>
      <c r="F7" s="15" t="s">
        <v>171</v>
      </c>
      <c r="G7" s="19" t="s">
        <v>69</v>
      </c>
      <c r="H7" s="73" t="s">
        <v>34</v>
      </c>
      <c r="I7" s="15" t="s">
        <v>28</v>
      </c>
      <c r="J7" s="71">
        <v>1366434390.1500001</v>
      </c>
      <c r="K7" s="71">
        <v>169567995.84999999</v>
      </c>
      <c r="L7" s="15" t="s">
        <v>168</v>
      </c>
      <c r="M7" s="15" t="s">
        <v>57</v>
      </c>
      <c r="N7" s="16" t="s">
        <v>38</v>
      </c>
      <c r="O7" s="2">
        <v>1147316</v>
      </c>
    </row>
    <row r="8" spans="1:15" ht="60" x14ac:dyDescent="0.25">
      <c r="A8" s="72">
        <v>1</v>
      </c>
      <c r="B8" s="93">
        <v>137</v>
      </c>
      <c r="C8" s="17">
        <v>81111811</v>
      </c>
      <c r="D8" s="90" t="s">
        <v>62</v>
      </c>
      <c r="E8" s="93">
        <v>137</v>
      </c>
      <c r="F8" s="15" t="s">
        <v>158</v>
      </c>
      <c r="G8" s="19" t="s">
        <v>52</v>
      </c>
      <c r="H8" s="15" t="s">
        <v>64</v>
      </c>
      <c r="I8" s="15" t="s">
        <v>28</v>
      </c>
      <c r="J8" s="88">
        <v>462454112</v>
      </c>
      <c r="K8" s="88">
        <v>462454112</v>
      </c>
      <c r="L8" s="15" t="s">
        <v>30</v>
      </c>
      <c r="M8" s="15" t="s">
        <v>30</v>
      </c>
      <c r="N8" s="16" t="s">
        <v>38</v>
      </c>
      <c r="O8" s="2" t="s">
        <v>172</v>
      </c>
    </row>
    <row r="9" spans="1:15" ht="90" x14ac:dyDescent="0.25">
      <c r="A9" s="72">
        <v>1</v>
      </c>
      <c r="B9" s="93">
        <v>144</v>
      </c>
      <c r="C9" s="11" t="s">
        <v>173</v>
      </c>
      <c r="D9" s="90" t="s">
        <v>44</v>
      </c>
      <c r="E9" s="93">
        <v>144</v>
      </c>
      <c r="F9" s="32" t="s">
        <v>174</v>
      </c>
      <c r="G9" s="54" t="s">
        <v>36</v>
      </c>
      <c r="H9" s="55" t="s">
        <v>34</v>
      </c>
      <c r="I9" s="32" t="s">
        <v>28</v>
      </c>
      <c r="J9" s="52">
        <v>54862251</v>
      </c>
      <c r="K9" s="52">
        <v>54862251</v>
      </c>
      <c r="L9" s="32" t="s">
        <v>30</v>
      </c>
      <c r="M9" s="32" t="s">
        <v>30</v>
      </c>
      <c r="N9" s="16" t="s">
        <v>45</v>
      </c>
      <c r="O9" s="2" t="s">
        <v>175</v>
      </c>
    </row>
    <row r="10" spans="1:15" ht="60" x14ac:dyDescent="0.25">
      <c r="A10" s="72">
        <v>1</v>
      </c>
      <c r="B10" s="93">
        <v>138</v>
      </c>
      <c r="C10" s="11" t="s">
        <v>176</v>
      </c>
      <c r="D10" s="90" t="s">
        <v>177</v>
      </c>
      <c r="E10" s="93">
        <v>138</v>
      </c>
      <c r="F10" s="15" t="s">
        <v>171</v>
      </c>
      <c r="G10" s="19" t="s">
        <v>178</v>
      </c>
      <c r="H10" s="15" t="s">
        <v>37</v>
      </c>
      <c r="I10" s="15" t="s">
        <v>28</v>
      </c>
      <c r="J10" s="59">
        <v>248946271</v>
      </c>
      <c r="K10" s="59">
        <v>248946271</v>
      </c>
      <c r="L10" s="15" t="s">
        <v>30</v>
      </c>
      <c r="M10" s="15" t="s">
        <v>30</v>
      </c>
      <c r="N10" s="16" t="s">
        <v>38</v>
      </c>
      <c r="O10" s="2" t="s">
        <v>179</v>
      </c>
    </row>
    <row r="11" spans="1:15" ht="75" x14ac:dyDescent="0.25">
      <c r="A11" s="72">
        <v>1</v>
      </c>
      <c r="B11" s="93">
        <v>113</v>
      </c>
      <c r="C11" s="11">
        <v>80111500</v>
      </c>
      <c r="D11" s="90" t="s">
        <v>180</v>
      </c>
      <c r="E11" s="93">
        <v>113</v>
      </c>
      <c r="F11" s="15" t="s">
        <v>171</v>
      </c>
      <c r="G11" s="19" t="s">
        <v>65</v>
      </c>
      <c r="H11" s="15" t="s">
        <v>37</v>
      </c>
      <c r="I11" s="15" t="s">
        <v>28</v>
      </c>
      <c r="J11" s="88">
        <v>150695546.66</v>
      </c>
      <c r="K11" s="88">
        <v>150695546.66</v>
      </c>
      <c r="L11" s="15" t="s">
        <v>30</v>
      </c>
      <c r="M11" s="15" t="s">
        <v>30</v>
      </c>
      <c r="N11" s="16" t="s">
        <v>31</v>
      </c>
      <c r="O11" s="2" t="s">
        <v>181</v>
      </c>
    </row>
    <row r="12" spans="1:15" ht="60" x14ac:dyDescent="0.25">
      <c r="A12" s="72">
        <v>1</v>
      </c>
      <c r="B12" s="93">
        <v>112</v>
      </c>
      <c r="C12" s="17">
        <v>43211501</v>
      </c>
      <c r="D12" s="90" t="s">
        <v>53</v>
      </c>
      <c r="E12" s="93">
        <v>112</v>
      </c>
      <c r="F12" s="67" t="s">
        <v>158</v>
      </c>
      <c r="G12" s="14" t="s">
        <v>73</v>
      </c>
      <c r="H12" s="15" t="s">
        <v>37</v>
      </c>
      <c r="I12" s="15" t="s">
        <v>28</v>
      </c>
      <c r="J12" s="88">
        <v>145580000</v>
      </c>
      <c r="K12" s="88">
        <v>145580000</v>
      </c>
      <c r="L12" s="15" t="s">
        <v>30</v>
      </c>
      <c r="M12" s="15" t="s">
        <v>30</v>
      </c>
      <c r="N12" s="16" t="s">
        <v>38</v>
      </c>
      <c r="O12" s="2" t="s">
        <v>182</v>
      </c>
    </row>
    <row r="13" spans="1:15" ht="60" x14ac:dyDescent="0.25">
      <c r="A13" s="72">
        <v>1</v>
      </c>
      <c r="B13" s="93">
        <v>141</v>
      </c>
      <c r="C13" s="11" t="s">
        <v>183</v>
      </c>
      <c r="D13" s="91" t="s">
        <v>184</v>
      </c>
      <c r="E13" s="93">
        <v>141</v>
      </c>
      <c r="F13" s="15" t="s">
        <v>185</v>
      </c>
      <c r="G13" s="19" t="s">
        <v>72</v>
      </c>
      <c r="H13" s="15" t="s">
        <v>37</v>
      </c>
      <c r="I13" s="15" t="s">
        <v>28</v>
      </c>
      <c r="J13" s="88">
        <v>88791137</v>
      </c>
      <c r="K13" s="88">
        <v>88791137</v>
      </c>
      <c r="L13" s="15" t="s">
        <v>30</v>
      </c>
      <c r="M13" s="15" t="s">
        <v>30</v>
      </c>
      <c r="N13" s="16" t="s">
        <v>43</v>
      </c>
      <c r="O13" s="2" t="s">
        <v>186</v>
      </c>
    </row>
    <row r="14" spans="1:15" ht="105" x14ac:dyDescent="0.25">
      <c r="A14" s="72">
        <v>1</v>
      </c>
      <c r="B14" s="93">
        <v>166</v>
      </c>
      <c r="C14" s="11">
        <v>14111500</v>
      </c>
      <c r="D14" s="90" t="s">
        <v>187</v>
      </c>
      <c r="E14" s="93">
        <v>166</v>
      </c>
      <c r="F14" s="15" t="s">
        <v>185</v>
      </c>
      <c r="G14" s="19" t="s">
        <v>72</v>
      </c>
      <c r="H14" s="15" t="s">
        <v>188</v>
      </c>
      <c r="I14" s="15" t="s">
        <v>28</v>
      </c>
      <c r="J14" s="88">
        <v>10144200</v>
      </c>
      <c r="K14" s="88">
        <v>10144200</v>
      </c>
      <c r="L14" s="15" t="s">
        <v>30</v>
      </c>
      <c r="M14" s="15" t="s">
        <v>30</v>
      </c>
      <c r="N14" s="16" t="s">
        <v>49</v>
      </c>
      <c r="O14" s="2" t="s">
        <v>189</v>
      </c>
    </row>
    <row r="15" spans="1:15" ht="45" x14ac:dyDescent="0.25">
      <c r="A15" s="72">
        <v>1</v>
      </c>
      <c r="B15" s="93">
        <v>134</v>
      </c>
      <c r="C15" s="11">
        <v>93151501</v>
      </c>
      <c r="D15" s="90" t="s">
        <v>190</v>
      </c>
      <c r="E15" s="93">
        <v>134</v>
      </c>
      <c r="F15" s="32" t="s">
        <v>191</v>
      </c>
      <c r="G15" s="54" t="s">
        <v>63</v>
      </c>
      <c r="H15" s="32" t="s">
        <v>192</v>
      </c>
      <c r="I15" s="32" t="s">
        <v>28</v>
      </c>
      <c r="J15" s="52">
        <v>188890953</v>
      </c>
      <c r="K15" s="52">
        <v>188890953</v>
      </c>
      <c r="L15" s="32" t="s">
        <v>30</v>
      </c>
      <c r="M15" s="32" t="s">
        <v>30</v>
      </c>
      <c r="N15" s="16" t="s">
        <v>45</v>
      </c>
      <c r="O15" s="2" t="s">
        <v>193</v>
      </c>
    </row>
    <row r="16" spans="1:15" ht="45" x14ac:dyDescent="0.25">
      <c r="A16" s="72">
        <v>1</v>
      </c>
      <c r="B16" s="93">
        <v>145</v>
      </c>
      <c r="C16" s="11">
        <v>44103105</v>
      </c>
      <c r="D16" s="90" t="s">
        <v>47</v>
      </c>
      <c r="E16" s="93">
        <v>145</v>
      </c>
      <c r="F16" s="32" t="s">
        <v>185</v>
      </c>
      <c r="G16" s="54" t="s">
        <v>72</v>
      </c>
      <c r="H16" s="32" t="s">
        <v>48</v>
      </c>
      <c r="I16" s="32" t="s">
        <v>28</v>
      </c>
      <c r="J16" s="52">
        <v>106484506</v>
      </c>
      <c r="K16" s="52">
        <v>106484506</v>
      </c>
      <c r="L16" s="32" t="s">
        <v>30</v>
      </c>
      <c r="M16" s="32" t="s">
        <v>30</v>
      </c>
      <c r="N16" s="16" t="s">
        <v>45</v>
      </c>
      <c r="O16" s="2" t="s">
        <v>194</v>
      </c>
    </row>
    <row r="17" spans="1:15" ht="60" x14ac:dyDescent="0.25">
      <c r="A17" s="72">
        <v>1</v>
      </c>
      <c r="B17" s="93">
        <v>143</v>
      </c>
      <c r="C17" s="17">
        <v>80161506</v>
      </c>
      <c r="D17" s="90" t="s">
        <v>195</v>
      </c>
      <c r="E17" s="93">
        <v>143</v>
      </c>
      <c r="F17" s="15" t="s">
        <v>196</v>
      </c>
      <c r="G17" s="19" t="s">
        <v>36</v>
      </c>
      <c r="H17" s="15" t="s">
        <v>27</v>
      </c>
      <c r="I17" s="15" t="s">
        <v>28</v>
      </c>
      <c r="J17" s="88">
        <v>132144880</v>
      </c>
      <c r="K17" s="88">
        <v>132144880</v>
      </c>
      <c r="L17" s="15" t="s">
        <v>30</v>
      </c>
      <c r="M17" s="15" t="s">
        <v>30</v>
      </c>
      <c r="N17" s="16" t="s">
        <v>38</v>
      </c>
      <c r="O17" s="2" t="s">
        <v>197</v>
      </c>
    </row>
    <row r="18" spans="1:15" ht="60" x14ac:dyDescent="0.25">
      <c r="A18" s="72">
        <v>1</v>
      </c>
      <c r="B18" s="93">
        <v>115</v>
      </c>
      <c r="C18" s="11">
        <v>81112200</v>
      </c>
      <c r="D18" s="90" t="s">
        <v>198</v>
      </c>
      <c r="E18" s="93">
        <v>115</v>
      </c>
      <c r="F18" s="15" t="s">
        <v>158</v>
      </c>
      <c r="G18" s="19" t="s">
        <v>52</v>
      </c>
      <c r="H18" s="15" t="s">
        <v>37</v>
      </c>
      <c r="I18" s="15" t="s">
        <v>28</v>
      </c>
      <c r="J18" s="88">
        <v>57327820</v>
      </c>
      <c r="K18" s="88">
        <v>57327820</v>
      </c>
      <c r="L18" s="15" t="s">
        <v>30</v>
      </c>
      <c r="M18" s="15" t="s">
        <v>30</v>
      </c>
      <c r="N18" s="16" t="s">
        <v>38</v>
      </c>
      <c r="O18" s="2" t="s">
        <v>199</v>
      </c>
    </row>
    <row r="19" spans="1:15" ht="60" x14ac:dyDescent="0.25">
      <c r="A19" s="72">
        <v>1</v>
      </c>
      <c r="B19" s="93">
        <v>117</v>
      </c>
      <c r="C19" s="11">
        <v>81112200</v>
      </c>
      <c r="D19" s="90" t="s">
        <v>200</v>
      </c>
      <c r="E19" s="93">
        <v>117</v>
      </c>
      <c r="F19" s="15" t="s">
        <v>158</v>
      </c>
      <c r="G19" s="19" t="s">
        <v>65</v>
      </c>
      <c r="H19" s="15" t="s">
        <v>37</v>
      </c>
      <c r="I19" s="15" t="s">
        <v>28</v>
      </c>
      <c r="J19" s="88">
        <v>49918920</v>
      </c>
      <c r="K19" s="88">
        <v>49918920</v>
      </c>
      <c r="L19" s="15" t="s">
        <v>30</v>
      </c>
      <c r="M19" s="15" t="s">
        <v>30</v>
      </c>
      <c r="N19" s="16" t="s">
        <v>38</v>
      </c>
      <c r="O19" s="2" t="s">
        <v>201</v>
      </c>
    </row>
    <row r="20" spans="1:15" ht="60" x14ac:dyDescent="0.25">
      <c r="A20" s="72">
        <v>1</v>
      </c>
      <c r="B20" s="93">
        <v>119</v>
      </c>
      <c r="C20" s="11">
        <v>81112200</v>
      </c>
      <c r="D20" s="90" t="s">
        <v>66</v>
      </c>
      <c r="E20" s="93">
        <v>119</v>
      </c>
      <c r="F20" s="15" t="s">
        <v>174</v>
      </c>
      <c r="G20" s="19" t="s">
        <v>73</v>
      </c>
      <c r="H20" s="15" t="s">
        <v>37</v>
      </c>
      <c r="I20" s="15" t="s">
        <v>28</v>
      </c>
      <c r="J20" s="88">
        <v>45000000</v>
      </c>
      <c r="K20" s="88">
        <v>45000000</v>
      </c>
      <c r="L20" s="15" t="s">
        <v>30</v>
      </c>
      <c r="M20" s="15" t="s">
        <v>30</v>
      </c>
      <c r="N20" s="16" t="s">
        <v>38</v>
      </c>
      <c r="O20" s="2" t="s">
        <v>202</v>
      </c>
    </row>
    <row r="21" spans="1:15" ht="60" x14ac:dyDescent="0.25">
      <c r="A21" s="72">
        <v>1</v>
      </c>
      <c r="B21" s="93">
        <v>120</v>
      </c>
      <c r="C21" s="11">
        <v>81112200</v>
      </c>
      <c r="D21" s="90" t="s">
        <v>67</v>
      </c>
      <c r="E21" s="93">
        <v>120</v>
      </c>
      <c r="F21" s="15" t="s">
        <v>158</v>
      </c>
      <c r="G21" s="19" t="s">
        <v>73</v>
      </c>
      <c r="H21" s="53" t="s">
        <v>34</v>
      </c>
      <c r="I21" s="15" t="s">
        <v>28</v>
      </c>
      <c r="J21" s="88">
        <v>19720000</v>
      </c>
      <c r="K21" s="88">
        <v>19720000</v>
      </c>
      <c r="L21" s="15" t="s">
        <v>30</v>
      </c>
      <c r="M21" s="15" t="s">
        <v>30</v>
      </c>
      <c r="N21" s="16" t="s">
        <v>38</v>
      </c>
      <c r="O21" s="2" t="s">
        <v>203</v>
      </c>
    </row>
    <row r="22" spans="1:15" ht="60" x14ac:dyDescent="0.25">
      <c r="A22" s="72">
        <v>1</v>
      </c>
      <c r="B22" s="93">
        <v>148</v>
      </c>
      <c r="C22" s="11">
        <v>43231512</v>
      </c>
      <c r="D22" s="90" t="s">
        <v>204</v>
      </c>
      <c r="E22" s="93">
        <v>148</v>
      </c>
      <c r="F22" s="15" t="s">
        <v>164</v>
      </c>
      <c r="G22" s="19" t="s">
        <v>69</v>
      </c>
      <c r="H22" s="15" t="s">
        <v>27</v>
      </c>
      <c r="I22" s="15" t="s">
        <v>28</v>
      </c>
      <c r="J22" s="88">
        <v>37203520</v>
      </c>
      <c r="K22" s="88">
        <v>37203520</v>
      </c>
      <c r="L22" s="15" t="s">
        <v>30</v>
      </c>
      <c r="M22" s="15" t="s">
        <v>30</v>
      </c>
      <c r="N22" s="16" t="s">
        <v>38</v>
      </c>
      <c r="O22" s="2" t="s">
        <v>205</v>
      </c>
    </row>
    <row r="23" spans="1:15" ht="75" x14ac:dyDescent="0.25">
      <c r="A23" s="72">
        <v>1</v>
      </c>
      <c r="B23" s="93">
        <v>150</v>
      </c>
      <c r="C23" s="11">
        <v>15101506</v>
      </c>
      <c r="D23" s="90" t="s">
        <v>206</v>
      </c>
      <c r="E23" s="93">
        <v>150</v>
      </c>
      <c r="F23" s="67" t="s">
        <v>155</v>
      </c>
      <c r="G23" s="51" t="s">
        <v>156</v>
      </c>
      <c r="H23" s="57" t="s">
        <v>34</v>
      </c>
      <c r="I23" s="32" t="s">
        <v>28</v>
      </c>
      <c r="J23" s="52">
        <v>30000000</v>
      </c>
      <c r="K23" s="52">
        <v>30000000</v>
      </c>
      <c r="L23" s="32" t="s">
        <v>30</v>
      </c>
      <c r="M23" s="32" t="s">
        <v>30</v>
      </c>
      <c r="N23" s="16" t="s">
        <v>169</v>
      </c>
      <c r="O23" s="2" t="s">
        <v>207</v>
      </c>
    </row>
    <row r="24" spans="1:15" ht="60" x14ac:dyDescent="0.25">
      <c r="A24" s="72">
        <v>1</v>
      </c>
      <c r="B24" s="93">
        <v>102</v>
      </c>
      <c r="C24" s="11">
        <v>81112501</v>
      </c>
      <c r="D24" s="90" t="s">
        <v>208</v>
      </c>
      <c r="E24" s="93">
        <v>102</v>
      </c>
      <c r="F24" s="67" t="s">
        <v>155</v>
      </c>
      <c r="G24" s="14" t="s">
        <v>156</v>
      </c>
      <c r="H24" s="15" t="s">
        <v>188</v>
      </c>
      <c r="I24" s="15" t="s">
        <v>28</v>
      </c>
      <c r="J24" s="88">
        <v>20640480</v>
      </c>
      <c r="K24" s="88">
        <v>20640480</v>
      </c>
      <c r="L24" s="15" t="s">
        <v>30</v>
      </c>
      <c r="M24" s="15" t="s">
        <v>30</v>
      </c>
      <c r="N24" s="16" t="s">
        <v>38</v>
      </c>
      <c r="O24" s="2" t="s">
        <v>209</v>
      </c>
    </row>
    <row r="25" spans="1:15" ht="75" x14ac:dyDescent="0.25">
      <c r="A25" s="72">
        <v>1</v>
      </c>
      <c r="B25" s="93">
        <v>104</v>
      </c>
      <c r="C25" s="11">
        <v>78181500</v>
      </c>
      <c r="D25" s="90" t="s">
        <v>210</v>
      </c>
      <c r="E25" s="93">
        <v>104</v>
      </c>
      <c r="F25" s="32" t="s">
        <v>211</v>
      </c>
      <c r="G25" s="54" t="s">
        <v>70</v>
      </c>
      <c r="H25" s="15" t="s">
        <v>188</v>
      </c>
      <c r="I25" s="32" t="s">
        <v>28</v>
      </c>
      <c r="J25" s="52">
        <v>24608640</v>
      </c>
      <c r="K25" s="52">
        <v>24608640</v>
      </c>
      <c r="L25" s="32" t="s">
        <v>30</v>
      </c>
      <c r="M25" s="32" t="s">
        <v>30</v>
      </c>
      <c r="N25" s="16" t="s">
        <v>169</v>
      </c>
      <c r="O25" s="2" t="s">
        <v>212</v>
      </c>
    </row>
    <row r="26" spans="1:15" ht="75" x14ac:dyDescent="0.25">
      <c r="A26" s="72">
        <v>1</v>
      </c>
      <c r="B26" s="93">
        <v>123</v>
      </c>
      <c r="C26" s="11">
        <v>31162800</v>
      </c>
      <c r="D26" s="90" t="s">
        <v>213</v>
      </c>
      <c r="E26" s="93">
        <v>123</v>
      </c>
      <c r="F26" s="32" t="s">
        <v>174</v>
      </c>
      <c r="G26" s="54" t="s">
        <v>36</v>
      </c>
      <c r="H26" s="15" t="s">
        <v>188</v>
      </c>
      <c r="I26" s="32" t="s">
        <v>28</v>
      </c>
      <c r="J26" s="52">
        <v>31000000</v>
      </c>
      <c r="K26" s="52">
        <v>31000000</v>
      </c>
      <c r="L26" s="32" t="s">
        <v>30</v>
      </c>
      <c r="M26" s="32" t="s">
        <v>30</v>
      </c>
      <c r="N26" s="16" t="s">
        <v>214</v>
      </c>
      <c r="O26" s="2" t="s">
        <v>215</v>
      </c>
    </row>
    <row r="27" spans="1:15" ht="45" x14ac:dyDescent="0.25">
      <c r="A27" s="72">
        <v>1</v>
      </c>
      <c r="B27" s="93">
        <v>153</v>
      </c>
      <c r="C27" s="11">
        <v>72121100</v>
      </c>
      <c r="D27" s="90" t="s">
        <v>216</v>
      </c>
      <c r="E27" s="93">
        <v>153</v>
      </c>
      <c r="F27" s="15" t="s">
        <v>211</v>
      </c>
      <c r="G27" s="19" t="s">
        <v>36</v>
      </c>
      <c r="H27" s="15" t="s">
        <v>188</v>
      </c>
      <c r="I27" s="15" t="s">
        <v>28</v>
      </c>
      <c r="J27" s="88">
        <v>23854240</v>
      </c>
      <c r="K27" s="88">
        <v>23854240</v>
      </c>
      <c r="L27" s="15" t="s">
        <v>30</v>
      </c>
      <c r="M27" s="15" t="s">
        <v>30</v>
      </c>
      <c r="N27" s="16" t="s">
        <v>217</v>
      </c>
      <c r="O27" s="2" t="s">
        <v>218</v>
      </c>
    </row>
    <row r="28" spans="1:15" ht="45" x14ac:dyDescent="0.25">
      <c r="A28" s="72">
        <v>1</v>
      </c>
      <c r="B28" s="93">
        <v>124</v>
      </c>
      <c r="C28" s="11">
        <v>90141602</v>
      </c>
      <c r="D28" s="90" t="s">
        <v>219</v>
      </c>
      <c r="E28" s="93">
        <v>124</v>
      </c>
      <c r="F28" s="15" t="s">
        <v>174</v>
      </c>
      <c r="G28" s="19" t="s">
        <v>36</v>
      </c>
      <c r="H28" s="15" t="s">
        <v>188</v>
      </c>
      <c r="I28" s="15" t="s">
        <v>28</v>
      </c>
      <c r="J28" s="88">
        <v>21087583</v>
      </c>
      <c r="K28" s="88">
        <v>21087583</v>
      </c>
      <c r="L28" s="15" t="s">
        <v>30</v>
      </c>
      <c r="M28" s="15" t="s">
        <v>30</v>
      </c>
      <c r="N28" s="16" t="s">
        <v>217</v>
      </c>
      <c r="O28" s="2" t="s">
        <v>220</v>
      </c>
    </row>
    <row r="29" spans="1:15" ht="45" x14ac:dyDescent="0.25">
      <c r="A29" s="72">
        <v>1</v>
      </c>
      <c r="B29" s="93">
        <v>160</v>
      </c>
      <c r="C29" s="11" t="s">
        <v>221</v>
      </c>
      <c r="D29" s="90" t="s">
        <v>222</v>
      </c>
      <c r="E29" s="93">
        <v>160</v>
      </c>
      <c r="F29" s="15" t="s">
        <v>160</v>
      </c>
      <c r="G29" s="19" t="s">
        <v>36</v>
      </c>
      <c r="H29" s="15" t="s">
        <v>188</v>
      </c>
      <c r="I29" s="15" t="s">
        <v>28</v>
      </c>
      <c r="J29" s="88">
        <v>20533400</v>
      </c>
      <c r="K29" s="88">
        <v>20533400</v>
      </c>
      <c r="L29" s="15" t="s">
        <v>30</v>
      </c>
      <c r="M29" s="15" t="s">
        <v>30</v>
      </c>
      <c r="N29" s="16" t="s">
        <v>217</v>
      </c>
      <c r="O29" s="2" t="s">
        <v>223</v>
      </c>
    </row>
    <row r="30" spans="1:15" ht="60" x14ac:dyDescent="0.25">
      <c r="A30" s="72">
        <v>1</v>
      </c>
      <c r="B30" s="93">
        <v>154</v>
      </c>
      <c r="C30" s="17">
        <v>72151602</v>
      </c>
      <c r="D30" s="90" t="s">
        <v>51</v>
      </c>
      <c r="E30" s="93">
        <v>154</v>
      </c>
      <c r="F30" s="15" t="s">
        <v>185</v>
      </c>
      <c r="G30" s="19" t="s">
        <v>63</v>
      </c>
      <c r="H30" s="15" t="s">
        <v>188</v>
      </c>
      <c r="I30" s="15" t="s">
        <v>28</v>
      </c>
      <c r="J30" s="88">
        <v>17175540</v>
      </c>
      <c r="K30" s="88">
        <v>17175540</v>
      </c>
      <c r="L30" s="15" t="s">
        <v>30</v>
      </c>
      <c r="M30" s="15" t="s">
        <v>30</v>
      </c>
      <c r="N30" s="16" t="s">
        <v>38</v>
      </c>
      <c r="O30" s="2" t="s">
        <v>224</v>
      </c>
    </row>
    <row r="31" spans="1:15" ht="60" x14ac:dyDescent="0.25">
      <c r="A31" s="72">
        <v>1</v>
      </c>
      <c r="B31" s="93">
        <v>175</v>
      </c>
      <c r="C31" s="11">
        <v>77102001</v>
      </c>
      <c r="D31" s="90" t="s">
        <v>225</v>
      </c>
      <c r="E31" s="93">
        <v>175</v>
      </c>
      <c r="F31" s="15" t="s">
        <v>164</v>
      </c>
      <c r="G31" s="19" t="s">
        <v>72</v>
      </c>
      <c r="H31" s="15" t="s">
        <v>188</v>
      </c>
      <c r="I31" s="15" t="s">
        <v>28</v>
      </c>
      <c r="J31" s="88">
        <v>24246796</v>
      </c>
      <c r="K31" s="88">
        <v>24246796</v>
      </c>
      <c r="L31" s="15" t="s">
        <v>30</v>
      </c>
      <c r="M31" s="15" t="s">
        <v>30</v>
      </c>
      <c r="N31" s="16" t="s">
        <v>46</v>
      </c>
      <c r="O31" s="2" t="s">
        <v>226</v>
      </c>
    </row>
    <row r="32" spans="1:15" ht="60" x14ac:dyDescent="0.25">
      <c r="A32" s="72">
        <v>1</v>
      </c>
      <c r="B32" s="93">
        <v>129</v>
      </c>
      <c r="C32" s="11" t="s">
        <v>227</v>
      </c>
      <c r="D32" s="90" t="s">
        <v>228</v>
      </c>
      <c r="E32" s="93">
        <v>129</v>
      </c>
      <c r="F32" s="15" t="s">
        <v>185</v>
      </c>
      <c r="G32" s="19" t="s">
        <v>63</v>
      </c>
      <c r="H32" s="15" t="s">
        <v>188</v>
      </c>
      <c r="I32" s="15" t="s">
        <v>28</v>
      </c>
      <c r="J32" s="88">
        <v>12920000</v>
      </c>
      <c r="K32" s="88">
        <v>12920000</v>
      </c>
      <c r="L32" s="15" t="s">
        <v>30</v>
      </c>
      <c r="M32" s="15" t="s">
        <v>30</v>
      </c>
      <c r="N32" s="16" t="s">
        <v>49</v>
      </c>
      <c r="O32" s="2" t="s">
        <v>229</v>
      </c>
    </row>
    <row r="33" spans="1:15" ht="60" x14ac:dyDescent="0.25">
      <c r="A33" s="72">
        <v>1</v>
      </c>
      <c r="B33" s="93">
        <v>185</v>
      </c>
      <c r="C33" s="17" t="s">
        <v>42</v>
      </c>
      <c r="D33" s="90" t="s">
        <v>230</v>
      </c>
      <c r="E33" s="93">
        <v>185</v>
      </c>
      <c r="F33" s="15" t="s">
        <v>171</v>
      </c>
      <c r="G33" s="19" t="s">
        <v>61</v>
      </c>
      <c r="H33" s="15" t="s">
        <v>188</v>
      </c>
      <c r="I33" s="15" t="s">
        <v>28</v>
      </c>
      <c r="J33" s="88">
        <v>15000000</v>
      </c>
      <c r="K33" s="88">
        <v>15000000</v>
      </c>
      <c r="L33" s="15" t="s">
        <v>30</v>
      </c>
      <c r="M33" s="15" t="s">
        <v>30</v>
      </c>
      <c r="N33" s="16" t="s">
        <v>231</v>
      </c>
      <c r="O33" s="2" t="s">
        <v>232</v>
      </c>
    </row>
    <row r="34" spans="1:15" ht="60" x14ac:dyDescent="0.25">
      <c r="A34" s="72">
        <v>1</v>
      </c>
      <c r="B34" s="93">
        <v>162</v>
      </c>
      <c r="C34" s="17">
        <v>80161506</v>
      </c>
      <c r="D34" s="90" t="s">
        <v>50</v>
      </c>
      <c r="E34" s="93">
        <v>162</v>
      </c>
      <c r="F34" s="67" t="s">
        <v>158</v>
      </c>
      <c r="G34" s="14" t="s">
        <v>54</v>
      </c>
      <c r="H34" s="15" t="s">
        <v>188</v>
      </c>
      <c r="I34" s="15" t="s">
        <v>28</v>
      </c>
      <c r="J34" s="88">
        <v>14447799</v>
      </c>
      <c r="K34" s="88">
        <v>14447799</v>
      </c>
      <c r="L34" s="15" t="s">
        <v>30</v>
      </c>
      <c r="M34" s="15" t="s">
        <v>30</v>
      </c>
      <c r="N34" s="16" t="s">
        <v>38</v>
      </c>
      <c r="O34" s="2" t="s">
        <v>233</v>
      </c>
    </row>
    <row r="35" spans="1:15" ht="60" x14ac:dyDescent="0.25">
      <c r="A35" s="72">
        <v>1</v>
      </c>
      <c r="B35" s="93">
        <v>126</v>
      </c>
      <c r="C35" s="11">
        <v>81111800</v>
      </c>
      <c r="D35" s="90" t="s">
        <v>60</v>
      </c>
      <c r="E35" s="93">
        <v>126</v>
      </c>
      <c r="F35" s="15" t="s">
        <v>164</v>
      </c>
      <c r="G35" s="19" t="s">
        <v>73</v>
      </c>
      <c r="H35" s="15" t="s">
        <v>37</v>
      </c>
      <c r="I35" s="15" t="s">
        <v>28</v>
      </c>
      <c r="J35" s="88">
        <v>121800000</v>
      </c>
      <c r="K35" s="88">
        <v>121800000</v>
      </c>
      <c r="L35" s="15" t="s">
        <v>30</v>
      </c>
      <c r="M35" s="15" t="s">
        <v>30</v>
      </c>
      <c r="N35" s="16" t="s">
        <v>38</v>
      </c>
      <c r="O35" s="2" t="s">
        <v>234</v>
      </c>
    </row>
    <row r="36" spans="1:15" ht="60" x14ac:dyDescent="0.25">
      <c r="A36" s="72">
        <v>1</v>
      </c>
      <c r="B36" s="93">
        <v>128</v>
      </c>
      <c r="C36" s="11">
        <v>72101511</v>
      </c>
      <c r="D36" s="90" t="s">
        <v>235</v>
      </c>
      <c r="E36" s="93">
        <v>128</v>
      </c>
      <c r="F36" s="15" t="s">
        <v>174</v>
      </c>
      <c r="G36" s="19" t="s">
        <v>73</v>
      </c>
      <c r="H36" s="15" t="s">
        <v>27</v>
      </c>
      <c r="I36" s="15" t="s">
        <v>28</v>
      </c>
      <c r="J36" s="88">
        <v>12493538</v>
      </c>
      <c r="K36" s="88">
        <v>12493538</v>
      </c>
      <c r="L36" s="15" t="s">
        <v>30</v>
      </c>
      <c r="M36" s="15" t="s">
        <v>30</v>
      </c>
      <c r="N36" s="16" t="s">
        <v>38</v>
      </c>
      <c r="O36" s="2" t="s">
        <v>236</v>
      </c>
    </row>
    <row r="37" spans="1:15" ht="75" x14ac:dyDescent="0.25">
      <c r="A37" s="72">
        <v>1</v>
      </c>
      <c r="B37" s="93">
        <v>106</v>
      </c>
      <c r="C37" s="11">
        <v>43202005</v>
      </c>
      <c r="D37" s="90" t="s">
        <v>237</v>
      </c>
      <c r="E37" s="93">
        <v>106</v>
      </c>
      <c r="F37" s="69" t="s">
        <v>174</v>
      </c>
      <c r="G37" s="54" t="s">
        <v>238</v>
      </c>
      <c r="H37" s="15" t="s">
        <v>188</v>
      </c>
      <c r="I37" s="32" t="s">
        <v>28</v>
      </c>
      <c r="J37" s="52">
        <v>11817260</v>
      </c>
      <c r="K37" s="52">
        <v>11817260</v>
      </c>
      <c r="L37" s="32" t="s">
        <v>30</v>
      </c>
      <c r="M37" s="32" t="s">
        <v>30</v>
      </c>
      <c r="N37" s="16" t="s">
        <v>31</v>
      </c>
      <c r="O37" s="2" t="s">
        <v>239</v>
      </c>
    </row>
    <row r="38" spans="1:15" ht="105" x14ac:dyDescent="0.25">
      <c r="A38" s="72">
        <v>1</v>
      </c>
      <c r="B38" s="93">
        <v>140</v>
      </c>
      <c r="C38" s="11" t="s">
        <v>240</v>
      </c>
      <c r="D38" s="90" t="s">
        <v>241</v>
      </c>
      <c r="E38" s="93">
        <v>140</v>
      </c>
      <c r="F38" s="70" t="s">
        <v>185</v>
      </c>
      <c r="G38" s="19" t="s">
        <v>238</v>
      </c>
      <c r="H38" s="15" t="s">
        <v>27</v>
      </c>
      <c r="I38" s="15" t="s">
        <v>28</v>
      </c>
      <c r="J38" s="88">
        <v>267284893</v>
      </c>
      <c r="K38" s="88">
        <v>267284893</v>
      </c>
      <c r="L38" s="15" t="s">
        <v>30</v>
      </c>
      <c r="M38" s="15" t="s">
        <v>30</v>
      </c>
      <c r="N38" s="16" t="s">
        <v>49</v>
      </c>
      <c r="O38" s="2" t="s">
        <v>242</v>
      </c>
    </row>
    <row r="39" spans="1:15" ht="45" x14ac:dyDescent="0.25">
      <c r="A39" s="72">
        <v>1</v>
      </c>
      <c r="B39" s="93">
        <v>188</v>
      </c>
      <c r="C39" s="11" t="s">
        <v>75</v>
      </c>
      <c r="D39" s="90" t="s">
        <v>76</v>
      </c>
      <c r="E39" s="93">
        <v>188</v>
      </c>
      <c r="F39" s="32" t="s">
        <v>171</v>
      </c>
      <c r="G39" s="54" t="s">
        <v>238</v>
      </c>
      <c r="H39" s="15" t="s">
        <v>188</v>
      </c>
      <c r="I39" s="32" t="s">
        <v>28</v>
      </c>
      <c r="J39" s="52">
        <v>4120000</v>
      </c>
      <c r="K39" s="52">
        <v>4120000</v>
      </c>
      <c r="L39" s="32" t="s">
        <v>30</v>
      </c>
      <c r="M39" s="32" t="s">
        <v>30</v>
      </c>
      <c r="N39" s="16" t="s">
        <v>45</v>
      </c>
      <c r="O39" s="2" t="s">
        <v>181</v>
      </c>
    </row>
    <row r="40" spans="1:15" ht="45" x14ac:dyDescent="0.25">
      <c r="A40" s="72">
        <v>1</v>
      </c>
      <c r="B40" s="93" t="s">
        <v>243</v>
      </c>
      <c r="C40" s="11">
        <v>92121700</v>
      </c>
      <c r="D40" s="90" t="s">
        <v>244</v>
      </c>
      <c r="E40" s="93" t="s">
        <v>243</v>
      </c>
      <c r="F40" s="67" t="s">
        <v>155</v>
      </c>
      <c r="G40" s="54" t="s">
        <v>238</v>
      </c>
      <c r="H40" s="32" t="s">
        <v>27</v>
      </c>
      <c r="I40" s="32" t="s">
        <v>28</v>
      </c>
      <c r="J40" s="52">
        <v>406106424</v>
      </c>
      <c r="K40" s="52">
        <v>406106424</v>
      </c>
      <c r="L40" s="32" t="s">
        <v>30</v>
      </c>
      <c r="M40" s="32" t="s">
        <v>30</v>
      </c>
      <c r="N40" s="16" t="s">
        <v>45</v>
      </c>
      <c r="O40" s="2" t="s">
        <v>245</v>
      </c>
    </row>
    <row r="41" spans="1:15" ht="60" x14ac:dyDescent="0.25">
      <c r="A41" s="72">
        <v>1</v>
      </c>
      <c r="B41" s="93" t="s">
        <v>246</v>
      </c>
      <c r="C41" s="11">
        <v>86132001</v>
      </c>
      <c r="D41" s="90" t="s">
        <v>247</v>
      </c>
      <c r="E41" s="93" t="s">
        <v>246</v>
      </c>
      <c r="F41" s="15" t="s">
        <v>248</v>
      </c>
      <c r="G41" s="19" t="s">
        <v>36</v>
      </c>
      <c r="H41" s="15" t="s">
        <v>64</v>
      </c>
      <c r="I41" s="15" t="s">
        <v>28</v>
      </c>
      <c r="J41" s="88">
        <v>343000000</v>
      </c>
      <c r="K41" s="88">
        <v>343000000</v>
      </c>
      <c r="L41" s="15" t="s">
        <v>30</v>
      </c>
      <c r="M41" s="15" t="s">
        <v>30</v>
      </c>
      <c r="N41" s="16" t="s">
        <v>249</v>
      </c>
      <c r="O41" s="2" t="s">
        <v>245</v>
      </c>
    </row>
    <row r="42" spans="1:15" ht="60" x14ac:dyDescent="0.25">
      <c r="A42" s="72">
        <v>1</v>
      </c>
      <c r="B42" s="93">
        <v>116</v>
      </c>
      <c r="C42" s="11">
        <v>80111707</v>
      </c>
      <c r="D42" s="90" t="s">
        <v>250</v>
      </c>
      <c r="E42" s="93">
        <v>116</v>
      </c>
      <c r="F42" s="15" t="s">
        <v>174</v>
      </c>
      <c r="G42" s="19" t="s">
        <v>238</v>
      </c>
      <c r="H42" s="15" t="s">
        <v>37</v>
      </c>
      <c r="I42" s="15" t="s">
        <v>28</v>
      </c>
      <c r="J42" s="88">
        <v>72000000</v>
      </c>
      <c r="K42" s="88">
        <v>72000000</v>
      </c>
      <c r="L42" s="15" t="s">
        <v>30</v>
      </c>
      <c r="M42" s="15" t="s">
        <v>30</v>
      </c>
      <c r="N42" s="16" t="s">
        <v>251</v>
      </c>
      <c r="O42" s="2" t="s">
        <v>252</v>
      </c>
    </row>
    <row r="43" spans="1:15" ht="90" x14ac:dyDescent="0.25">
      <c r="A43" s="72">
        <v>1</v>
      </c>
      <c r="B43" s="93">
        <v>122</v>
      </c>
      <c r="C43" s="11" t="s">
        <v>253</v>
      </c>
      <c r="D43" s="90" t="s">
        <v>254</v>
      </c>
      <c r="E43" s="93">
        <v>122</v>
      </c>
      <c r="F43" s="15" t="s">
        <v>191</v>
      </c>
      <c r="G43" s="19" t="s">
        <v>33</v>
      </c>
      <c r="H43" s="15" t="s">
        <v>188</v>
      </c>
      <c r="I43" s="15" t="s">
        <v>28</v>
      </c>
      <c r="J43" s="88">
        <v>25000000</v>
      </c>
      <c r="K43" s="88">
        <v>25000000</v>
      </c>
      <c r="L43" s="15" t="s">
        <v>30</v>
      </c>
      <c r="M43" s="15" t="s">
        <v>30</v>
      </c>
      <c r="N43" s="16" t="s">
        <v>217</v>
      </c>
      <c r="O43" s="2" t="s">
        <v>255</v>
      </c>
    </row>
    <row r="44" spans="1:15" ht="135" x14ac:dyDescent="0.25">
      <c r="A44" s="72">
        <v>1</v>
      </c>
      <c r="B44" s="93">
        <v>151</v>
      </c>
      <c r="C44" s="11">
        <v>78131804</v>
      </c>
      <c r="D44" s="89" t="s">
        <v>256</v>
      </c>
      <c r="E44" s="93">
        <v>151</v>
      </c>
      <c r="F44" s="32" t="s">
        <v>160</v>
      </c>
      <c r="G44" s="54" t="s">
        <v>33</v>
      </c>
      <c r="H44" s="15" t="s">
        <v>188</v>
      </c>
      <c r="I44" s="32" t="s">
        <v>28</v>
      </c>
      <c r="J44" s="52">
        <v>27944661</v>
      </c>
      <c r="K44" s="52">
        <v>27944661</v>
      </c>
      <c r="L44" s="32" t="s">
        <v>30</v>
      </c>
      <c r="M44" s="32" t="s">
        <v>30</v>
      </c>
      <c r="N44" s="16" t="s">
        <v>257</v>
      </c>
      <c r="O44" s="2" t="s">
        <v>258</v>
      </c>
    </row>
    <row r="45" spans="1:15" ht="60" x14ac:dyDescent="0.25">
      <c r="A45" s="72">
        <v>1</v>
      </c>
      <c r="B45" s="93">
        <v>103</v>
      </c>
      <c r="C45" s="11">
        <v>43211508</v>
      </c>
      <c r="D45" s="90" t="s">
        <v>259</v>
      </c>
      <c r="E45" s="93">
        <v>103</v>
      </c>
      <c r="F45" s="15" t="s">
        <v>174</v>
      </c>
      <c r="G45" s="19" t="s">
        <v>36</v>
      </c>
      <c r="H45" s="15" t="s">
        <v>34</v>
      </c>
      <c r="I45" s="15" t="s">
        <v>28</v>
      </c>
      <c r="J45" s="88">
        <v>4295234</v>
      </c>
      <c r="K45" s="88">
        <v>4295234</v>
      </c>
      <c r="L45" s="15" t="s">
        <v>30</v>
      </c>
      <c r="M45" s="15" t="s">
        <v>30</v>
      </c>
      <c r="N45" s="16" t="s">
        <v>260</v>
      </c>
      <c r="O45" s="2" t="s">
        <v>261</v>
      </c>
    </row>
    <row r="46" spans="1:15" ht="60" x14ac:dyDescent="0.25">
      <c r="A46" s="72">
        <v>1</v>
      </c>
      <c r="B46" s="93">
        <v>105</v>
      </c>
      <c r="C46" s="11">
        <v>43211507</v>
      </c>
      <c r="D46" s="90" t="s">
        <v>262</v>
      </c>
      <c r="E46" s="93">
        <v>105</v>
      </c>
      <c r="F46" s="15" t="s">
        <v>164</v>
      </c>
      <c r="G46" s="19" t="s">
        <v>36</v>
      </c>
      <c r="H46" s="53" t="s">
        <v>34</v>
      </c>
      <c r="I46" s="15" t="s">
        <v>28</v>
      </c>
      <c r="J46" s="88">
        <v>24486000</v>
      </c>
      <c r="K46" s="88">
        <v>24486000</v>
      </c>
      <c r="L46" s="15" t="s">
        <v>30</v>
      </c>
      <c r="M46" s="15" t="s">
        <v>30</v>
      </c>
      <c r="N46" s="16" t="s">
        <v>263</v>
      </c>
      <c r="O46" s="2" t="s">
        <v>264</v>
      </c>
    </row>
    <row r="47" spans="1:15" ht="75" x14ac:dyDescent="0.25">
      <c r="A47" s="72">
        <v>1</v>
      </c>
      <c r="B47" s="93">
        <v>132</v>
      </c>
      <c r="C47" s="11">
        <v>72154301</v>
      </c>
      <c r="D47" s="90" t="s">
        <v>265</v>
      </c>
      <c r="E47" s="93">
        <v>132</v>
      </c>
      <c r="F47" s="32" t="s">
        <v>174</v>
      </c>
      <c r="G47" s="54" t="s">
        <v>52</v>
      </c>
      <c r="H47" s="15" t="s">
        <v>188</v>
      </c>
      <c r="I47" s="32" t="s">
        <v>28</v>
      </c>
      <c r="J47" s="52">
        <v>9191583</v>
      </c>
      <c r="K47" s="52">
        <v>9191583</v>
      </c>
      <c r="L47" s="32" t="s">
        <v>30</v>
      </c>
      <c r="M47" s="32" t="s">
        <v>30</v>
      </c>
      <c r="N47" s="16" t="s">
        <v>169</v>
      </c>
      <c r="O47" s="2" t="s">
        <v>266</v>
      </c>
    </row>
    <row r="48" spans="1:15" ht="75" x14ac:dyDescent="0.25">
      <c r="A48" s="72">
        <v>1</v>
      </c>
      <c r="B48" s="93">
        <v>165</v>
      </c>
      <c r="C48" s="11">
        <v>46191601</v>
      </c>
      <c r="D48" s="90" t="s">
        <v>267</v>
      </c>
      <c r="E48" s="93">
        <v>165</v>
      </c>
      <c r="F48" s="32" t="s">
        <v>158</v>
      </c>
      <c r="G48" s="54" t="s">
        <v>36</v>
      </c>
      <c r="H48" s="15" t="s">
        <v>188</v>
      </c>
      <c r="I48" s="32" t="s">
        <v>28</v>
      </c>
      <c r="J48" s="52">
        <v>7130340</v>
      </c>
      <c r="K48" s="52">
        <v>7130340</v>
      </c>
      <c r="L48" s="32" t="s">
        <v>30</v>
      </c>
      <c r="M48" s="32" t="s">
        <v>30</v>
      </c>
      <c r="N48" s="16" t="s">
        <v>169</v>
      </c>
      <c r="O48" s="2" t="s">
        <v>268</v>
      </c>
    </row>
    <row r="49" spans="1:15" ht="75" x14ac:dyDescent="0.25">
      <c r="A49" s="72">
        <v>1</v>
      </c>
      <c r="B49" s="93">
        <v>136</v>
      </c>
      <c r="C49" s="11">
        <v>84131503</v>
      </c>
      <c r="D49" s="90" t="s">
        <v>68</v>
      </c>
      <c r="E49" s="93">
        <v>136</v>
      </c>
      <c r="F49" s="32" t="s">
        <v>191</v>
      </c>
      <c r="G49" s="54" t="s">
        <v>269</v>
      </c>
      <c r="H49" s="54" t="s">
        <v>188</v>
      </c>
      <c r="I49" s="32" t="s">
        <v>28</v>
      </c>
      <c r="J49" s="52">
        <v>8000000</v>
      </c>
      <c r="K49" s="52">
        <v>8000000</v>
      </c>
      <c r="L49" s="32" t="s">
        <v>30</v>
      </c>
      <c r="M49" s="32" t="s">
        <v>30</v>
      </c>
      <c r="N49" s="16" t="s">
        <v>214</v>
      </c>
      <c r="O49" s="2" t="s">
        <v>270</v>
      </c>
    </row>
    <row r="50" spans="1:15" ht="60" x14ac:dyDescent="0.25">
      <c r="A50" s="72">
        <v>1</v>
      </c>
      <c r="B50" s="93">
        <v>131</v>
      </c>
      <c r="C50" s="11">
        <v>81112401</v>
      </c>
      <c r="D50" s="90" t="s">
        <v>271</v>
      </c>
      <c r="E50" s="93">
        <v>131</v>
      </c>
      <c r="F50" s="15" t="s">
        <v>160</v>
      </c>
      <c r="G50" s="19" t="s">
        <v>52</v>
      </c>
      <c r="H50" s="15" t="s">
        <v>188</v>
      </c>
      <c r="I50" s="15" t="s">
        <v>28</v>
      </c>
      <c r="J50" s="88">
        <v>20000000</v>
      </c>
      <c r="K50" s="88">
        <v>20000000</v>
      </c>
      <c r="L50" s="15" t="s">
        <v>30</v>
      </c>
      <c r="M50" s="15" t="s">
        <v>30</v>
      </c>
      <c r="N50" s="16" t="s">
        <v>231</v>
      </c>
      <c r="O50" s="2" t="s">
        <v>272</v>
      </c>
    </row>
    <row r="51" spans="1:15" ht="60" x14ac:dyDescent="0.25">
      <c r="A51" s="72">
        <v>1</v>
      </c>
      <c r="B51" s="93">
        <v>189</v>
      </c>
      <c r="C51" s="11">
        <v>70171701</v>
      </c>
      <c r="D51" s="90" t="s">
        <v>273</v>
      </c>
      <c r="E51" s="93">
        <v>189</v>
      </c>
      <c r="F51" s="15" t="s">
        <v>164</v>
      </c>
      <c r="G51" s="19" t="s">
        <v>238</v>
      </c>
      <c r="H51" s="15" t="s">
        <v>188</v>
      </c>
      <c r="I51" s="15" t="s">
        <v>28</v>
      </c>
      <c r="J51" s="88">
        <v>10000000</v>
      </c>
      <c r="K51" s="88">
        <v>10000000</v>
      </c>
      <c r="L51" s="15" t="s">
        <v>30</v>
      </c>
      <c r="M51" s="15" t="s">
        <v>30</v>
      </c>
      <c r="N51" s="16" t="s">
        <v>49</v>
      </c>
      <c r="O51" s="2" t="s">
        <v>181</v>
      </c>
    </row>
    <row r="52" spans="1:15" ht="120" x14ac:dyDescent="0.25">
      <c r="A52" s="72">
        <v>1</v>
      </c>
      <c r="B52" s="93">
        <v>109</v>
      </c>
      <c r="C52" s="11">
        <v>14111510</v>
      </c>
      <c r="D52" s="90" t="s">
        <v>274</v>
      </c>
      <c r="E52" s="93">
        <v>109</v>
      </c>
      <c r="F52" s="15" t="s">
        <v>185</v>
      </c>
      <c r="G52" s="19" t="s">
        <v>238</v>
      </c>
      <c r="H52" s="15" t="s">
        <v>48</v>
      </c>
      <c r="I52" s="15" t="s">
        <v>28</v>
      </c>
      <c r="J52" s="88">
        <v>454013618</v>
      </c>
      <c r="K52" s="88">
        <v>454013618</v>
      </c>
      <c r="L52" s="15" t="s">
        <v>30</v>
      </c>
      <c r="M52" s="15" t="s">
        <v>30</v>
      </c>
      <c r="N52" s="16" t="s">
        <v>49</v>
      </c>
      <c r="O52" s="2" t="s">
        <v>275</v>
      </c>
    </row>
    <row r="53" spans="1:15" ht="60" x14ac:dyDescent="0.25">
      <c r="A53" s="72">
        <v>1</v>
      </c>
      <c r="B53" s="93">
        <v>152</v>
      </c>
      <c r="C53" s="11">
        <v>43232102</v>
      </c>
      <c r="D53" s="90" t="s">
        <v>276</v>
      </c>
      <c r="E53" s="93">
        <v>152</v>
      </c>
      <c r="F53" s="15" t="s">
        <v>248</v>
      </c>
      <c r="G53" s="19" t="s">
        <v>277</v>
      </c>
      <c r="H53" s="15" t="s">
        <v>37</v>
      </c>
      <c r="I53" s="15" t="s">
        <v>28</v>
      </c>
      <c r="J53" s="88">
        <v>70538796</v>
      </c>
      <c r="K53" s="88">
        <v>70538796</v>
      </c>
      <c r="L53" s="15" t="s">
        <v>30</v>
      </c>
      <c r="M53" s="15" t="s">
        <v>30</v>
      </c>
      <c r="N53" s="16" t="s">
        <v>49</v>
      </c>
      <c r="O53" s="2" t="s">
        <v>278</v>
      </c>
    </row>
    <row r="54" spans="1:15" ht="60" x14ac:dyDescent="0.25">
      <c r="A54" s="72">
        <v>1</v>
      </c>
      <c r="B54" s="93">
        <v>190</v>
      </c>
      <c r="C54" s="11">
        <v>82101504</v>
      </c>
      <c r="D54" s="90" t="s">
        <v>279</v>
      </c>
      <c r="E54" s="93">
        <v>190</v>
      </c>
      <c r="F54" s="32" t="s">
        <v>196</v>
      </c>
      <c r="G54" s="54" t="s">
        <v>238</v>
      </c>
      <c r="H54" s="32" t="s">
        <v>27</v>
      </c>
      <c r="I54" s="32" t="s">
        <v>28</v>
      </c>
      <c r="J54" s="52">
        <v>2000000</v>
      </c>
      <c r="K54" s="52">
        <v>2000000</v>
      </c>
      <c r="L54" s="32" t="s">
        <v>30</v>
      </c>
      <c r="M54" s="32" t="s">
        <v>30</v>
      </c>
      <c r="N54" s="16" t="s">
        <v>59</v>
      </c>
      <c r="O54" s="2" t="s">
        <v>181</v>
      </c>
    </row>
    <row r="55" spans="1:15" ht="120" x14ac:dyDescent="0.25">
      <c r="A55" s="72">
        <v>1</v>
      </c>
      <c r="B55" s="93">
        <v>191</v>
      </c>
      <c r="C55" s="11">
        <v>43232701</v>
      </c>
      <c r="D55" s="90" t="s">
        <v>280</v>
      </c>
      <c r="E55" s="93">
        <v>191</v>
      </c>
      <c r="F55" s="32" t="s">
        <v>196</v>
      </c>
      <c r="G55" s="54" t="s">
        <v>238</v>
      </c>
      <c r="H55" s="32" t="s">
        <v>281</v>
      </c>
      <c r="I55" s="32" t="s">
        <v>28</v>
      </c>
      <c r="J55" s="52">
        <v>1500000</v>
      </c>
      <c r="K55" s="52">
        <v>1000000</v>
      </c>
      <c r="L55" s="32" t="s">
        <v>30</v>
      </c>
      <c r="M55" s="32" t="s">
        <v>30</v>
      </c>
      <c r="N55" s="16" t="s">
        <v>59</v>
      </c>
      <c r="O55" s="2" t="s">
        <v>181</v>
      </c>
    </row>
    <row r="56" spans="1:15" ht="195" x14ac:dyDescent="0.25">
      <c r="A56" s="72">
        <v>1</v>
      </c>
      <c r="B56" s="93">
        <v>192</v>
      </c>
      <c r="C56" s="11" t="s">
        <v>282</v>
      </c>
      <c r="D56" s="90" t="s">
        <v>283</v>
      </c>
      <c r="E56" s="93">
        <v>192</v>
      </c>
      <c r="F56" s="15" t="s">
        <v>171</v>
      </c>
      <c r="G56" s="19" t="s">
        <v>69</v>
      </c>
      <c r="H56" s="15" t="s">
        <v>284</v>
      </c>
      <c r="I56" s="15" t="s">
        <v>28</v>
      </c>
      <c r="J56" s="88">
        <v>736157251</v>
      </c>
      <c r="K56" s="88">
        <v>100000000</v>
      </c>
      <c r="L56" s="15" t="s">
        <v>56</v>
      </c>
      <c r="M56" s="15" t="s">
        <v>285</v>
      </c>
      <c r="N56" s="16" t="s">
        <v>249</v>
      </c>
      <c r="O56" s="2" t="s">
        <v>286</v>
      </c>
    </row>
    <row r="57" spans="1:15" ht="60" x14ac:dyDescent="0.25">
      <c r="A57" s="72">
        <v>1</v>
      </c>
      <c r="B57" s="93">
        <v>171</v>
      </c>
      <c r="C57" s="11">
        <v>44103105</v>
      </c>
      <c r="D57" s="90" t="s">
        <v>287</v>
      </c>
      <c r="E57" s="93">
        <v>171</v>
      </c>
      <c r="F57" s="15" t="s">
        <v>158</v>
      </c>
      <c r="G57" s="19" t="s">
        <v>238</v>
      </c>
      <c r="H57" s="15" t="s">
        <v>37</v>
      </c>
      <c r="I57" s="15" t="s">
        <v>28</v>
      </c>
      <c r="J57" s="88">
        <v>55540800</v>
      </c>
      <c r="K57" s="88">
        <v>55540800</v>
      </c>
      <c r="L57" s="15" t="s">
        <v>30</v>
      </c>
      <c r="M57" s="15" t="s">
        <v>30</v>
      </c>
      <c r="N57" s="16" t="s">
        <v>231</v>
      </c>
      <c r="O57" s="2" t="s">
        <v>288</v>
      </c>
    </row>
    <row r="58" spans="1:15" ht="60" x14ac:dyDescent="0.25">
      <c r="A58" s="72">
        <v>1</v>
      </c>
      <c r="B58" s="93" t="s">
        <v>289</v>
      </c>
      <c r="C58" s="11">
        <v>86141702</v>
      </c>
      <c r="D58" s="90" t="s">
        <v>290</v>
      </c>
      <c r="E58" s="93" t="s">
        <v>289</v>
      </c>
      <c r="F58" s="15" t="s">
        <v>167</v>
      </c>
      <c r="G58" s="19" t="s">
        <v>238</v>
      </c>
      <c r="H58" s="15" t="s">
        <v>188</v>
      </c>
      <c r="I58" s="15" t="s">
        <v>28</v>
      </c>
      <c r="J58" s="88">
        <v>30000000</v>
      </c>
      <c r="K58" s="88">
        <v>30000000</v>
      </c>
      <c r="L58" s="15" t="s">
        <v>30</v>
      </c>
      <c r="M58" s="15" t="s">
        <v>30</v>
      </c>
      <c r="N58" s="16" t="s">
        <v>49</v>
      </c>
      <c r="O58" s="2" t="s">
        <v>245</v>
      </c>
    </row>
    <row r="59" spans="1:15" ht="60" x14ac:dyDescent="0.25">
      <c r="A59" s="72">
        <v>1</v>
      </c>
      <c r="B59" s="93" t="s">
        <v>291</v>
      </c>
      <c r="C59" s="11">
        <v>80141607</v>
      </c>
      <c r="D59" s="90" t="s">
        <v>292</v>
      </c>
      <c r="E59" s="93" t="s">
        <v>291</v>
      </c>
      <c r="F59" s="15" t="s">
        <v>164</v>
      </c>
      <c r="G59" s="19" t="s">
        <v>238</v>
      </c>
      <c r="H59" s="15" t="s">
        <v>188</v>
      </c>
      <c r="I59" s="15" t="s">
        <v>28</v>
      </c>
      <c r="J59" s="88">
        <v>14833333</v>
      </c>
      <c r="K59" s="88">
        <v>14833333</v>
      </c>
      <c r="L59" s="15" t="s">
        <v>30</v>
      </c>
      <c r="M59" s="15" t="s">
        <v>30</v>
      </c>
      <c r="N59" s="16" t="s">
        <v>49</v>
      </c>
      <c r="O59" s="2" t="s">
        <v>245</v>
      </c>
    </row>
    <row r="60" spans="1:15" ht="60" x14ac:dyDescent="0.25">
      <c r="A60" s="72">
        <v>1</v>
      </c>
      <c r="B60" s="93">
        <v>193</v>
      </c>
      <c r="C60" s="11">
        <v>80141607</v>
      </c>
      <c r="D60" s="90" t="s">
        <v>293</v>
      </c>
      <c r="E60" s="93">
        <v>193</v>
      </c>
      <c r="F60" s="15" t="s">
        <v>248</v>
      </c>
      <c r="G60" s="19" t="s">
        <v>238</v>
      </c>
      <c r="H60" s="15" t="s">
        <v>37</v>
      </c>
      <c r="I60" s="15" t="s">
        <v>28</v>
      </c>
      <c r="J60" s="88">
        <v>143000000</v>
      </c>
      <c r="K60" s="88">
        <v>143000000</v>
      </c>
      <c r="L60" s="15" t="s">
        <v>30</v>
      </c>
      <c r="M60" s="15" t="s">
        <v>30</v>
      </c>
      <c r="N60" s="16" t="s">
        <v>263</v>
      </c>
      <c r="O60" s="2" t="s">
        <v>294</v>
      </c>
    </row>
    <row r="61" spans="1:15" ht="60" x14ac:dyDescent="0.25">
      <c r="A61" s="72">
        <v>1</v>
      </c>
      <c r="B61" s="93">
        <v>194</v>
      </c>
      <c r="C61" s="11">
        <v>82101802</v>
      </c>
      <c r="D61" s="90" t="s">
        <v>295</v>
      </c>
      <c r="E61" s="93">
        <v>194</v>
      </c>
      <c r="F61" s="15" t="s">
        <v>185</v>
      </c>
      <c r="G61" s="19" t="s">
        <v>238</v>
      </c>
      <c r="H61" s="15" t="s">
        <v>37</v>
      </c>
      <c r="I61" s="15" t="s">
        <v>28</v>
      </c>
      <c r="J61" s="88">
        <v>113719049</v>
      </c>
      <c r="K61" s="88">
        <v>113719049</v>
      </c>
      <c r="L61" s="15" t="s">
        <v>30</v>
      </c>
      <c r="M61" s="15" t="s">
        <v>30</v>
      </c>
      <c r="N61" s="16" t="s">
        <v>49</v>
      </c>
      <c r="O61" s="2" t="s">
        <v>296</v>
      </c>
    </row>
    <row r="62" spans="1:15" ht="60" x14ac:dyDescent="0.25">
      <c r="A62" s="72">
        <v>1</v>
      </c>
      <c r="B62" s="93">
        <v>172</v>
      </c>
      <c r="C62" s="11">
        <v>43211711</v>
      </c>
      <c r="D62" s="90" t="s">
        <v>297</v>
      </c>
      <c r="E62" s="93">
        <v>172</v>
      </c>
      <c r="F62" s="15" t="s">
        <v>185</v>
      </c>
      <c r="G62" s="19" t="s">
        <v>238</v>
      </c>
      <c r="H62" s="15" t="s">
        <v>37</v>
      </c>
      <c r="I62" s="15" t="s">
        <v>28</v>
      </c>
      <c r="J62" s="88">
        <v>46351638</v>
      </c>
      <c r="K62" s="88">
        <v>46351638</v>
      </c>
      <c r="L62" s="15" t="s">
        <v>30</v>
      </c>
      <c r="M62" s="15" t="s">
        <v>30</v>
      </c>
      <c r="N62" s="16" t="s">
        <v>231</v>
      </c>
      <c r="O62" s="2" t="s">
        <v>288</v>
      </c>
    </row>
    <row r="63" spans="1:15" ht="60" x14ac:dyDescent="0.25">
      <c r="A63" s="72">
        <v>1</v>
      </c>
      <c r="B63" s="93">
        <v>108</v>
      </c>
      <c r="C63" s="11">
        <v>82111804</v>
      </c>
      <c r="D63" s="89" t="s">
        <v>298</v>
      </c>
      <c r="E63" s="93">
        <v>108</v>
      </c>
      <c r="F63" s="68" t="s">
        <v>158</v>
      </c>
      <c r="G63" s="51" t="s">
        <v>238</v>
      </c>
      <c r="H63" s="15" t="s">
        <v>37</v>
      </c>
      <c r="I63" s="32" t="s">
        <v>28</v>
      </c>
      <c r="J63" s="52">
        <v>46700000</v>
      </c>
      <c r="K63" s="52">
        <v>46700000</v>
      </c>
      <c r="L63" s="32" t="s">
        <v>30</v>
      </c>
      <c r="M63" s="32" t="s">
        <v>30</v>
      </c>
      <c r="N63" s="16" t="s">
        <v>45</v>
      </c>
      <c r="O63" s="2" t="s">
        <v>299</v>
      </c>
    </row>
    <row r="64" spans="1:15" ht="75" x14ac:dyDescent="0.25">
      <c r="A64" s="72">
        <v>1</v>
      </c>
      <c r="B64" s="93">
        <v>195</v>
      </c>
      <c r="C64" s="11">
        <v>43211514</v>
      </c>
      <c r="D64" s="89" t="s">
        <v>300</v>
      </c>
      <c r="E64" s="93">
        <v>195</v>
      </c>
      <c r="F64" s="67" t="s">
        <v>171</v>
      </c>
      <c r="G64" s="14" t="s">
        <v>36</v>
      </c>
      <c r="H64" s="15" t="s">
        <v>37</v>
      </c>
      <c r="I64" s="15" t="s">
        <v>28</v>
      </c>
      <c r="J64" s="88">
        <v>56981425</v>
      </c>
      <c r="K64" s="88">
        <v>56981425</v>
      </c>
      <c r="L64" s="15" t="s">
        <v>30</v>
      </c>
      <c r="M64" s="15" t="s">
        <v>30</v>
      </c>
      <c r="N64" s="16" t="s">
        <v>263</v>
      </c>
      <c r="O64" s="2" t="s">
        <v>294</v>
      </c>
    </row>
    <row r="65" spans="1:15" ht="45" x14ac:dyDescent="0.25">
      <c r="A65" s="72">
        <v>1</v>
      </c>
      <c r="B65" s="93">
        <v>183</v>
      </c>
      <c r="C65" s="11">
        <v>30161710</v>
      </c>
      <c r="D65" s="89" t="s">
        <v>301</v>
      </c>
      <c r="E65" s="93">
        <v>183</v>
      </c>
      <c r="F65" s="68" t="s">
        <v>167</v>
      </c>
      <c r="G65" s="51" t="s">
        <v>36</v>
      </c>
      <c r="H65" s="15" t="s">
        <v>188</v>
      </c>
      <c r="I65" s="32" t="s">
        <v>28</v>
      </c>
      <c r="J65" s="52">
        <v>14572056</v>
      </c>
      <c r="K65" s="52">
        <v>14572056</v>
      </c>
      <c r="L65" s="32" t="s">
        <v>30</v>
      </c>
      <c r="M65" s="32" t="s">
        <v>30</v>
      </c>
      <c r="N65" s="16" t="s">
        <v>45</v>
      </c>
      <c r="O65" s="2" t="s">
        <v>302</v>
      </c>
    </row>
    <row r="66" spans="1:15" ht="60" x14ac:dyDescent="0.25">
      <c r="A66" s="72">
        <v>1</v>
      </c>
      <c r="B66" s="93">
        <v>184</v>
      </c>
      <c r="C66" s="11">
        <v>43231512</v>
      </c>
      <c r="D66" s="89" t="s">
        <v>303</v>
      </c>
      <c r="E66" s="93">
        <v>184</v>
      </c>
      <c r="F66" s="67" t="s">
        <v>158</v>
      </c>
      <c r="G66" s="14" t="s">
        <v>238</v>
      </c>
      <c r="H66" s="15" t="s">
        <v>188</v>
      </c>
      <c r="I66" s="15" t="s">
        <v>28</v>
      </c>
      <c r="J66" s="88">
        <v>10116571</v>
      </c>
      <c r="K66" s="88">
        <v>10116571</v>
      </c>
      <c r="L66" s="15" t="s">
        <v>30</v>
      </c>
      <c r="M66" s="15" t="s">
        <v>30</v>
      </c>
      <c r="N66" s="16" t="s">
        <v>263</v>
      </c>
      <c r="O66" s="2" t="s">
        <v>304</v>
      </c>
    </row>
    <row r="67" spans="1:15" ht="105" x14ac:dyDescent="0.25">
      <c r="A67" s="72">
        <v>1</v>
      </c>
      <c r="B67" s="93">
        <v>127</v>
      </c>
      <c r="C67" s="11" t="s">
        <v>305</v>
      </c>
      <c r="D67" s="89" t="s">
        <v>306</v>
      </c>
      <c r="E67" s="93">
        <v>127</v>
      </c>
      <c r="F67" s="67" t="s">
        <v>191</v>
      </c>
      <c r="G67" s="14" t="s">
        <v>36</v>
      </c>
      <c r="H67" s="15" t="s">
        <v>188</v>
      </c>
      <c r="I67" s="15" t="s">
        <v>28</v>
      </c>
      <c r="J67" s="88">
        <v>14548855</v>
      </c>
      <c r="K67" s="88">
        <v>14548855</v>
      </c>
      <c r="L67" s="15" t="s">
        <v>30</v>
      </c>
      <c r="M67" s="15" t="s">
        <v>30</v>
      </c>
      <c r="N67" s="16" t="s">
        <v>217</v>
      </c>
      <c r="O67" s="2" t="s">
        <v>307</v>
      </c>
    </row>
    <row r="68" spans="1:15" ht="105" x14ac:dyDescent="0.25">
      <c r="A68" s="72">
        <v>1</v>
      </c>
      <c r="B68" s="93">
        <v>179</v>
      </c>
      <c r="C68" s="11" t="s">
        <v>308</v>
      </c>
      <c r="D68" s="89" t="s">
        <v>309</v>
      </c>
      <c r="E68" s="93">
        <v>179</v>
      </c>
      <c r="F68" s="67" t="s">
        <v>196</v>
      </c>
      <c r="G68" s="14" t="s">
        <v>36</v>
      </c>
      <c r="H68" s="32" t="s">
        <v>48</v>
      </c>
      <c r="I68" s="15" t="s">
        <v>28</v>
      </c>
      <c r="J68" s="88">
        <v>136437637</v>
      </c>
      <c r="K68" s="88">
        <v>136437637</v>
      </c>
      <c r="L68" s="15" t="s">
        <v>30</v>
      </c>
      <c r="M68" s="15" t="s">
        <v>30</v>
      </c>
      <c r="N68" s="16" t="s">
        <v>49</v>
      </c>
      <c r="O68" s="2">
        <v>1206616</v>
      </c>
    </row>
    <row r="69" spans="1:15" ht="60" x14ac:dyDescent="0.25">
      <c r="A69" s="72">
        <v>1</v>
      </c>
      <c r="B69" s="93">
        <v>176</v>
      </c>
      <c r="C69" s="11">
        <v>81101701</v>
      </c>
      <c r="D69" s="92" t="s">
        <v>310</v>
      </c>
      <c r="E69" s="93">
        <v>176</v>
      </c>
      <c r="F69" s="68" t="s">
        <v>248</v>
      </c>
      <c r="G69" s="51" t="s">
        <v>311</v>
      </c>
      <c r="H69" s="32" t="s">
        <v>188</v>
      </c>
      <c r="I69" s="32" t="s">
        <v>28</v>
      </c>
      <c r="J69" s="52">
        <v>29177867</v>
      </c>
      <c r="K69" s="52">
        <v>29177867</v>
      </c>
      <c r="L69" s="32" t="s">
        <v>30</v>
      </c>
      <c r="M69" s="32" t="s">
        <v>30</v>
      </c>
      <c r="N69" s="16" t="s">
        <v>312</v>
      </c>
      <c r="O69" s="2" t="s">
        <v>313</v>
      </c>
    </row>
    <row r="70" spans="1:15" ht="60" x14ac:dyDescent="0.25">
      <c r="A70" s="72">
        <v>1</v>
      </c>
      <c r="B70" s="93">
        <v>167</v>
      </c>
      <c r="C70" s="11">
        <v>43233200</v>
      </c>
      <c r="D70" s="89" t="s">
        <v>314</v>
      </c>
      <c r="E70" s="93">
        <v>167</v>
      </c>
      <c r="F70" s="67" t="s">
        <v>171</v>
      </c>
      <c r="G70" s="14" t="s">
        <v>36</v>
      </c>
      <c r="H70" s="15" t="s">
        <v>37</v>
      </c>
      <c r="I70" s="15" t="s">
        <v>28</v>
      </c>
      <c r="J70" s="88">
        <v>50800265</v>
      </c>
      <c r="K70" s="88">
        <v>50800265</v>
      </c>
      <c r="L70" s="15" t="s">
        <v>30</v>
      </c>
      <c r="M70" s="15" t="s">
        <v>30</v>
      </c>
      <c r="N70" s="16" t="s">
        <v>38</v>
      </c>
      <c r="O70" s="2" t="s">
        <v>315</v>
      </c>
    </row>
    <row r="71" spans="1:15" ht="75" x14ac:dyDescent="0.25">
      <c r="A71" s="72">
        <v>1</v>
      </c>
      <c r="B71" s="93">
        <v>168</v>
      </c>
      <c r="C71" s="11">
        <v>55101519</v>
      </c>
      <c r="D71" s="89" t="s">
        <v>316</v>
      </c>
      <c r="E71" s="93">
        <v>168</v>
      </c>
      <c r="F71" s="67" t="s">
        <v>185</v>
      </c>
      <c r="G71" s="14" t="s">
        <v>36</v>
      </c>
      <c r="H71" s="15" t="s">
        <v>188</v>
      </c>
      <c r="I71" s="15" t="s">
        <v>28</v>
      </c>
      <c r="J71" s="88">
        <v>800000</v>
      </c>
      <c r="K71" s="88">
        <v>800000</v>
      </c>
      <c r="L71" s="15" t="s">
        <v>30</v>
      </c>
      <c r="M71" s="15" t="s">
        <v>30</v>
      </c>
      <c r="N71" s="16" t="s">
        <v>49</v>
      </c>
      <c r="O71" s="2" t="s">
        <v>317</v>
      </c>
    </row>
    <row r="72" spans="1:15" ht="60" x14ac:dyDescent="0.25">
      <c r="A72" s="72">
        <v>1</v>
      </c>
      <c r="B72" s="93">
        <v>146</v>
      </c>
      <c r="C72" s="11">
        <v>80111707</v>
      </c>
      <c r="D72" s="90" t="s">
        <v>318</v>
      </c>
      <c r="E72" s="93">
        <v>146</v>
      </c>
      <c r="F72" s="15" t="s">
        <v>167</v>
      </c>
      <c r="G72" s="19" t="s">
        <v>36</v>
      </c>
      <c r="H72" s="15" t="s">
        <v>37</v>
      </c>
      <c r="I72" s="15" t="s">
        <v>28</v>
      </c>
      <c r="J72" s="88">
        <v>72000000</v>
      </c>
      <c r="K72" s="88">
        <v>72000000</v>
      </c>
      <c r="L72" s="15" t="s">
        <v>30</v>
      </c>
      <c r="M72" s="15" t="s">
        <v>30</v>
      </c>
      <c r="N72" s="16" t="s">
        <v>251</v>
      </c>
      <c r="O72" s="2" t="s">
        <v>319</v>
      </c>
    </row>
    <row r="73" spans="1:15" ht="60" x14ac:dyDescent="0.25">
      <c r="A73" s="72">
        <v>1</v>
      </c>
      <c r="B73" s="93">
        <v>147</v>
      </c>
      <c r="C73" s="11">
        <v>80111707</v>
      </c>
      <c r="D73" s="90" t="s">
        <v>320</v>
      </c>
      <c r="E73" s="93">
        <v>147</v>
      </c>
      <c r="F73" s="15" t="s">
        <v>196</v>
      </c>
      <c r="G73" s="19" t="s">
        <v>36</v>
      </c>
      <c r="H73" s="15" t="s">
        <v>37</v>
      </c>
      <c r="I73" s="15" t="s">
        <v>28</v>
      </c>
      <c r="J73" s="88">
        <v>72000000</v>
      </c>
      <c r="K73" s="88">
        <v>72000000</v>
      </c>
      <c r="L73" s="15" t="s">
        <v>30</v>
      </c>
      <c r="M73" s="15" t="s">
        <v>30</v>
      </c>
      <c r="N73" s="16" t="s">
        <v>251</v>
      </c>
      <c r="O73" s="2" t="s">
        <v>319</v>
      </c>
    </row>
    <row r="74" spans="1:15" ht="45" x14ac:dyDescent="0.25">
      <c r="A74" s="72">
        <v>1</v>
      </c>
      <c r="B74" s="93">
        <v>169</v>
      </c>
      <c r="C74" s="11">
        <v>24102004</v>
      </c>
      <c r="D74" s="90" t="s">
        <v>321</v>
      </c>
      <c r="E74" s="93">
        <v>169</v>
      </c>
      <c r="F74" s="68" t="s">
        <v>185</v>
      </c>
      <c r="G74" s="51" t="s">
        <v>72</v>
      </c>
      <c r="H74" s="15" t="s">
        <v>188</v>
      </c>
      <c r="I74" s="32" t="s">
        <v>28</v>
      </c>
      <c r="J74" s="52">
        <v>15000000</v>
      </c>
      <c r="K74" s="52">
        <v>15000000</v>
      </c>
      <c r="L74" s="32" t="s">
        <v>30</v>
      </c>
      <c r="M74" s="32" t="s">
        <v>30</v>
      </c>
      <c r="N74" s="16" t="s">
        <v>45</v>
      </c>
      <c r="O74" s="2" t="s">
        <v>322</v>
      </c>
    </row>
    <row r="75" spans="1:15" ht="45" x14ac:dyDescent="0.25">
      <c r="A75" s="72">
        <v>1</v>
      </c>
      <c r="B75" s="93">
        <v>163</v>
      </c>
      <c r="C75" s="11">
        <v>43233201</v>
      </c>
      <c r="D75" s="90" t="s">
        <v>323</v>
      </c>
      <c r="E75" s="93">
        <v>163</v>
      </c>
      <c r="F75" s="67" t="s">
        <v>171</v>
      </c>
      <c r="G75" s="14" t="s">
        <v>36</v>
      </c>
      <c r="H75" s="15" t="s">
        <v>188</v>
      </c>
      <c r="I75" s="15" t="s">
        <v>28</v>
      </c>
      <c r="J75" s="88">
        <v>11603596</v>
      </c>
      <c r="K75" s="88">
        <v>11603596</v>
      </c>
      <c r="L75" s="15" t="s">
        <v>30</v>
      </c>
      <c r="M75" s="15" t="s">
        <v>30</v>
      </c>
      <c r="N75" s="16" t="s">
        <v>324</v>
      </c>
      <c r="O75" s="2" t="s">
        <v>325</v>
      </c>
    </row>
    <row r="76" spans="1:15" ht="45" x14ac:dyDescent="0.25">
      <c r="A76" s="72">
        <v>1</v>
      </c>
      <c r="B76" s="93">
        <v>170</v>
      </c>
      <c r="C76" s="11">
        <v>13111203</v>
      </c>
      <c r="D76" s="90" t="s">
        <v>39</v>
      </c>
      <c r="E76" s="93">
        <v>170</v>
      </c>
      <c r="F76" s="67" t="s">
        <v>185</v>
      </c>
      <c r="G76" s="14" t="s">
        <v>238</v>
      </c>
      <c r="H76" s="15" t="s">
        <v>188</v>
      </c>
      <c r="I76" s="15" t="s">
        <v>28</v>
      </c>
      <c r="J76" s="88">
        <v>7980800</v>
      </c>
      <c r="K76" s="88">
        <v>7980800</v>
      </c>
      <c r="L76" s="15" t="s">
        <v>30</v>
      </c>
      <c r="M76" s="15" t="s">
        <v>30</v>
      </c>
      <c r="N76" s="16" t="s">
        <v>41</v>
      </c>
      <c r="O76" s="2" t="s">
        <v>326</v>
      </c>
    </row>
    <row r="77" spans="1:15" ht="60" x14ac:dyDescent="0.25">
      <c r="A77" s="72">
        <v>1</v>
      </c>
      <c r="B77" s="93">
        <v>130</v>
      </c>
      <c r="C77" s="11" t="s">
        <v>74</v>
      </c>
      <c r="D77" s="90" t="s">
        <v>327</v>
      </c>
      <c r="E77" s="93">
        <v>130</v>
      </c>
      <c r="F77" s="67" t="s">
        <v>185</v>
      </c>
      <c r="G77" s="14" t="s">
        <v>63</v>
      </c>
      <c r="H77" s="15" t="s">
        <v>188</v>
      </c>
      <c r="I77" s="15" t="s">
        <v>28</v>
      </c>
      <c r="J77" s="88">
        <v>10000000</v>
      </c>
      <c r="K77" s="88">
        <v>10000000</v>
      </c>
      <c r="L77" s="15" t="s">
        <v>30</v>
      </c>
      <c r="M77" s="15" t="s">
        <v>30</v>
      </c>
      <c r="N77" s="16" t="s">
        <v>49</v>
      </c>
      <c r="O77" s="2" t="s">
        <v>328</v>
      </c>
    </row>
    <row r="78" spans="1:15" ht="60" x14ac:dyDescent="0.25">
      <c r="A78" s="72">
        <v>1</v>
      </c>
      <c r="B78" s="93">
        <v>173</v>
      </c>
      <c r="C78" s="11">
        <v>26111701</v>
      </c>
      <c r="D78" s="90" t="s">
        <v>329</v>
      </c>
      <c r="E78" s="93">
        <v>173</v>
      </c>
      <c r="F78" s="67" t="s">
        <v>167</v>
      </c>
      <c r="G78" s="14" t="s">
        <v>36</v>
      </c>
      <c r="H78" s="15" t="s">
        <v>188</v>
      </c>
      <c r="I78" s="15" t="s">
        <v>28</v>
      </c>
      <c r="J78" s="88">
        <v>1167200</v>
      </c>
      <c r="K78" s="88">
        <v>1167200</v>
      </c>
      <c r="L78" s="15" t="s">
        <v>30</v>
      </c>
      <c r="M78" s="15" t="s">
        <v>30</v>
      </c>
      <c r="N78" s="16" t="s">
        <v>260</v>
      </c>
      <c r="O78" s="2" t="s">
        <v>330</v>
      </c>
    </row>
    <row r="79" spans="1:15" ht="165" x14ac:dyDescent="0.25">
      <c r="A79" s="72">
        <v>1</v>
      </c>
      <c r="B79" s="93">
        <v>174</v>
      </c>
      <c r="C79" s="11" t="s">
        <v>58</v>
      </c>
      <c r="D79" s="90" t="s">
        <v>331</v>
      </c>
      <c r="E79" s="93">
        <v>174</v>
      </c>
      <c r="F79" s="15" t="s">
        <v>167</v>
      </c>
      <c r="G79" s="14" t="s">
        <v>63</v>
      </c>
      <c r="H79" s="15" t="s">
        <v>188</v>
      </c>
      <c r="I79" s="15" t="s">
        <v>28</v>
      </c>
      <c r="J79" s="88">
        <v>18285590</v>
      </c>
      <c r="K79" s="88">
        <v>18285590</v>
      </c>
      <c r="L79" s="15" t="s">
        <v>30</v>
      </c>
      <c r="M79" s="15" t="s">
        <v>30</v>
      </c>
      <c r="N79" s="16" t="s">
        <v>41</v>
      </c>
      <c r="O79" s="2" t="s">
        <v>332</v>
      </c>
    </row>
    <row r="80" spans="1:15" ht="75" x14ac:dyDescent="0.25">
      <c r="A80" s="72">
        <v>1</v>
      </c>
      <c r="B80" s="93">
        <v>178</v>
      </c>
      <c r="C80" s="11" t="s">
        <v>333</v>
      </c>
      <c r="D80" s="90" t="s">
        <v>334</v>
      </c>
      <c r="E80" s="93">
        <v>178</v>
      </c>
      <c r="F80" s="15" t="s">
        <v>167</v>
      </c>
      <c r="G80" s="19" t="s">
        <v>335</v>
      </c>
      <c r="H80" s="15" t="s">
        <v>284</v>
      </c>
      <c r="I80" s="19" t="s">
        <v>28</v>
      </c>
      <c r="J80" s="88">
        <v>2000965331</v>
      </c>
      <c r="K80" s="88">
        <v>102190981</v>
      </c>
      <c r="L80" s="88" t="s">
        <v>168</v>
      </c>
      <c r="M80" s="15" t="s">
        <v>57</v>
      </c>
      <c r="N80" s="16" t="s">
        <v>214</v>
      </c>
      <c r="O80" s="2" t="s">
        <v>336</v>
      </c>
    </row>
    <row r="81" spans="1:15" ht="75" x14ac:dyDescent="0.25">
      <c r="A81" s="72">
        <v>1</v>
      </c>
      <c r="B81" s="93">
        <v>182</v>
      </c>
      <c r="C81" s="11">
        <v>84131503</v>
      </c>
      <c r="D81" s="90" t="s">
        <v>337</v>
      </c>
      <c r="E81" s="93">
        <v>182</v>
      </c>
      <c r="F81" s="15" t="s">
        <v>171</v>
      </c>
      <c r="G81" s="19" t="s">
        <v>69</v>
      </c>
      <c r="H81" s="13" t="s">
        <v>34</v>
      </c>
      <c r="I81" s="19" t="s">
        <v>28</v>
      </c>
      <c r="J81" s="88">
        <v>7575535</v>
      </c>
      <c r="K81" s="88">
        <v>7575535</v>
      </c>
      <c r="L81" s="88" t="s">
        <v>30</v>
      </c>
      <c r="M81" s="15" t="s">
        <v>30</v>
      </c>
      <c r="N81" s="16" t="s">
        <v>214</v>
      </c>
      <c r="O81" s="2" t="s">
        <v>338</v>
      </c>
    </row>
    <row r="82" spans="1:15" ht="105" x14ac:dyDescent="0.25">
      <c r="A82" s="72">
        <v>1</v>
      </c>
      <c r="B82" s="93">
        <v>177</v>
      </c>
      <c r="C82" s="11">
        <v>72101511</v>
      </c>
      <c r="D82" s="90" t="s">
        <v>339</v>
      </c>
      <c r="E82" s="93">
        <v>177</v>
      </c>
      <c r="F82" s="15" t="s">
        <v>167</v>
      </c>
      <c r="G82" s="19" t="s">
        <v>61</v>
      </c>
      <c r="H82" s="15" t="s">
        <v>188</v>
      </c>
      <c r="I82" s="19" t="s">
        <v>28</v>
      </c>
      <c r="J82" s="88">
        <v>2198200</v>
      </c>
      <c r="K82" s="88">
        <v>2198200</v>
      </c>
      <c r="L82" s="88" t="s">
        <v>30</v>
      </c>
      <c r="M82" s="15" t="s">
        <v>30</v>
      </c>
      <c r="N82" s="16" t="s">
        <v>169</v>
      </c>
      <c r="O82" s="2" t="s">
        <v>340</v>
      </c>
    </row>
    <row r="83" spans="1:15" ht="75" x14ac:dyDescent="0.25">
      <c r="A83" s="72">
        <v>1</v>
      </c>
      <c r="B83" s="93">
        <v>180</v>
      </c>
      <c r="C83" s="11">
        <v>14111815</v>
      </c>
      <c r="D83" s="90" t="s">
        <v>341</v>
      </c>
      <c r="E83" s="93">
        <v>180</v>
      </c>
      <c r="F83" s="15" t="s">
        <v>164</v>
      </c>
      <c r="G83" s="19" t="s">
        <v>36</v>
      </c>
      <c r="H83" s="15" t="s">
        <v>188</v>
      </c>
      <c r="I83" s="19" t="s">
        <v>28</v>
      </c>
      <c r="J83" s="88">
        <v>5714400</v>
      </c>
      <c r="K83" s="88">
        <v>5714400</v>
      </c>
      <c r="L83" s="88" t="s">
        <v>30</v>
      </c>
      <c r="M83" s="15" t="s">
        <v>30</v>
      </c>
      <c r="N83" s="16" t="s">
        <v>35</v>
      </c>
      <c r="O83" s="2" t="s">
        <v>342</v>
      </c>
    </row>
    <row r="84" spans="1:15" ht="75" x14ac:dyDescent="0.25">
      <c r="A84" s="72">
        <v>1</v>
      </c>
      <c r="B84" s="93">
        <v>181</v>
      </c>
      <c r="C84" s="11">
        <v>43211701</v>
      </c>
      <c r="D84" s="90" t="s">
        <v>343</v>
      </c>
      <c r="E84" s="93">
        <v>181</v>
      </c>
      <c r="F84" s="15" t="s">
        <v>164</v>
      </c>
      <c r="G84" s="19" t="s">
        <v>36</v>
      </c>
      <c r="H84" s="15" t="s">
        <v>188</v>
      </c>
      <c r="I84" s="19" t="s">
        <v>28</v>
      </c>
      <c r="J84" s="88">
        <v>10983281</v>
      </c>
      <c r="K84" s="88">
        <v>10983281</v>
      </c>
      <c r="L84" s="88" t="s">
        <v>30</v>
      </c>
      <c r="M84" s="15" t="s">
        <v>30</v>
      </c>
      <c r="N84" s="16" t="s">
        <v>35</v>
      </c>
      <c r="O84" s="2" t="s">
        <v>344</v>
      </c>
    </row>
    <row r="85" spans="1:15" ht="60" x14ac:dyDescent="0.25">
      <c r="A85" s="72">
        <v>1</v>
      </c>
      <c r="B85" s="93">
        <v>186</v>
      </c>
      <c r="C85" s="11" t="s">
        <v>345</v>
      </c>
      <c r="D85" s="90" t="s">
        <v>346</v>
      </c>
      <c r="E85" s="93">
        <v>186</v>
      </c>
      <c r="F85" s="15" t="s">
        <v>171</v>
      </c>
      <c r="G85" s="19" t="s">
        <v>36</v>
      </c>
      <c r="H85" s="15" t="s">
        <v>37</v>
      </c>
      <c r="I85" s="19" t="s">
        <v>28</v>
      </c>
      <c r="J85" s="88">
        <v>73429907</v>
      </c>
      <c r="K85" s="88">
        <v>73429907</v>
      </c>
      <c r="L85" s="88" t="s">
        <v>30</v>
      </c>
      <c r="M85" s="15" t="s">
        <v>30</v>
      </c>
      <c r="N85" s="16" t="s">
        <v>45</v>
      </c>
      <c r="O85" s="2">
        <v>1204816</v>
      </c>
    </row>
    <row r="86" spans="1:15" ht="60" x14ac:dyDescent="0.25">
      <c r="A86" s="72">
        <v>1</v>
      </c>
      <c r="B86" s="93">
        <v>196</v>
      </c>
      <c r="C86" s="11" t="s">
        <v>347</v>
      </c>
      <c r="D86" s="90" t="s">
        <v>348</v>
      </c>
      <c r="E86" s="93">
        <v>196</v>
      </c>
      <c r="F86" s="15" t="s">
        <v>196</v>
      </c>
      <c r="G86" s="19" t="s">
        <v>36</v>
      </c>
      <c r="H86" s="15" t="s">
        <v>27</v>
      </c>
      <c r="I86" s="19" t="s">
        <v>28</v>
      </c>
      <c r="J86" s="88">
        <v>21072869</v>
      </c>
      <c r="K86" s="88">
        <v>21072869</v>
      </c>
      <c r="L86" s="88" t="s">
        <v>30</v>
      </c>
      <c r="M86" s="15" t="s">
        <v>30</v>
      </c>
      <c r="N86" s="16" t="s">
        <v>38</v>
      </c>
      <c r="O86" s="2" t="s">
        <v>349</v>
      </c>
    </row>
    <row r="87" spans="1:15" ht="75" x14ac:dyDescent="0.25">
      <c r="A87" s="72">
        <v>1</v>
      </c>
      <c r="B87" s="93">
        <v>197</v>
      </c>
      <c r="C87" s="11">
        <v>80141607</v>
      </c>
      <c r="D87" s="90" t="s">
        <v>350</v>
      </c>
      <c r="E87" s="93">
        <v>197</v>
      </c>
      <c r="F87" s="15" t="s">
        <v>171</v>
      </c>
      <c r="G87" s="19" t="s">
        <v>36</v>
      </c>
      <c r="H87" s="15" t="s">
        <v>188</v>
      </c>
      <c r="I87" s="19" t="s">
        <v>28</v>
      </c>
      <c r="J87" s="88">
        <v>14000000</v>
      </c>
      <c r="K87" s="88">
        <v>14000000</v>
      </c>
      <c r="L87" s="88" t="s">
        <v>30</v>
      </c>
      <c r="M87" s="15" t="s">
        <v>30</v>
      </c>
      <c r="N87" s="16" t="s">
        <v>31</v>
      </c>
      <c r="O87" s="2" t="s">
        <v>351</v>
      </c>
    </row>
    <row r="88" spans="1:15" ht="150" x14ac:dyDescent="0.25">
      <c r="A88" s="72">
        <v>1</v>
      </c>
      <c r="B88" s="93">
        <v>198</v>
      </c>
      <c r="C88" s="11">
        <v>82121506</v>
      </c>
      <c r="D88" s="90" t="s">
        <v>352</v>
      </c>
      <c r="E88" s="93">
        <v>198</v>
      </c>
      <c r="F88" s="15" t="s">
        <v>171</v>
      </c>
      <c r="G88" s="19" t="s">
        <v>36</v>
      </c>
      <c r="H88" s="15" t="s">
        <v>37</v>
      </c>
      <c r="I88" s="19" t="s">
        <v>28</v>
      </c>
      <c r="J88" s="88">
        <v>191621287</v>
      </c>
      <c r="K88" s="88">
        <v>191621287</v>
      </c>
      <c r="L88" s="88" t="s">
        <v>30</v>
      </c>
      <c r="M88" s="15" t="s">
        <v>30</v>
      </c>
      <c r="N88" s="16" t="s">
        <v>49</v>
      </c>
      <c r="O88" s="2" t="s">
        <v>353</v>
      </c>
    </row>
    <row r="89" spans="1:15" ht="75" x14ac:dyDescent="0.25">
      <c r="A89" s="72">
        <v>1</v>
      </c>
      <c r="B89" s="93">
        <v>200</v>
      </c>
      <c r="C89" s="11">
        <v>46182205</v>
      </c>
      <c r="D89" s="90" t="s">
        <v>354</v>
      </c>
      <c r="E89" s="93">
        <v>200</v>
      </c>
      <c r="F89" s="15" t="s">
        <v>171</v>
      </c>
      <c r="G89" s="19" t="s">
        <v>36</v>
      </c>
      <c r="H89" s="15" t="s">
        <v>188</v>
      </c>
      <c r="I89" s="19" t="s">
        <v>28</v>
      </c>
      <c r="J89" s="88">
        <v>4455270</v>
      </c>
      <c r="K89" s="88">
        <v>4455270</v>
      </c>
      <c r="L89" s="88" t="s">
        <v>30</v>
      </c>
      <c r="M89" s="15" t="s">
        <v>30</v>
      </c>
      <c r="N89" s="16" t="s">
        <v>31</v>
      </c>
      <c r="O89" s="2">
        <v>1219616</v>
      </c>
    </row>
    <row r="90" spans="1:15" ht="75" x14ac:dyDescent="0.25">
      <c r="A90" s="72">
        <v>1</v>
      </c>
      <c r="B90" s="93">
        <v>201</v>
      </c>
      <c r="C90" s="11">
        <v>51102722</v>
      </c>
      <c r="D90" s="90" t="s">
        <v>355</v>
      </c>
      <c r="E90" s="93">
        <v>201</v>
      </c>
      <c r="F90" s="15" t="s">
        <v>171</v>
      </c>
      <c r="G90" s="19" t="s">
        <v>36</v>
      </c>
      <c r="H90" s="15" t="s">
        <v>188</v>
      </c>
      <c r="I90" s="19" t="s">
        <v>28</v>
      </c>
      <c r="J90" s="88">
        <v>2586514</v>
      </c>
      <c r="K90" s="88">
        <v>2586514</v>
      </c>
      <c r="L90" s="88" t="s">
        <v>30</v>
      </c>
      <c r="M90" s="15" t="s">
        <v>30</v>
      </c>
      <c r="N90" s="16" t="s">
        <v>31</v>
      </c>
      <c r="O90" s="2" t="s">
        <v>356</v>
      </c>
    </row>
    <row r="91" spans="1:15" ht="60" x14ac:dyDescent="0.25">
      <c r="A91" s="72">
        <v>1</v>
      </c>
      <c r="B91" s="93">
        <v>199</v>
      </c>
      <c r="C91" s="11">
        <v>81141500</v>
      </c>
      <c r="D91" s="90" t="s">
        <v>357</v>
      </c>
      <c r="E91" s="93">
        <v>199</v>
      </c>
      <c r="F91" s="15" t="s">
        <v>171</v>
      </c>
      <c r="G91" s="19" t="s">
        <v>72</v>
      </c>
      <c r="H91" s="15" t="s">
        <v>27</v>
      </c>
      <c r="I91" s="19" t="s">
        <v>28</v>
      </c>
      <c r="J91" s="88">
        <v>11476820</v>
      </c>
      <c r="K91" s="88">
        <v>11476820</v>
      </c>
      <c r="L91" s="88" t="s">
        <v>30</v>
      </c>
      <c r="M91" s="15" t="s">
        <v>30</v>
      </c>
      <c r="N91" s="16" t="s">
        <v>358</v>
      </c>
      <c r="O91" s="2" t="s">
        <v>359</v>
      </c>
    </row>
    <row r="92" spans="1:15" ht="60" x14ac:dyDescent="0.25">
      <c r="A92" s="72">
        <v>1</v>
      </c>
      <c r="B92" s="93">
        <v>202</v>
      </c>
      <c r="C92" s="11">
        <v>43231500</v>
      </c>
      <c r="D92" s="90" t="s">
        <v>360</v>
      </c>
      <c r="E92" s="93">
        <v>202</v>
      </c>
      <c r="F92" s="15" t="s">
        <v>248</v>
      </c>
      <c r="G92" s="19" t="s">
        <v>36</v>
      </c>
      <c r="H92" s="15" t="s">
        <v>37</v>
      </c>
      <c r="I92" s="19" t="s">
        <v>28</v>
      </c>
      <c r="J92" s="88">
        <v>73090440</v>
      </c>
      <c r="K92" s="88">
        <v>73090440</v>
      </c>
      <c r="L92" s="88" t="s">
        <v>30</v>
      </c>
      <c r="M92" s="15" t="s">
        <v>30</v>
      </c>
      <c r="N92" s="16" t="s">
        <v>41</v>
      </c>
      <c r="O92" s="2" t="s">
        <v>361</v>
      </c>
    </row>
    <row r="93" spans="1:15" ht="150" x14ac:dyDescent="0.25">
      <c r="A93" s="72">
        <v>1</v>
      </c>
      <c r="B93" s="93">
        <v>121</v>
      </c>
      <c r="C93" s="11">
        <v>73152101</v>
      </c>
      <c r="D93" s="90" t="s">
        <v>362</v>
      </c>
      <c r="E93" s="93">
        <v>121</v>
      </c>
      <c r="F93" s="15" t="s">
        <v>248</v>
      </c>
      <c r="G93" s="19" t="s">
        <v>36</v>
      </c>
      <c r="H93" s="15" t="s">
        <v>188</v>
      </c>
      <c r="I93" s="19" t="s">
        <v>28</v>
      </c>
      <c r="J93" s="88">
        <v>31000000</v>
      </c>
      <c r="K93" s="88">
        <v>31000000</v>
      </c>
      <c r="L93" s="88" t="s">
        <v>30</v>
      </c>
      <c r="M93" s="15" t="s">
        <v>30</v>
      </c>
      <c r="N93" s="16" t="s">
        <v>49</v>
      </c>
      <c r="O93" s="2" t="s">
        <v>363</v>
      </c>
    </row>
    <row r="94" spans="1:15" ht="75" x14ac:dyDescent="0.25">
      <c r="A94" s="72">
        <v>1</v>
      </c>
      <c r="B94" s="93">
        <v>204</v>
      </c>
      <c r="C94" s="11">
        <v>80141607</v>
      </c>
      <c r="D94" s="90" t="s">
        <v>364</v>
      </c>
      <c r="E94" s="93">
        <v>204</v>
      </c>
      <c r="F94" s="15" t="s">
        <v>248</v>
      </c>
      <c r="G94" s="19" t="s">
        <v>36</v>
      </c>
      <c r="H94" s="15" t="s">
        <v>188</v>
      </c>
      <c r="I94" s="19" t="s">
        <v>28</v>
      </c>
      <c r="J94" s="88">
        <v>31000000</v>
      </c>
      <c r="K94" s="88">
        <v>31000000</v>
      </c>
      <c r="L94" s="88" t="s">
        <v>30</v>
      </c>
      <c r="M94" s="15" t="s">
        <v>30</v>
      </c>
      <c r="N94" s="16" t="s">
        <v>31</v>
      </c>
      <c r="O94" s="2">
        <v>1236316</v>
      </c>
    </row>
    <row r="95" spans="1:15" ht="60" x14ac:dyDescent="0.25">
      <c r="A95" s="72">
        <v>1</v>
      </c>
      <c r="B95" s="93">
        <v>203</v>
      </c>
      <c r="C95" s="11">
        <v>55101506</v>
      </c>
      <c r="D95" s="90" t="s">
        <v>365</v>
      </c>
      <c r="E95" s="93">
        <v>203</v>
      </c>
      <c r="F95" s="15" t="s">
        <v>248</v>
      </c>
      <c r="G95" s="19" t="s">
        <v>36</v>
      </c>
      <c r="H95" s="15" t="s">
        <v>27</v>
      </c>
      <c r="I95" s="19" t="s">
        <v>28</v>
      </c>
      <c r="J95" s="88">
        <v>1100000</v>
      </c>
      <c r="K95" s="88">
        <v>1100000</v>
      </c>
      <c r="L95" s="88" t="s">
        <v>30</v>
      </c>
      <c r="M95" s="15" t="s">
        <v>30</v>
      </c>
      <c r="N95" s="16" t="s">
        <v>45</v>
      </c>
      <c r="O95" s="2" t="s">
        <v>366</v>
      </c>
    </row>
    <row r="96" spans="1:15" ht="105" x14ac:dyDescent="0.25">
      <c r="A96" s="72">
        <v>1</v>
      </c>
      <c r="B96" s="93">
        <v>205</v>
      </c>
      <c r="C96" s="11">
        <v>72101507</v>
      </c>
      <c r="D96" s="90" t="s">
        <v>367</v>
      </c>
      <c r="E96" s="93">
        <v>205</v>
      </c>
      <c r="F96" s="15" t="s">
        <v>196</v>
      </c>
      <c r="G96" s="19" t="s">
        <v>36</v>
      </c>
      <c r="H96" s="15" t="s">
        <v>188</v>
      </c>
      <c r="I96" s="19" t="s">
        <v>28</v>
      </c>
      <c r="J96" s="88">
        <v>14668325</v>
      </c>
      <c r="K96" s="88">
        <v>14668325</v>
      </c>
      <c r="L96" s="88" t="s">
        <v>30</v>
      </c>
      <c r="M96" s="15" t="s">
        <v>30</v>
      </c>
      <c r="N96" s="16" t="s">
        <v>257</v>
      </c>
      <c r="O96" s="2" t="s">
        <v>366</v>
      </c>
    </row>
    <row r="97" spans="1:15" ht="90" x14ac:dyDescent="0.25">
      <c r="A97" s="72">
        <v>1</v>
      </c>
      <c r="B97" s="93">
        <v>206</v>
      </c>
      <c r="C97" s="11">
        <v>55101506</v>
      </c>
      <c r="D97" s="90" t="s">
        <v>368</v>
      </c>
      <c r="E97" s="93">
        <v>206</v>
      </c>
      <c r="F97" s="15" t="s">
        <v>196</v>
      </c>
      <c r="G97" s="19" t="s">
        <v>36</v>
      </c>
      <c r="H97" s="15" t="s">
        <v>27</v>
      </c>
      <c r="I97" s="19" t="s">
        <v>28</v>
      </c>
      <c r="J97" s="88">
        <v>1756000</v>
      </c>
      <c r="K97" s="88">
        <v>1756000</v>
      </c>
      <c r="L97" s="88" t="s">
        <v>30</v>
      </c>
      <c r="M97" s="15" t="s">
        <v>30</v>
      </c>
      <c r="N97" s="16" t="s">
        <v>45</v>
      </c>
      <c r="O97" s="2" t="s">
        <v>366</v>
      </c>
    </row>
    <row r="98" spans="1:15" ht="90" x14ac:dyDescent="0.25">
      <c r="A98" s="72">
        <v>1</v>
      </c>
      <c r="B98" s="93">
        <v>207</v>
      </c>
      <c r="C98" s="11">
        <v>55101506</v>
      </c>
      <c r="D98" s="90" t="s">
        <v>369</v>
      </c>
      <c r="E98" s="93">
        <v>207</v>
      </c>
      <c r="F98" s="15" t="s">
        <v>196</v>
      </c>
      <c r="G98" s="19" t="s">
        <v>36</v>
      </c>
      <c r="H98" s="15" t="s">
        <v>27</v>
      </c>
      <c r="I98" s="19" t="s">
        <v>28</v>
      </c>
      <c r="J98" s="88">
        <v>1476000</v>
      </c>
      <c r="K98" s="88">
        <v>1476000</v>
      </c>
      <c r="L98" s="88" t="s">
        <v>30</v>
      </c>
      <c r="M98" s="15" t="s">
        <v>30</v>
      </c>
      <c r="N98" s="16" t="s">
        <v>45</v>
      </c>
      <c r="O98" s="2" t="s">
        <v>366</v>
      </c>
    </row>
    <row r="99" spans="1:15" ht="90" x14ac:dyDescent="0.25">
      <c r="A99" s="72">
        <v>1</v>
      </c>
      <c r="B99" s="93">
        <v>208</v>
      </c>
      <c r="C99" s="11">
        <v>55101506</v>
      </c>
      <c r="D99" s="90" t="s">
        <v>370</v>
      </c>
      <c r="E99" s="93">
        <v>208</v>
      </c>
      <c r="F99" s="15" t="s">
        <v>196</v>
      </c>
      <c r="G99" s="19" t="s">
        <v>36</v>
      </c>
      <c r="H99" s="15" t="s">
        <v>27</v>
      </c>
      <c r="I99" s="19" t="s">
        <v>28</v>
      </c>
      <c r="J99" s="88">
        <v>310000</v>
      </c>
      <c r="K99" s="88">
        <v>310000</v>
      </c>
      <c r="L99" s="88" t="s">
        <v>30</v>
      </c>
      <c r="M99" s="15" t="s">
        <v>30</v>
      </c>
      <c r="N99" s="16" t="s">
        <v>45</v>
      </c>
      <c r="O99" s="2" t="s">
        <v>366</v>
      </c>
    </row>
    <row r="100" spans="1:15" ht="105" x14ac:dyDescent="0.25">
      <c r="A100" s="72">
        <v>1</v>
      </c>
      <c r="B100" s="93">
        <v>209</v>
      </c>
      <c r="C100" s="11">
        <v>81161501</v>
      </c>
      <c r="D100" s="90" t="s">
        <v>371</v>
      </c>
      <c r="E100" s="93">
        <v>209</v>
      </c>
      <c r="F100" s="15" t="s">
        <v>248</v>
      </c>
      <c r="G100" s="19" t="s">
        <v>36</v>
      </c>
      <c r="H100" s="15" t="s">
        <v>27</v>
      </c>
      <c r="I100" s="19" t="s">
        <v>28</v>
      </c>
      <c r="J100" s="88">
        <v>20532000</v>
      </c>
      <c r="K100" s="88">
        <v>20532000</v>
      </c>
      <c r="L100" s="88" t="s">
        <v>30</v>
      </c>
      <c r="M100" s="15" t="s">
        <v>30</v>
      </c>
      <c r="N100" s="16" t="s">
        <v>263</v>
      </c>
      <c r="O100" s="2" t="s">
        <v>366</v>
      </c>
    </row>
    <row r="101" spans="1:15" ht="75" x14ac:dyDescent="0.25">
      <c r="A101" s="72">
        <v>1</v>
      </c>
      <c r="B101" s="93">
        <v>210</v>
      </c>
      <c r="C101" s="11" t="s">
        <v>372</v>
      </c>
      <c r="D101" s="90" t="s">
        <v>373</v>
      </c>
      <c r="E101" s="93">
        <v>210</v>
      </c>
      <c r="F101" s="15" t="s">
        <v>196</v>
      </c>
      <c r="G101" s="19" t="s">
        <v>374</v>
      </c>
      <c r="H101" s="15" t="s">
        <v>188</v>
      </c>
      <c r="I101" s="19" t="s">
        <v>28</v>
      </c>
      <c r="J101" s="88">
        <v>14000000</v>
      </c>
      <c r="K101" s="88">
        <v>14000000</v>
      </c>
      <c r="L101" s="88" t="s">
        <v>30</v>
      </c>
      <c r="M101" s="15" t="s">
        <v>30</v>
      </c>
      <c r="N101" s="16" t="s">
        <v>257</v>
      </c>
      <c r="O101" s="2" t="e">
        <v>#N/A</v>
      </c>
    </row>
    <row r="102" spans="1:15" ht="120" x14ac:dyDescent="0.25">
      <c r="A102" s="72">
        <v>1</v>
      </c>
      <c r="B102" s="93">
        <v>213</v>
      </c>
      <c r="C102" s="11">
        <v>83111801</v>
      </c>
      <c r="D102" s="90" t="s">
        <v>375</v>
      </c>
      <c r="E102" s="93">
        <v>213</v>
      </c>
      <c r="F102" s="15" t="s">
        <v>196</v>
      </c>
      <c r="G102" s="19" t="s">
        <v>374</v>
      </c>
      <c r="H102" s="15" t="s">
        <v>188</v>
      </c>
      <c r="I102" s="19" t="s">
        <v>28</v>
      </c>
      <c r="J102" s="88">
        <v>4125095</v>
      </c>
      <c r="K102" s="88">
        <v>4125095</v>
      </c>
      <c r="L102" s="88" t="s">
        <v>30</v>
      </c>
      <c r="M102" s="15" t="s">
        <v>30</v>
      </c>
      <c r="N102" s="16" t="s">
        <v>45</v>
      </c>
      <c r="O102" s="2" t="e">
        <v>#N/A</v>
      </c>
    </row>
    <row r="103" spans="1:15" ht="45" x14ac:dyDescent="0.25">
      <c r="A103" s="72">
        <v>1</v>
      </c>
      <c r="B103" s="93">
        <v>212</v>
      </c>
      <c r="C103" s="11">
        <v>52141501</v>
      </c>
      <c r="D103" s="90" t="s">
        <v>376</v>
      </c>
      <c r="E103" s="93">
        <v>212</v>
      </c>
      <c r="F103" s="15" t="s">
        <v>196</v>
      </c>
      <c r="G103" s="19" t="s">
        <v>374</v>
      </c>
      <c r="H103" s="15" t="s">
        <v>188</v>
      </c>
      <c r="I103" s="19" t="s">
        <v>28</v>
      </c>
      <c r="J103" s="87">
        <v>1520800</v>
      </c>
      <c r="K103" s="87">
        <v>1520800</v>
      </c>
      <c r="L103" s="88" t="s">
        <v>30</v>
      </c>
      <c r="M103" s="15" t="s">
        <v>30</v>
      </c>
      <c r="N103" s="16" t="s">
        <v>45</v>
      </c>
      <c r="O103" s="2" t="e">
        <v>#N/A</v>
      </c>
    </row>
    <row r="104" spans="1:15" ht="75" x14ac:dyDescent="0.25">
      <c r="A104" s="72">
        <v>1</v>
      </c>
      <c r="B104" s="93">
        <v>211</v>
      </c>
      <c r="C104" s="11">
        <v>52161505</v>
      </c>
      <c r="D104" s="90" t="s">
        <v>377</v>
      </c>
      <c r="E104" s="93">
        <v>211</v>
      </c>
      <c r="F104" s="15" t="s">
        <v>196</v>
      </c>
      <c r="G104" s="19" t="s">
        <v>374</v>
      </c>
      <c r="H104" s="15" t="s">
        <v>378</v>
      </c>
      <c r="I104" s="19" t="s">
        <v>28</v>
      </c>
      <c r="J104" s="88">
        <v>30000000</v>
      </c>
      <c r="K104" s="88">
        <v>30000000</v>
      </c>
      <c r="L104" s="88" t="s">
        <v>30</v>
      </c>
      <c r="M104" s="15" t="s">
        <v>30</v>
      </c>
      <c r="N104" s="16" t="s">
        <v>45</v>
      </c>
      <c r="O104" s="2" t="e">
        <v>#N/A</v>
      </c>
    </row>
    <row r="105" spans="1:15" ht="60" x14ac:dyDescent="0.25">
      <c r="A105" s="72">
        <v>1</v>
      </c>
      <c r="B105" s="93">
        <v>214</v>
      </c>
      <c r="C105" s="11">
        <v>43231500</v>
      </c>
      <c r="D105" s="90" t="s">
        <v>379</v>
      </c>
      <c r="E105" s="93">
        <v>214</v>
      </c>
      <c r="F105" s="15" t="s">
        <v>196</v>
      </c>
      <c r="G105" s="19" t="s">
        <v>69</v>
      </c>
      <c r="H105" s="15" t="s">
        <v>27</v>
      </c>
      <c r="I105" s="19" t="s">
        <v>28</v>
      </c>
      <c r="J105" s="88">
        <v>220913084</v>
      </c>
      <c r="K105" s="88">
        <v>220913084</v>
      </c>
      <c r="L105" s="88" t="s">
        <v>30</v>
      </c>
      <c r="M105" s="15" t="s">
        <v>30</v>
      </c>
      <c r="N105" s="16" t="s">
        <v>38</v>
      </c>
      <c r="O105" s="2" t="e">
        <v>#N/A</v>
      </c>
    </row>
    <row r="106" spans="1:15" ht="45" x14ac:dyDescent="0.25">
      <c r="A106" s="72">
        <v>1</v>
      </c>
      <c r="B106" s="93">
        <v>215</v>
      </c>
      <c r="C106" s="11">
        <v>56112100</v>
      </c>
      <c r="D106" s="90" t="s">
        <v>380</v>
      </c>
      <c r="E106" s="93">
        <v>215</v>
      </c>
      <c r="F106" s="15" t="s">
        <v>196</v>
      </c>
      <c r="G106" s="19" t="s">
        <v>381</v>
      </c>
      <c r="H106" s="15" t="s">
        <v>378</v>
      </c>
      <c r="I106" s="19" t="s">
        <v>28</v>
      </c>
      <c r="J106" s="88">
        <v>31000000</v>
      </c>
      <c r="K106" s="88">
        <v>31000000</v>
      </c>
      <c r="L106" s="88" t="s">
        <v>30</v>
      </c>
      <c r="M106" s="15" t="s">
        <v>30</v>
      </c>
      <c r="N106" s="16" t="s">
        <v>45</v>
      </c>
      <c r="O106" s="2" t="e">
        <v>#N/A</v>
      </c>
    </row>
    <row r="107" spans="1:15" ht="45" x14ac:dyDescent="0.25">
      <c r="A107" s="72">
        <v>1</v>
      </c>
      <c r="B107" s="93">
        <v>216</v>
      </c>
      <c r="C107" s="11">
        <v>55101506</v>
      </c>
      <c r="D107" s="90" t="s">
        <v>382</v>
      </c>
      <c r="E107" s="93">
        <v>216</v>
      </c>
      <c r="F107" s="15" t="s">
        <v>196</v>
      </c>
      <c r="G107" s="19" t="s">
        <v>36</v>
      </c>
      <c r="H107" s="15" t="s">
        <v>27</v>
      </c>
      <c r="I107" s="19" t="s">
        <v>28</v>
      </c>
      <c r="J107" s="88">
        <v>6400000</v>
      </c>
      <c r="K107" s="88">
        <v>6400000</v>
      </c>
      <c r="L107" s="88" t="s">
        <v>30</v>
      </c>
      <c r="M107" s="15" t="s">
        <v>30</v>
      </c>
      <c r="N107" s="16" t="s">
        <v>383</v>
      </c>
      <c r="O107" s="2" t="e">
        <v>#N/A</v>
      </c>
    </row>
    <row r="108" spans="1:15" ht="60" hidden="1" x14ac:dyDescent="0.25">
      <c r="A108" s="72" t="s">
        <v>384</v>
      </c>
      <c r="B108" s="12" t="s">
        <v>385</v>
      </c>
      <c r="C108" s="11">
        <v>80111715</v>
      </c>
      <c r="D108" s="22" t="s">
        <v>78</v>
      </c>
      <c r="E108" s="12" t="s">
        <v>385</v>
      </c>
      <c r="F108" s="13" t="s">
        <v>155</v>
      </c>
      <c r="G108" s="25" t="s">
        <v>238</v>
      </c>
      <c r="H108" s="19" t="s">
        <v>71</v>
      </c>
      <c r="I108" s="15" t="s">
        <v>28</v>
      </c>
      <c r="J108" s="24">
        <v>9345529489.5929928</v>
      </c>
      <c r="K108" s="24">
        <v>9345529489.5929928</v>
      </c>
      <c r="L108" s="19" t="s">
        <v>29</v>
      </c>
      <c r="M108" s="19" t="s">
        <v>30</v>
      </c>
      <c r="N108" s="44" t="s">
        <v>79</v>
      </c>
      <c r="O108" s="2" t="s">
        <v>366</v>
      </c>
    </row>
    <row r="109" spans="1:15" ht="60" hidden="1" x14ac:dyDescent="0.25">
      <c r="A109" s="72" t="s">
        <v>384</v>
      </c>
      <c r="B109" s="12" t="s">
        <v>386</v>
      </c>
      <c r="C109" s="11">
        <v>78111808</v>
      </c>
      <c r="D109" s="18" t="s">
        <v>387</v>
      </c>
      <c r="E109" s="12" t="s">
        <v>386</v>
      </c>
      <c r="F109" s="13" t="s">
        <v>155</v>
      </c>
      <c r="G109" s="25" t="s">
        <v>26</v>
      </c>
      <c r="H109" s="19" t="s">
        <v>71</v>
      </c>
      <c r="I109" s="15" t="s">
        <v>28</v>
      </c>
      <c r="J109" s="24">
        <v>2212719510</v>
      </c>
      <c r="K109" s="24">
        <v>2212719510</v>
      </c>
      <c r="L109" s="19" t="s">
        <v>29</v>
      </c>
      <c r="M109" s="19" t="s">
        <v>30</v>
      </c>
      <c r="N109" s="44" t="s">
        <v>79</v>
      </c>
      <c r="O109" s="2" t="s">
        <v>366</v>
      </c>
    </row>
    <row r="110" spans="1:15" ht="60" hidden="1" x14ac:dyDescent="0.25">
      <c r="A110" s="72" t="s">
        <v>384</v>
      </c>
      <c r="B110" s="12" t="s">
        <v>388</v>
      </c>
      <c r="C110" s="11">
        <v>78111502</v>
      </c>
      <c r="D110" s="22" t="s">
        <v>82</v>
      </c>
      <c r="E110" s="12" t="s">
        <v>388</v>
      </c>
      <c r="F110" s="23" t="s">
        <v>211</v>
      </c>
      <c r="G110" s="25" t="s">
        <v>26</v>
      </c>
      <c r="H110" s="19" t="s">
        <v>389</v>
      </c>
      <c r="I110" s="15" t="s">
        <v>28</v>
      </c>
      <c r="J110" s="24">
        <v>84800000</v>
      </c>
      <c r="K110" s="24">
        <v>84800000</v>
      </c>
      <c r="L110" s="19" t="s">
        <v>29</v>
      </c>
      <c r="M110" s="19" t="s">
        <v>30</v>
      </c>
      <c r="N110" s="44" t="s">
        <v>79</v>
      </c>
      <c r="O110" s="3" t="s">
        <v>30</v>
      </c>
    </row>
    <row r="111" spans="1:15" ht="120" hidden="1" x14ac:dyDescent="0.25">
      <c r="A111" s="72" t="s">
        <v>384</v>
      </c>
      <c r="B111" s="12" t="s">
        <v>81</v>
      </c>
      <c r="C111" s="11" t="s">
        <v>390</v>
      </c>
      <c r="D111" s="18" t="s">
        <v>83</v>
      </c>
      <c r="E111" s="12" t="s">
        <v>81</v>
      </c>
      <c r="F111" s="23" t="s">
        <v>211</v>
      </c>
      <c r="G111" s="19" t="s">
        <v>36</v>
      </c>
      <c r="H111" s="19" t="s">
        <v>40</v>
      </c>
      <c r="I111" s="15" t="s">
        <v>28</v>
      </c>
      <c r="J111" s="26">
        <v>11591704</v>
      </c>
      <c r="K111" s="26">
        <v>11591704</v>
      </c>
      <c r="L111" s="19" t="s">
        <v>29</v>
      </c>
      <c r="M111" s="19" t="s">
        <v>30</v>
      </c>
      <c r="N111" s="44" t="s">
        <v>79</v>
      </c>
      <c r="O111" s="2" t="s">
        <v>391</v>
      </c>
    </row>
    <row r="112" spans="1:15" ht="60" hidden="1" x14ac:dyDescent="0.25">
      <c r="A112" s="72" t="s">
        <v>384</v>
      </c>
      <c r="B112" s="12" t="s">
        <v>80</v>
      </c>
      <c r="C112" s="11">
        <v>44103105</v>
      </c>
      <c r="D112" s="18" t="s">
        <v>392</v>
      </c>
      <c r="E112" s="12" t="s">
        <v>80</v>
      </c>
      <c r="F112" s="23" t="s">
        <v>160</v>
      </c>
      <c r="G112" s="19" t="s">
        <v>36</v>
      </c>
      <c r="H112" s="19" t="s">
        <v>37</v>
      </c>
      <c r="I112" s="15" t="s">
        <v>28</v>
      </c>
      <c r="J112" s="26">
        <v>45493418</v>
      </c>
      <c r="K112" s="26">
        <v>45493418</v>
      </c>
      <c r="L112" s="19" t="s">
        <v>29</v>
      </c>
      <c r="M112" s="19" t="s">
        <v>30</v>
      </c>
      <c r="N112" s="44" t="s">
        <v>79</v>
      </c>
      <c r="O112" s="2" t="s">
        <v>393</v>
      </c>
    </row>
    <row r="113" spans="1:15" ht="60" hidden="1" x14ac:dyDescent="0.25">
      <c r="A113" s="72" t="s">
        <v>384</v>
      </c>
      <c r="B113" s="12" t="s">
        <v>394</v>
      </c>
      <c r="C113" s="11" t="s">
        <v>395</v>
      </c>
      <c r="D113" s="18" t="s">
        <v>396</v>
      </c>
      <c r="E113" s="12" t="s">
        <v>394</v>
      </c>
      <c r="F113" s="23" t="s">
        <v>160</v>
      </c>
      <c r="G113" s="19" t="s">
        <v>36</v>
      </c>
      <c r="H113" s="19" t="s">
        <v>40</v>
      </c>
      <c r="I113" s="15" t="s">
        <v>28</v>
      </c>
      <c r="J113" s="26">
        <v>1104080</v>
      </c>
      <c r="K113" s="26">
        <v>1104080</v>
      </c>
      <c r="L113" s="19" t="s">
        <v>29</v>
      </c>
      <c r="M113" s="19" t="s">
        <v>30</v>
      </c>
      <c r="N113" s="44" t="s">
        <v>79</v>
      </c>
      <c r="O113" s="2" t="s">
        <v>397</v>
      </c>
    </row>
    <row r="114" spans="1:15" ht="60" hidden="1" x14ac:dyDescent="0.25">
      <c r="A114" s="72" t="s">
        <v>384</v>
      </c>
      <c r="B114" s="12" t="s">
        <v>84</v>
      </c>
      <c r="C114" s="11">
        <v>43211508</v>
      </c>
      <c r="D114" s="18" t="s">
        <v>398</v>
      </c>
      <c r="E114" s="12" t="s">
        <v>84</v>
      </c>
      <c r="F114" s="23" t="s">
        <v>174</v>
      </c>
      <c r="G114" s="19" t="s">
        <v>36</v>
      </c>
      <c r="H114" s="19" t="s">
        <v>40</v>
      </c>
      <c r="I114" s="15" t="s">
        <v>28</v>
      </c>
      <c r="J114" s="24">
        <v>5000000</v>
      </c>
      <c r="K114" s="24">
        <v>5000000</v>
      </c>
      <c r="L114" s="19" t="s">
        <v>29</v>
      </c>
      <c r="M114" s="19" t="s">
        <v>30</v>
      </c>
      <c r="N114" s="44" t="s">
        <v>79</v>
      </c>
      <c r="O114" s="2" t="s">
        <v>399</v>
      </c>
    </row>
    <row r="115" spans="1:15" ht="60" hidden="1" x14ac:dyDescent="0.25">
      <c r="A115" s="72" t="s">
        <v>384</v>
      </c>
      <c r="B115" s="12" t="s">
        <v>400</v>
      </c>
      <c r="C115" s="11">
        <v>80131500</v>
      </c>
      <c r="D115" s="27" t="s">
        <v>401</v>
      </c>
      <c r="E115" s="12" t="s">
        <v>400</v>
      </c>
      <c r="F115" s="13" t="s">
        <v>155</v>
      </c>
      <c r="G115" s="19" t="s">
        <v>69</v>
      </c>
      <c r="H115" s="19" t="s">
        <v>71</v>
      </c>
      <c r="I115" s="15" t="s">
        <v>28</v>
      </c>
      <c r="J115" s="24">
        <v>36200000</v>
      </c>
      <c r="K115" s="24">
        <v>36200000</v>
      </c>
      <c r="L115" s="19" t="s">
        <v>29</v>
      </c>
      <c r="M115" s="19" t="s">
        <v>30</v>
      </c>
      <c r="N115" s="44" t="s">
        <v>79</v>
      </c>
      <c r="O115" s="3" t="s">
        <v>30</v>
      </c>
    </row>
    <row r="116" spans="1:15" ht="60" hidden="1" x14ac:dyDescent="0.25">
      <c r="A116" s="72" t="s">
        <v>384</v>
      </c>
      <c r="B116" s="12" t="s">
        <v>85</v>
      </c>
      <c r="C116" s="11">
        <v>15101506</v>
      </c>
      <c r="D116" s="22" t="s">
        <v>402</v>
      </c>
      <c r="E116" s="12" t="s">
        <v>85</v>
      </c>
      <c r="F116" s="19" t="s">
        <v>160</v>
      </c>
      <c r="G116" s="19" t="s">
        <v>36</v>
      </c>
      <c r="H116" s="19" t="s">
        <v>40</v>
      </c>
      <c r="I116" s="15" t="s">
        <v>28</v>
      </c>
      <c r="J116" s="24">
        <v>3002086</v>
      </c>
      <c r="K116" s="24">
        <v>3002086</v>
      </c>
      <c r="L116" s="19" t="s">
        <v>29</v>
      </c>
      <c r="M116" s="19" t="s">
        <v>30</v>
      </c>
      <c r="N116" s="44" t="s">
        <v>79</v>
      </c>
      <c r="O116" s="2" t="s">
        <v>403</v>
      </c>
    </row>
    <row r="117" spans="1:15" ht="60" hidden="1" x14ac:dyDescent="0.25">
      <c r="A117" s="72" t="s">
        <v>384</v>
      </c>
      <c r="B117" s="12" t="s">
        <v>87</v>
      </c>
      <c r="C117" s="11">
        <v>80131801</v>
      </c>
      <c r="D117" s="22" t="s">
        <v>404</v>
      </c>
      <c r="E117" s="12" t="s">
        <v>87</v>
      </c>
      <c r="F117" s="23" t="s">
        <v>211</v>
      </c>
      <c r="G117" s="19" t="s">
        <v>238</v>
      </c>
      <c r="H117" s="19" t="s">
        <v>40</v>
      </c>
      <c r="I117" s="15" t="s">
        <v>28</v>
      </c>
      <c r="J117" s="24">
        <v>8127630</v>
      </c>
      <c r="K117" s="24">
        <v>8127630</v>
      </c>
      <c r="L117" s="19" t="s">
        <v>29</v>
      </c>
      <c r="M117" s="19" t="s">
        <v>30</v>
      </c>
      <c r="N117" s="44" t="s">
        <v>79</v>
      </c>
      <c r="O117" s="2" t="s">
        <v>405</v>
      </c>
    </row>
    <row r="118" spans="1:15" ht="60" hidden="1" x14ac:dyDescent="0.25">
      <c r="A118" s="72" t="s">
        <v>384</v>
      </c>
      <c r="B118" s="12" t="s">
        <v>406</v>
      </c>
      <c r="C118" s="11">
        <v>78181500</v>
      </c>
      <c r="D118" s="22" t="s">
        <v>407</v>
      </c>
      <c r="E118" s="12" t="s">
        <v>406</v>
      </c>
      <c r="F118" s="19" t="s">
        <v>185</v>
      </c>
      <c r="G118" s="19" t="s">
        <v>238</v>
      </c>
      <c r="H118" s="19" t="s">
        <v>40</v>
      </c>
      <c r="I118" s="15" t="s">
        <v>28</v>
      </c>
      <c r="J118" s="24">
        <v>1849094</v>
      </c>
      <c r="K118" s="24">
        <v>1849094</v>
      </c>
      <c r="L118" s="19" t="s">
        <v>29</v>
      </c>
      <c r="M118" s="19" t="s">
        <v>30</v>
      </c>
      <c r="N118" s="44" t="s">
        <v>79</v>
      </c>
      <c r="O118" s="2" t="s">
        <v>408</v>
      </c>
    </row>
    <row r="119" spans="1:15" ht="60" hidden="1" x14ac:dyDescent="0.25">
      <c r="A119" s="72" t="s">
        <v>384</v>
      </c>
      <c r="B119" s="12" t="s">
        <v>409</v>
      </c>
      <c r="C119" s="11">
        <v>39121321</v>
      </c>
      <c r="D119" s="22" t="s">
        <v>410</v>
      </c>
      <c r="E119" s="12" t="s">
        <v>409</v>
      </c>
      <c r="F119" s="19" t="s">
        <v>185</v>
      </c>
      <c r="G119" s="19" t="s">
        <v>238</v>
      </c>
      <c r="H119" s="19" t="s">
        <v>40</v>
      </c>
      <c r="I119" s="15" t="s">
        <v>28</v>
      </c>
      <c r="J119" s="24">
        <v>5249970</v>
      </c>
      <c r="K119" s="24">
        <v>5249970</v>
      </c>
      <c r="L119" s="19" t="s">
        <v>29</v>
      </c>
      <c r="M119" s="19" t="s">
        <v>30</v>
      </c>
      <c r="N119" s="44" t="s">
        <v>79</v>
      </c>
      <c r="O119" s="2" t="s">
        <v>411</v>
      </c>
    </row>
    <row r="120" spans="1:15" ht="60" hidden="1" x14ac:dyDescent="0.25">
      <c r="A120" s="72" t="s">
        <v>384</v>
      </c>
      <c r="B120" s="12" t="s">
        <v>77</v>
      </c>
      <c r="C120" s="11">
        <v>81112401</v>
      </c>
      <c r="D120" s="22" t="s">
        <v>86</v>
      </c>
      <c r="E120" s="12" t="s">
        <v>77</v>
      </c>
      <c r="F120" s="23" t="s">
        <v>185</v>
      </c>
      <c r="G120" s="19" t="s">
        <v>36</v>
      </c>
      <c r="H120" s="19" t="s">
        <v>37</v>
      </c>
      <c r="I120" s="15" t="s">
        <v>28</v>
      </c>
      <c r="J120" s="24">
        <v>52310000</v>
      </c>
      <c r="K120" s="24">
        <v>52310000</v>
      </c>
      <c r="L120" s="19" t="s">
        <v>29</v>
      </c>
      <c r="M120" s="19" t="s">
        <v>30</v>
      </c>
      <c r="N120" s="44" t="s">
        <v>79</v>
      </c>
      <c r="O120" s="2" t="s">
        <v>412</v>
      </c>
    </row>
    <row r="121" spans="1:15" ht="60" hidden="1" x14ac:dyDescent="0.25">
      <c r="A121" s="72" t="s">
        <v>384</v>
      </c>
      <c r="B121" s="12" t="s">
        <v>413</v>
      </c>
      <c r="C121" s="11" t="s">
        <v>414</v>
      </c>
      <c r="D121" s="22" t="s">
        <v>415</v>
      </c>
      <c r="E121" s="12" t="s">
        <v>413</v>
      </c>
      <c r="F121" s="19" t="s">
        <v>167</v>
      </c>
      <c r="G121" s="19" t="s">
        <v>65</v>
      </c>
      <c r="H121" s="19" t="s">
        <v>40</v>
      </c>
      <c r="I121" s="15" t="s">
        <v>28</v>
      </c>
      <c r="J121" s="24">
        <v>25000000</v>
      </c>
      <c r="K121" s="24">
        <v>25000000</v>
      </c>
      <c r="L121" s="19" t="s">
        <v>29</v>
      </c>
      <c r="M121" s="19" t="s">
        <v>30</v>
      </c>
      <c r="N121" s="44" t="s">
        <v>79</v>
      </c>
      <c r="O121" s="2" t="s">
        <v>416</v>
      </c>
    </row>
    <row r="122" spans="1:15" ht="60.75" hidden="1" thickBot="1" x14ac:dyDescent="0.3">
      <c r="A122" s="72" t="s">
        <v>384</v>
      </c>
      <c r="B122" s="12" t="s">
        <v>417</v>
      </c>
      <c r="C122" s="61">
        <v>76111500</v>
      </c>
      <c r="D122" s="62" t="s">
        <v>88</v>
      </c>
      <c r="E122" s="12" t="s">
        <v>417</v>
      </c>
      <c r="F122" s="63" t="s">
        <v>171</v>
      </c>
      <c r="G122" s="63" t="s">
        <v>54</v>
      </c>
      <c r="H122" s="43" t="s">
        <v>389</v>
      </c>
      <c r="I122" s="64" t="s">
        <v>28</v>
      </c>
      <c r="J122" s="66">
        <v>50468908</v>
      </c>
      <c r="K122" s="66">
        <v>24499469</v>
      </c>
      <c r="L122" s="63" t="s">
        <v>56</v>
      </c>
      <c r="M122" s="63" t="s">
        <v>418</v>
      </c>
      <c r="N122" s="65" t="s">
        <v>79</v>
      </c>
      <c r="O122" s="2" t="s">
        <v>419</v>
      </c>
    </row>
    <row r="123" spans="1:15" ht="60" hidden="1" x14ac:dyDescent="0.25">
      <c r="A123" s="72" t="s">
        <v>420</v>
      </c>
      <c r="B123" s="12" t="s">
        <v>421</v>
      </c>
      <c r="C123" s="11">
        <v>80111715</v>
      </c>
      <c r="D123" s="12" t="s">
        <v>90</v>
      </c>
      <c r="E123" s="12" t="s">
        <v>421</v>
      </c>
      <c r="F123" s="13" t="s">
        <v>155</v>
      </c>
      <c r="G123" s="25" t="s">
        <v>238</v>
      </c>
      <c r="H123" s="19" t="s">
        <v>71</v>
      </c>
      <c r="I123" s="15" t="s">
        <v>28</v>
      </c>
      <c r="J123" s="88">
        <v>4834978629.8780022</v>
      </c>
      <c r="K123" s="88">
        <v>4834978629.8780022</v>
      </c>
      <c r="L123" s="15" t="s">
        <v>29</v>
      </c>
      <c r="M123" s="15" t="s">
        <v>30</v>
      </c>
      <c r="N123" s="16" t="s">
        <v>91</v>
      </c>
      <c r="O123" s="2" t="s">
        <v>30</v>
      </c>
    </row>
    <row r="124" spans="1:15" ht="60" hidden="1" x14ac:dyDescent="0.25">
      <c r="A124" s="72" t="s">
        <v>420</v>
      </c>
      <c r="B124" s="12" t="s">
        <v>422</v>
      </c>
      <c r="C124" s="11">
        <v>78111808</v>
      </c>
      <c r="D124" s="15" t="s">
        <v>423</v>
      </c>
      <c r="E124" s="12" t="s">
        <v>422</v>
      </c>
      <c r="F124" s="13" t="s">
        <v>155</v>
      </c>
      <c r="G124" s="25" t="s">
        <v>238</v>
      </c>
      <c r="H124" s="19" t="s">
        <v>71</v>
      </c>
      <c r="I124" s="15" t="s">
        <v>28</v>
      </c>
      <c r="J124" s="88">
        <v>1096421207</v>
      </c>
      <c r="K124" s="88">
        <v>1096421207</v>
      </c>
      <c r="L124" s="15" t="s">
        <v>29</v>
      </c>
      <c r="M124" s="15" t="s">
        <v>30</v>
      </c>
      <c r="N124" s="16" t="s">
        <v>91</v>
      </c>
      <c r="O124" s="72" t="s">
        <v>424</v>
      </c>
    </row>
    <row r="125" spans="1:15" ht="60" hidden="1" x14ac:dyDescent="0.25">
      <c r="A125" s="72" t="s">
        <v>420</v>
      </c>
      <c r="B125" s="12" t="s">
        <v>425</v>
      </c>
      <c r="C125" s="11">
        <v>78111502</v>
      </c>
      <c r="D125" s="12" t="s">
        <v>92</v>
      </c>
      <c r="E125" s="12" t="s">
        <v>425</v>
      </c>
      <c r="F125" s="13" t="s">
        <v>155</v>
      </c>
      <c r="G125" s="25" t="s">
        <v>238</v>
      </c>
      <c r="H125" s="19" t="s">
        <v>389</v>
      </c>
      <c r="I125" s="15" t="s">
        <v>28</v>
      </c>
      <c r="J125" s="88">
        <v>45600000</v>
      </c>
      <c r="K125" s="88">
        <v>45600000</v>
      </c>
      <c r="L125" s="15" t="s">
        <v>29</v>
      </c>
      <c r="M125" s="15" t="s">
        <v>30</v>
      </c>
      <c r="N125" s="16" t="s">
        <v>91</v>
      </c>
      <c r="O125" s="2" t="s">
        <v>426</v>
      </c>
    </row>
    <row r="126" spans="1:15" ht="60" hidden="1" x14ac:dyDescent="0.25">
      <c r="A126" s="72" t="s">
        <v>420</v>
      </c>
      <c r="B126" s="12" t="s">
        <v>427</v>
      </c>
      <c r="C126" s="11" t="s">
        <v>428</v>
      </c>
      <c r="D126" s="15" t="s">
        <v>429</v>
      </c>
      <c r="E126" s="12" t="s">
        <v>427</v>
      </c>
      <c r="F126" s="23" t="s">
        <v>430</v>
      </c>
      <c r="G126" s="19" t="s">
        <v>238</v>
      </c>
      <c r="H126" s="19" t="s">
        <v>40</v>
      </c>
      <c r="I126" s="15" t="s">
        <v>28</v>
      </c>
      <c r="J126" s="88">
        <v>3161665</v>
      </c>
      <c r="K126" s="88">
        <v>3161665</v>
      </c>
      <c r="L126" s="15" t="s">
        <v>29</v>
      </c>
      <c r="M126" s="15" t="s">
        <v>30</v>
      </c>
      <c r="N126" s="16" t="s">
        <v>91</v>
      </c>
      <c r="O126" s="2" t="s">
        <v>431</v>
      </c>
    </row>
    <row r="127" spans="1:15" ht="120" hidden="1" x14ac:dyDescent="0.25">
      <c r="A127" s="72" t="s">
        <v>420</v>
      </c>
      <c r="B127" s="12" t="s">
        <v>432</v>
      </c>
      <c r="C127" s="11" t="s">
        <v>390</v>
      </c>
      <c r="D127" s="15" t="s">
        <v>433</v>
      </c>
      <c r="E127" s="12" t="s">
        <v>432</v>
      </c>
      <c r="F127" s="23" t="s">
        <v>434</v>
      </c>
      <c r="G127" s="19" t="s">
        <v>36</v>
      </c>
      <c r="H127" s="19" t="s">
        <v>40</v>
      </c>
      <c r="I127" s="15" t="s">
        <v>28</v>
      </c>
      <c r="J127" s="88">
        <v>4375830</v>
      </c>
      <c r="K127" s="88">
        <v>4375830</v>
      </c>
      <c r="L127" s="15" t="s">
        <v>29</v>
      </c>
      <c r="M127" s="15" t="s">
        <v>30</v>
      </c>
      <c r="N127" s="16" t="s">
        <v>91</v>
      </c>
      <c r="O127" s="2" t="s">
        <v>435</v>
      </c>
    </row>
    <row r="128" spans="1:15" ht="60" hidden="1" x14ac:dyDescent="0.25">
      <c r="A128" s="72" t="s">
        <v>420</v>
      </c>
      <c r="B128" s="12" t="s">
        <v>89</v>
      </c>
      <c r="C128" s="11">
        <v>44103105</v>
      </c>
      <c r="D128" s="15" t="s">
        <v>436</v>
      </c>
      <c r="E128" s="12" t="s">
        <v>89</v>
      </c>
      <c r="F128" s="23" t="s">
        <v>434</v>
      </c>
      <c r="G128" s="19" t="s">
        <v>36</v>
      </c>
      <c r="H128" s="19" t="s">
        <v>40</v>
      </c>
      <c r="I128" s="15" t="s">
        <v>28</v>
      </c>
      <c r="J128" s="88">
        <v>6109720</v>
      </c>
      <c r="K128" s="88">
        <v>6109720</v>
      </c>
      <c r="L128" s="15" t="s">
        <v>29</v>
      </c>
      <c r="M128" s="15" t="s">
        <v>30</v>
      </c>
      <c r="N128" s="16" t="s">
        <v>91</v>
      </c>
      <c r="O128" s="2" t="s">
        <v>437</v>
      </c>
    </row>
    <row r="129" spans="1:15" ht="60" hidden="1" x14ac:dyDescent="0.25">
      <c r="A129" s="72" t="s">
        <v>420</v>
      </c>
      <c r="B129" s="12" t="s">
        <v>93</v>
      </c>
      <c r="C129" s="11">
        <v>43211508</v>
      </c>
      <c r="D129" s="15" t="s">
        <v>438</v>
      </c>
      <c r="E129" s="12" t="s">
        <v>93</v>
      </c>
      <c r="F129" s="23" t="s">
        <v>430</v>
      </c>
      <c r="G129" s="19" t="s">
        <v>36</v>
      </c>
      <c r="H129" s="19" t="s">
        <v>40</v>
      </c>
      <c r="I129" s="15" t="s">
        <v>28</v>
      </c>
      <c r="J129" s="88">
        <v>2500000</v>
      </c>
      <c r="K129" s="88">
        <v>2500000</v>
      </c>
      <c r="L129" s="15" t="s">
        <v>29</v>
      </c>
      <c r="M129" s="15" t="s">
        <v>30</v>
      </c>
      <c r="N129" s="16" t="s">
        <v>91</v>
      </c>
      <c r="O129" s="2" t="s">
        <v>439</v>
      </c>
    </row>
    <row r="130" spans="1:15" ht="60" hidden="1" x14ac:dyDescent="0.25">
      <c r="A130" s="72" t="s">
        <v>420</v>
      </c>
      <c r="B130" s="12" t="s">
        <v>440</v>
      </c>
      <c r="C130" s="11">
        <v>80131500</v>
      </c>
      <c r="D130" s="12" t="s">
        <v>441</v>
      </c>
      <c r="E130" s="12" t="s">
        <v>440</v>
      </c>
      <c r="F130" s="13" t="s">
        <v>155</v>
      </c>
      <c r="G130" s="19" t="s">
        <v>238</v>
      </c>
      <c r="H130" s="19" t="s">
        <v>71</v>
      </c>
      <c r="I130" s="15" t="s">
        <v>28</v>
      </c>
      <c r="J130" s="88">
        <v>27250000</v>
      </c>
      <c r="K130" s="88">
        <v>27250000</v>
      </c>
      <c r="L130" s="15" t="s">
        <v>29</v>
      </c>
      <c r="M130" s="15" t="s">
        <v>30</v>
      </c>
      <c r="N130" s="16" t="s">
        <v>91</v>
      </c>
      <c r="O130" s="2" t="s">
        <v>426</v>
      </c>
    </row>
    <row r="131" spans="1:15" ht="60" hidden="1" x14ac:dyDescent="0.25">
      <c r="A131" s="72" t="s">
        <v>420</v>
      </c>
      <c r="B131" s="12" t="s">
        <v>442</v>
      </c>
      <c r="C131" s="11">
        <v>80131500</v>
      </c>
      <c r="D131" s="12" t="s">
        <v>443</v>
      </c>
      <c r="E131" s="12" t="s">
        <v>442</v>
      </c>
      <c r="F131" s="13" t="s">
        <v>155</v>
      </c>
      <c r="G131" s="19" t="s">
        <v>238</v>
      </c>
      <c r="H131" s="19" t="s">
        <v>71</v>
      </c>
      <c r="I131" s="15" t="s">
        <v>28</v>
      </c>
      <c r="J131" s="88">
        <v>4300000</v>
      </c>
      <c r="K131" s="88">
        <v>4300000</v>
      </c>
      <c r="L131" s="15" t="s">
        <v>29</v>
      </c>
      <c r="M131" s="15" t="s">
        <v>30</v>
      </c>
      <c r="N131" s="16" t="s">
        <v>91</v>
      </c>
      <c r="O131" s="2" t="s">
        <v>426</v>
      </c>
    </row>
    <row r="132" spans="1:15" ht="60" hidden="1" x14ac:dyDescent="0.25">
      <c r="A132" s="72" t="s">
        <v>420</v>
      </c>
      <c r="B132" s="12" t="s">
        <v>444</v>
      </c>
      <c r="C132" s="11">
        <v>80131500</v>
      </c>
      <c r="D132" s="12" t="s">
        <v>445</v>
      </c>
      <c r="E132" s="12" t="s">
        <v>444</v>
      </c>
      <c r="F132" s="13" t="s">
        <v>155</v>
      </c>
      <c r="G132" s="19" t="s">
        <v>238</v>
      </c>
      <c r="H132" s="19" t="s">
        <v>71</v>
      </c>
      <c r="I132" s="15" t="s">
        <v>28</v>
      </c>
      <c r="J132" s="88">
        <v>1500000</v>
      </c>
      <c r="K132" s="88">
        <v>1500000</v>
      </c>
      <c r="L132" s="15" t="s">
        <v>29</v>
      </c>
      <c r="M132" s="15" t="s">
        <v>30</v>
      </c>
      <c r="N132" s="16" t="s">
        <v>91</v>
      </c>
      <c r="O132" s="2" t="s">
        <v>426</v>
      </c>
    </row>
    <row r="133" spans="1:15" ht="60" hidden="1" x14ac:dyDescent="0.25">
      <c r="A133" s="72" t="s">
        <v>420</v>
      </c>
      <c r="B133" s="12" t="s">
        <v>446</v>
      </c>
      <c r="C133" s="11">
        <v>15101506</v>
      </c>
      <c r="D133" s="12" t="s">
        <v>447</v>
      </c>
      <c r="E133" s="12" t="s">
        <v>446</v>
      </c>
      <c r="F133" s="13" t="s">
        <v>155</v>
      </c>
      <c r="G133" s="19" t="s">
        <v>238</v>
      </c>
      <c r="H133" s="19" t="s">
        <v>389</v>
      </c>
      <c r="I133" s="15" t="s">
        <v>28</v>
      </c>
      <c r="J133" s="88">
        <v>3543870</v>
      </c>
      <c r="K133" s="88">
        <v>3543870</v>
      </c>
      <c r="L133" s="15" t="s">
        <v>29</v>
      </c>
      <c r="M133" s="15" t="s">
        <v>30</v>
      </c>
      <c r="N133" s="16" t="s">
        <v>91</v>
      </c>
      <c r="O133" s="2" t="s">
        <v>448</v>
      </c>
    </row>
    <row r="134" spans="1:15" ht="60" hidden="1" x14ac:dyDescent="0.25">
      <c r="A134" s="72" t="s">
        <v>420</v>
      </c>
      <c r="B134" s="12" t="s">
        <v>96</v>
      </c>
      <c r="C134" s="21">
        <v>72101511</v>
      </c>
      <c r="D134" s="12" t="s">
        <v>449</v>
      </c>
      <c r="E134" s="12" t="s">
        <v>96</v>
      </c>
      <c r="F134" s="13" t="s">
        <v>155</v>
      </c>
      <c r="G134" s="19" t="s">
        <v>238</v>
      </c>
      <c r="H134" s="19" t="s">
        <v>40</v>
      </c>
      <c r="I134" s="15" t="s">
        <v>28</v>
      </c>
      <c r="J134" s="88">
        <v>5011200</v>
      </c>
      <c r="K134" s="88">
        <v>5011200</v>
      </c>
      <c r="L134" s="15" t="s">
        <v>29</v>
      </c>
      <c r="M134" s="15" t="s">
        <v>30</v>
      </c>
      <c r="N134" s="16" t="s">
        <v>91</v>
      </c>
      <c r="O134" s="2" t="s">
        <v>450</v>
      </c>
    </row>
    <row r="135" spans="1:15" ht="60" hidden="1" x14ac:dyDescent="0.25">
      <c r="A135" s="72" t="s">
        <v>420</v>
      </c>
      <c r="B135" s="12" t="s">
        <v>97</v>
      </c>
      <c r="C135" s="21">
        <v>72101511</v>
      </c>
      <c r="D135" s="12" t="s">
        <v>451</v>
      </c>
      <c r="E135" s="12" t="s">
        <v>97</v>
      </c>
      <c r="F135" s="13" t="s">
        <v>155</v>
      </c>
      <c r="G135" s="19" t="s">
        <v>238</v>
      </c>
      <c r="H135" s="19" t="s">
        <v>40</v>
      </c>
      <c r="I135" s="15" t="s">
        <v>28</v>
      </c>
      <c r="J135" s="88">
        <v>2818800</v>
      </c>
      <c r="K135" s="88">
        <v>2818800</v>
      </c>
      <c r="L135" s="15" t="s">
        <v>29</v>
      </c>
      <c r="M135" s="15" t="s">
        <v>30</v>
      </c>
      <c r="N135" s="16" t="s">
        <v>91</v>
      </c>
      <c r="O135" s="2" t="s">
        <v>452</v>
      </c>
    </row>
    <row r="136" spans="1:15" ht="60" hidden="1" x14ac:dyDescent="0.25">
      <c r="A136" s="72" t="s">
        <v>420</v>
      </c>
      <c r="B136" s="12" t="s">
        <v>98</v>
      </c>
      <c r="C136" s="21">
        <v>72101511</v>
      </c>
      <c r="D136" s="12" t="s">
        <v>453</v>
      </c>
      <c r="E136" s="12" t="s">
        <v>98</v>
      </c>
      <c r="F136" s="13" t="s">
        <v>155</v>
      </c>
      <c r="G136" s="19" t="s">
        <v>238</v>
      </c>
      <c r="H136" s="19" t="s">
        <v>40</v>
      </c>
      <c r="I136" s="15" t="s">
        <v>28</v>
      </c>
      <c r="J136" s="88">
        <v>300000</v>
      </c>
      <c r="K136" s="88">
        <v>300000</v>
      </c>
      <c r="L136" s="15" t="s">
        <v>29</v>
      </c>
      <c r="M136" s="15" t="s">
        <v>30</v>
      </c>
      <c r="N136" s="16" t="s">
        <v>91</v>
      </c>
      <c r="O136" s="2" t="s">
        <v>454</v>
      </c>
    </row>
    <row r="137" spans="1:15" ht="60" hidden="1" x14ac:dyDescent="0.25">
      <c r="A137" s="72" t="s">
        <v>420</v>
      </c>
      <c r="B137" s="12" t="s">
        <v>99</v>
      </c>
      <c r="C137" s="21">
        <v>72101511</v>
      </c>
      <c r="D137" s="12" t="s">
        <v>455</v>
      </c>
      <c r="E137" s="12" t="s">
        <v>99</v>
      </c>
      <c r="F137" s="23" t="s">
        <v>430</v>
      </c>
      <c r="G137" s="19" t="s">
        <v>238</v>
      </c>
      <c r="H137" s="19" t="s">
        <v>40</v>
      </c>
      <c r="I137" s="15" t="s">
        <v>28</v>
      </c>
      <c r="J137" s="88">
        <v>280692</v>
      </c>
      <c r="K137" s="88">
        <v>280692</v>
      </c>
      <c r="L137" s="15" t="s">
        <v>29</v>
      </c>
      <c r="M137" s="15" t="s">
        <v>30</v>
      </c>
      <c r="N137" s="16" t="s">
        <v>91</v>
      </c>
      <c r="O137" s="2" t="s">
        <v>456</v>
      </c>
    </row>
    <row r="138" spans="1:15" ht="60" hidden="1" x14ac:dyDescent="0.25">
      <c r="A138" s="72" t="s">
        <v>420</v>
      </c>
      <c r="B138" s="12" t="s">
        <v>457</v>
      </c>
      <c r="C138" s="11">
        <v>78181500</v>
      </c>
      <c r="D138" s="12" t="s">
        <v>458</v>
      </c>
      <c r="E138" s="12" t="s">
        <v>457</v>
      </c>
      <c r="F138" s="19" t="s">
        <v>158</v>
      </c>
      <c r="G138" s="19" t="s">
        <v>238</v>
      </c>
      <c r="H138" s="19" t="s">
        <v>40</v>
      </c>
      <c r="I138" s="15" t="s">
        <v>28</v>
      </c>
      <c r="J138" s="88">
        <v>1849094</v>
      </c>
      <c r="K138" s="88">
        <v>1849094</v>
      </c>
      <c r="L138" s="15" t="s">
        <v>29</v>
      </c>
      <c r="M138" s="15" t="s">
        <v>30</v>
      </c>
      <c r="N138" s="16" t="s">
        <v>91</v>
      </c>
      <c r="O138" s="2" t="s">
        <v>459</v>
      </c>
    </row>
    <row r="139" spans="1:15" ht="60" hidden="1" x14ac:dyDescent="0.25">
      <c r="A139" s="72" t="s">
        <v>420</v>
      </c>
      <c r="B139" s="12" t="s">
        <v>460</v>
      </c>
      <c r="C139" s="11">
        <v>39121321</v>
      </c>
      <c r="D139" s="12" t="s">
        <v>461</v>
      </c>
      <c r="E139" s="12" t="s">
        <v>460</v>
      </c>
      <c r="F139" s="19" t="s">
        <v>434</v>
      </c>
      <c r="G139" s="19" t="s">
        <v>238</v>
      </c>
      <c r="H139" s="19" t="s">
        <v>40</v>
      </c>
      <c r="I139" s="15" t="s">
        <v>28</v>
      </c>
      <c r="J139" s="88">
        <v>5137941</v>
      </c>
      <c r="K139" s="88">
        <v>5137941</v>
      </c>
      <c r="L139" s="15" t="s">
        <v>29</v>
      </c>
      <c r="M139" s="15" t="s">
        <v>30</v>
      </c>
      <c r="N139" s="16" t="s">
        <v>91</v>
      </c>
      <c r="O139" s="2" t="s">
        <v>462</v>
      </c>
    </row>
    <row r="140" spans="1:15" ht="60" hidden="1" x14ac:dyDescent="0.25">
      <c r="A140" s="72" t="s">
        <v>420</v>
      </c>
      <c r="B140" s="12" t="s">
        <v>95</v>
      </c>
      <c r="C140" s="11">
        <v>81112401</v>
      </c>
      <c r="D140" s="12" t="s">
        <v>94</v>
      </c>
      <c r="E140" s="12" t="s">
        <v>95</v>
      </c>
      <c r="F140" s="19" t="s">
        <v>430</v>
      </c>
      <c r="G140" s="19" t="s">
        <v>36</v>
      </c>
      <c r="H140" s="19" t="s">
        <v>40</v>
      </c>
      <c r="I140" s="15" t="s">
        <v>28</v>
      </c>
      <c r="J140" s="88">
        <v>4500000</v>
      </c>
      <c r="K140" s="88">
        <v>4500000</v>
      </c>
      <c r="L140" s="15" t="s">
        <v>29</v>
      </c>
      <c r="M140" s="15" t="s">
        <v>30</v>
      </c>
      <c r="N140" s="16" t="s">
        <v>91</v>
      </c>
      <c r="O140" s="2" t="s">
        <v>463</v>
      </c>
    </row>
    <row r="141" spans="1:15" ht="60.75" hidden="1" thickBot="1" x14ac:dyDescent="0.3">
      <c r="A141" s="72" t="s">
        <v>420</v>
      </c>
      <c r="B141" s="12" t="s">
        <v>440</v>
      </c>
      <c r="C141" s="36">
        <v>76111500</v>
      </c>
      <c r="D141" s="42" t="s">
        <v>100</v>
      </c>
      <c r="E141" s="12" t="s">
        <v>440</v>
      </c>
      <c r="F141" s="43" t="s">
        <v>171</v>
      </c>
      <c r="G141" s="43" t="s">
        <v>54</v>
      </c>
      <c r="H141" s="43" t="s">
        <v>389</v>
      </c>
      <c r="I141" s="39" t="s">
        <v>28</v>
      </c>
      <c r="J141" s="48">
        <v>42724888</v>
      </c>
      <c r="K141" s="48">
        <v>20740236</v>
      </c>
      <c r="L141" s="60" t="s">
        <v>56</v>
      </c>
      <c r="M141" s="60" t="s">
        <v>418</v>
      </c>
      <c r="N141" s="41" t="s">
        <v>91</v>
      </c>
      <c r="O141" s="2" t="s">
        <v>426</v>
      </c>
    </row>
    <row r="142" spans="1:15" ht="75" hidden="1" x14ac:dyDescent="0.25">
      <c r="A142" s="72" t="s">
        <v>464</v>
      </c>
      <c r="B142" s="12" t="s">
        <v>465</v>
      </c>
      <c r="C142" s="21">
        <v>80111715</v>
      </c>
      <c r="D142" s="29" t="s">
        <v>102</v>
      </c>
      <c r="E142" s="12" t="s">
        <v>465</v>
      </c>
      <c r="F142" s="30" t="s">
        <v>155</v>
      </c>
      <c r="G142" s="25" t="s">
        <v>238</v>
      </c>
      <c r="H142" s="19" t="s">
        <v>71</v>
      </c>
      <c r="I142" s="15" t="s">
        <v>28</v>
      </c>
      <c r="J142" s="31">
        <v>7533776041.479002</v>
      </c>
      <c r="K142" s="31">
        <v>7533776041.479002</v>
      </c>
      <c r="L142" s="15" t="s">
        <v>29</v>
      </c>
      <c r="M142" s="15" t="s">
        <v>30</v>
      </c>
      <c r="N142" s="16" t="s">
        <v>103</v>
      </c>
      <c r="O142" s="2" t="s">
        <v>30</v>
      </c>
    </row>
    <row r="143" spans="1:15" ht="75" hidden="1" x14ac:dyDescent="0.25">
      <c r="A143" s="72" t="s">
        <v>464</v>
      </c>
      <c r="B143" s="12" t="s">
        <v>466</v>
      </c>
      <c r="C143" s="21">
        <v>78111808</v>
      </c>
      <c r="D143" s="32" t="s">
        <v>467</v>
      </c>
      <c r="E143" s="12" t="s">
        <v>466</v>
      </c>
      <c r="F143" s="30" t="s">
        <v>155</v>
      </c>
      <c r="G143" s="25" t="s">
        <v>238</v>
      </c>
      <c r="H143" s="19" t="s">
        <v>71</v>
      </c>
      <c r="I143" s="15" t="s">
        <v>28</v>
      </c>
      <c r="J143" s="31">
        <v>2380407828</v>
      </c>
      <c r="K143" s="31">
        <v>2380407828</v>
      </c>
      <c r="L143" s="15" t="s">
        <v>29</v>
      </c>
      <c r="M143" s="15" t="s">
        <v>30</v>
      </c>
      <c r="N143" s="16" t="s">
        <v>103</v>
      </c>
      <c r="O143" s="2" t="s">
        <v>30</v>
      </c>
    </row>
    <row r="144" spans="1:15" ht="75" hidden="1" x14ac:dyDescent="0.25">
      <c r="A144" s="72" t="s">
        <v>464</v>
      </c>
      <c r="B144" s="12" t="s">
        <v>468</v>
      </c>
      <c r="C144" s="21">
        <v>78111502</v>
      </c>
      <c r="D144" s="29" t="s">
        <v>105</v>
      </c>
      <c r="E144" s="12" t="s">
        <v>468</v>
      </c>
      <c r="F144" s="30" t="s">
        <v>155</v>
      </c>
      <c r="G144" s="14" t="s">
        <v>26</v>
      </c>
      <c r="H144" s="28" t="s">
        <v>389</v>
      </c>
      <c r="I144" s="15" t="s">
        <v>28</v>
      </c>
      <c r="J144" s="31">
        <v>60800000</v>
      </c>
      <c r="K144" s="31">
        <v>60800000</v>
      </c>
      <c r="L144" s="15" t="s">
        <v>29</v>
      </c>
      <c r="M144" s="15" t="s">
        <v>30</v>
      </c>
      <c r="N144" s="16" t="s">
        <v>103</v>
      </c>
      <c r="O144" s="84" t="s">
        <v>469</v>
      </c>
    </row>
    <row r="145" spans="1:15" ht="75" hidden="1" x14ac:dyDescent="0.25">
      <c r="A145" s="72" t="s">
        <v>464</v>
      </c>
      <c r="B145" s="12" t="s">
        <v>114</v>
      </c>
      <c r="C145" s="11" t="s">
        <v>395</v>
      </c>
      <c r="D145" s="33" t="s">
        <v>470</v>
      </c>
      <c r="E145" s="12" t="s">
        <v>114</v>
      </c>
      <c r="F145" s="34" t="s">
        <v>430</v>
      </c>
      <c r="G145" s="19" t="s">
        <v>238</v>
      </c>
      <c r="H145" s="28" t="s">
        <v>471</v>
      </c>
      <c r="I145" s="15" t="s">
        <v>28</v>
      </c>
      <c r="J145" s="31">
        <v>1104080</v>
      </c>
      <c r="K145" s="31">
        <v>1104080</v>
      </c>
      <c r="L145" s="15" t="s">
        <v>29</v>
      </c>
      <c r="M145" s="15" t="s">
        <v>30</v>
      </c>
      <c r="N145" s="16" t="s">
        <v>103</v>
      </c>
      <c r="O145" s="2" t="s">
        <v>472</v>
      </c>
    </row>
    <row r="146" spans="1:15" ht="75" hidden="1" x14ac:dyDescent="0.25">
      <c r="A146" s="72" t="s">
        <v>464</v>
      </c>
      <c r="B146" s="12" t="s">
        <v>104</v>
      </c>
      <c r="C146" s="11">
        <v>44103105</v>
      </c>
      <c r="D146" s="35" t="s">
        <v>473</v>
      </c>
      <c r="E146" s="12" t="s">
        <v>104</v>
      </c>
      <c r="F146" s="30" t="s">
        <v>434</v>
      </c>
      <c r="G146" s="19" t="s">
        <v>36</v>
      </c>
      <c r="H146" s="28" t="s">
        <v>40</v>
      </c>
      <c r="I146" s="15" t="s">
        <v>28</v>
      </c>
      <c r="J146" s="31">
        <v>14345608</v>
      </c>
      <c r="K146" s="31">
        <v>14345608</v>
      </c>
      <c r="L146" s="15" t="s">
        <v>29</v>
      </c>
      <c r="M146" s="15" t="s">
        <v>30</v>
      </c>
      <c r="N146" s="16" t="s">
        <v>103</v>
      </c>
      <c r="O146" s="2" t="s">
        <v>474</v>
      </c>
    </row>
    <row r="147" spans="1:15" ht="120" hidden="1" x14ac:dyDescent="0.25">
      <c r="A147" s="72" t="s">
        <v>464</v>
      </c>
      <c r="B147" s="12" t="s">
        <v>109</v>
      </c>
      <c r="C147" s="11" t="s">
        <v>390</v>
      </c>
      <c r="D147" s="15" t="s">
        <v>475</v>
      </c>
      <c r="E147" s="12" t="s">
        <v>109</v>
      </c>
      <c r="F147" s="30" t="s">
        <v>434</v>
      </c>
      <c r="G147" s="19" t="s">
        <v>36</v>
      </c>
      <c r="H147" s="28" t="s">
        <v>389</v>
      </c>
      <c r="I147" s="15" t="s">
        <v>28</v>
      </c>
      <c r="J147" s="31">
        <v>6332470</v>
      </c>
      <c r="K147" s="31">
        <v>6332470</v>
      </c>
      <c r="L147" s="15" t="s">
        <v>29</v>
      </c>
      <c r="M147" s="15" t="s">
        <v>30</v>
      </c>
      <c r="N147" s="16" t="s">
        <v>103</v>
      </c>
      <c r="O147" s="2" t="s">
        <v>474</v>
      </c>
    </row>
    <row r="148" spans="1:15" ht="75" hidden="1" x14ac:dyDescent="0.25">
      <c r="A148" s="72" t="s">
        <v>464</v>
      </c>
      <c r="B148" s="12" t="s">
        <v>476</v>
      </c>
      <c r="C148" s="11">
        <v>80131500</v>
      </c>
      <c r="D148" s="35" t="s">
        <v>110</v>
      </c>
      <c r="E148" s="12" t="s">
        <v>476</v>
      </c>
      <c r="F148" s="35" t="s">
        <v>155</v>
      </c>
      <c r="G148" s="19" t="s">
        <v>238</v>
      </c>
      <c r="H148" s="28" t="s">
        <v>71</v>
      </c>
      <c r="I148" s="15" t="s">
        <v>28</v>
      </c>
      <c r="J148" s="31">
        <v>81931200</v>
      </c>
      <c r="K148" s="31">
        <v>81931200</v>
      </c>
      <c r="L148" s="15" t="s">
        <v>238</v>
      </c>
      <c r="M148" s="15" t="s">
        <v>30</v>
      </c>
      <c r="N148" s="16" t="s">
        <v>103</v>
      </c>
      <c r="O148" s="2" t="s">
        <v>30</v>
      </c>
    </row>
    <row r="149" spans="1:15" ht="75" hidden="1" x14ac:dyDescent="0.25">
      <c r="A149" s="72" t="s">
        <v>464</v>
      </c>
      <c r="B149" s="12" t="s">
        <v>111</v>
      </c>
      <c r="C149" s="11">
        <v>15101506</v>
      </c>
      <c r="D149" s="29" t="s">
        <v>477</v>
      </c>
      <c r="E149" s="12" t="s">
        <v>111</v>
      </c>
      <c r="F149" s="35" t="s">
        <v>211</v>
      </c>
      <c r="G149" s="19" t="s">
        <v>238</v>
      </c>
      <c r="H149" s="28" t="s">
        <v>389</v>
      </c>
      <c r="I149" s="15" t="s">
        <v>28</v>
      </c>
      <c r="J149" s="31">
        <v>3599622</v>
      </c>
      <c r="K149" s="31">
        <v>3599622</v>
      </c>
      <c r="L149" s="15" t="s">
        <v>238</v>
      </c>
      <c r="M149" s="15" t="s">
        <v>30</v>
      </c>
      <c r="N149" s="16" t="s">
        <v>103</v>
      </c>
      <c r="O149" s="2" t="s">
        <v>478</v>
      </c>
    </row>
    <row r="150" spans="1:15" ht="75" hidden="1" x14ac:dyDescent="0.25">
      <c r="A150" s="72" t="s">
        <v>464</v>
      </c>
      <c r="B150" s="12" t="s">
        <v>113</v>
      </c>
      <c r="C150" s="11">
        <v>78181500</v>
      </c>
      <c r="D150" s="29" t="s">
        <v>479</v>
      </c>
      <c r="E150" s="12" t="s">
        <v>113</v>
      </c>
      <c r="F150" s="35" t="s">
        <v>211</v>
      </c>
      <c r="G150" s="19" t="s">
        <v>238</v>
      </c>
      <c r="H150" s="28" t="s">
        <v>40</v>
      </c>
      <c r="I150" s="15" t="s">
        <v>28</v>
      </c>
      <c r="J150" s="31">
        <v>1849094</v>
      </c>
      <c r="K150" s="31">
        <v>1849094</v>
      </c>
      <c r="L150" s="15" t="s">
        <v>238</v>
      </c>
      <c r="M150" s="15" t="s">
        <v>30</v>
      </c>
      <c r="N150" s="16" t="s">
        <v>103</v>
      </c>
      <c r="O150" s="2" t="s">
        <v>480</v>
      </c>
    </row>
    <row r="151" spans="1:15" ht="75" hidden="1" x14ac:dyDescent="0.25">
      <c r="A151" s="72" t="s">
        <v>464</v>
      </c>
      <c r="B151" s="12" t="s">
        <v>112</v>
      </c>
      <c r="C151" s="11">
        <v>39121321</v>
      </c>
      <c r="D151" s="29" t="s">
        <v>481</v>
      </c>
      <c r="E151" s="12" t="s">
        <v>112</v>
      </c>
      <c r="F151" s="35" t="s">
        <v>155</v>
      </c>
      <c r="G151" s="19" t="s">
        <v>238</v>
      </c>
      <c r="H151" s="28" t="s">
        <v>40</v>
      </c>
      <c r="I151" s="15" t="s">
        <v>28</v>
      </c>
      <c r="J151" s="31">
        <v>3244500</v>
      </c>
      <c r="K151" s="31">
        <v>3244500</v>
      </c>
      <c r="L151" s="15" t="s">
        <v>238</v>
      </c>
      <c r="M151" s="15" t="s">
        <v>30</v>
      </c>
      <c r="N151" s="16" t="s">
        <v>103</v>
      </c>
      <c r="O151" s="2" t="s">
        <v>482</v>
      </c>
    </row>
    <row r="152" spans="1:15" ht="75" hidden="1" x14ac:dyDescent="0.25">
      <c r="A152" s="72" t="s">
        <v>464</v>
      </c>
      <c r="B152" s="12" t="s">
        <v>101</v>
      </c>
      <c r="C152" s="11">
        <v>81112401</v>
      </c>
      <c r="D152" s="29" t="s">
        <v>107</v>
      </c>
      <c r="E152" s="12" t="s">
        <v>101</v>
      </c>
      <c r="F152" s="35" t="s">
        <v>430</v>
      </c>
      <c r="G152" s="19" t="s">
        <v>36</v>
      </c>
      <c r="H152" s="28" t="s">
        <v>37</v>
      </c>
      <c r="I152" s="15" t="s">
        <v>28</v>
      </c>
      <c r="J152" s="31">
        <v>40840867</v>
      </c>
      <c r="K152" s="31">
        <v>40840867</v>
      </c>
      <c r="L152" s="15" t="s">
        <v>29</v>
      </c>
      <c r="M152" s="15" t="s">
        <v>30</v>
      </c>
      <c r="N152" s="16" t="s">
        <v>103</v>
      </c>
      <c r="O152" s="2" t="s">
        <v>483</v>
      </c>
    </row>
    <row r="153" spans="1:15" ht="75" hidden="1" x14ac:dyDescent="0.25">
      <c r="A153" s="72" t="s">
        <v>464</v>
      </c>
      <c r="B153" s="12" t="s">
        <v>108</v>
      </c>
      <c r="C153" s="11" t="s">
        <v>484</v>
      </c>
      <c r="D153" s="29" t="s">
        <v>485</v>
      </c>
      <c r="E153" s="12" t="s">
        <v>108</v>
      </c>
      <c r="F153" s="35" t="s">
        <v>185</v>
      </c>
      <c r="G153" s="19" t="s">
        <v>486</v>
      </c>
      <c r="H153" s="28" t="s">
        <v>40</v>
      </c>
      <c r="I153" s="15" t="s">
        <v>28</v>
      </c>
      <c r="J153" s="31">
        <v>4525000</v>
      </c>
      <c r="K153" s="31">
        <v>4525000</v>
      </c>
      <c r="L153" s="15" t="s">
        <v>29</v>
      </c>
      <c r="M153" s="15" t="s">
        <v>30</v>
      </c>
      <c r="N153" s="16" t="s">
        <v>103</v>
      </c>
      <c r="O153" s="2" t="s">
        <v>487</v>
      </c>
    </row>
    <row r="154" spans="1:15" ht="75.75" hidden="1" thickBot="1" x14ac:dyDescent="0.3">
      <c r="A154" s="72" t="s">
        <v>464</v>
      </c>
      <c r="B154" s="12" t="s">
        <v>106</v>
      </c>
      <c r="C154" s="36">
        <v>76111500</v>
      </c>
      <c r="D154" s="42" t="s">
        <v>115</v>
      </c>
      <c r="E154" s="12" t="s">
        <v>106</v>
      </c>
      <c r="F154" s="60" t="s">
        <v>171</v>
      </c>
      <c r="G154" s="43" t="s">
        <v>54</v>
      </c>
      <c r="H154" s="43" t="s">
        <v>389</v>
      </c>
      <c r="I154" s="39" t="s">
        <v>28</v>
      </c>
      <c r="J154" s="40">
        <v>30260944</v>
      </c>
      <c r="K154" s="40">
        <v>14689778</v>
      </c>
      <c r="L154" s="60" t="s">
        <v>56</v>
      </c>
      <c r="M154" s="60" t="s">
        <v>418</v>
      </c>
      <c r="N154" s="41" t="s">
        <v>103</v>
      </c>
      <c r="O154" s="2" t="s">
        <v>488</v>
      </c>
    </row>
    <row r="155" spans="1:15" ht="75" hidden="1" x14ac:dyDescent="0.25">
      <c r="A155" s="72" t="s">
        <v>489</v>
      </c>
      <c r="B155" s="12" t="s">
        <v>490</v>
      </c>
      <c r="C155" s="11">
        <v>80111715</v>
      </c>
      <c r="D155" s="12" t="s">
        <v>117</v>
      </c>
      <c r="E155" s="12" t="s">
        <v>490</v>
      </c>
      <c r="F155" s="23" t="s">
        <v>155</v>
      </c>
      <c r="G155" s="14" t="s">
        <v>238</v>
      </c>
      <c r="H155" s="15" t="s">
        <v>71</v>
      </c>
      <c r="I155" s="15" t="s">
        <v>28</v>
      </c>
      <c r="J155" s="88">
        <v>5511585246.5460052</v>
      </c>
      <c r="K155" s="88">
        <v>5511585246.5460052</v>
      </c>
      <c r="L155" s="19" t="s">
        <v>29</v>
      </c>
      <c r="M155" s="19" t="s">
        <v>30</v>
      </c>
      <c r="N155" s="16" t="s">
        <v>118</v>
      </c>
      <c r="O155" s="2" t="s">
        <v>30</v>
      </c>
    </row>
    <row r="156" spans="1:15" ht="75" hidden="1" x14ac:dyDescent="0.25">
      <c r="A156" s="72" t="s">
        <v>489</v>
      </c>
      <c r="B156" s="85" t="s">
        <v>129</v>
      </c>
      <c r="C156" s="11">
        <v>20102301</v>
      </c>
      <c r="D156" s="15" t="s">
        <v>491</v>
      </c>
      <c r="E156" s="85" t="s">
        <v>129</v>
      </c>
      <c r="F156" s="23" t="s">
        <v>155</v>
      </c>
      <c r="G156" s="14" t="s">
        <v>238</v>
      </c>
      <c r="H156" s="15" t="s">
        <v>71</v>
      </c>
      <c r="I156" s="15" t="s">
        <v>28</v>
      </c>
      <c r="J156" s="88">
        <v>1254360322</v>
      </c>
      <c r="K156" s="88">
        <v>1254360322</v>
      </c>
      <c r="L156" s="19" t="s">
        <v>29</v>
      </c>
      <c r="M156" s="19" t="s">
        <v>30</v>
      </c>
      <c r="N156" s="16" t="s">
        <v>118</v>
      </c>
      <c r="O156" s="2" t="s">
        <v>492</v>
      </c>
    </row>
    <row r="157" spans="1:15" ht="75" hidden="1" x14ac:dyDescent="0.25">
      <c r="A157" s="72" t="s">
        <v>489</v>
      </c>
      <c r="B157" s="12" t="s">
        <v>493</v>
      </c>
      <c r="C157" s="11">
        <v>78111502</v>
      </c>
      <c r="D157" s="12" t="s">
        <v>494</v>
      </c>
      <c r="E157" s="12" t="s">
        <v>493</v>
      </c>
      <c r="F157" s="23" t="s">
        <v>155</v>
      </c>
      <c r="G157" s="14" t="s">
        <v>26</v>
      </c>
      <c r="H157" s="15" t="s">
        <v>389</v>
      </c>
      <c r="I157" s="15" t="s">
        <v>28</v>
      </c>
      <c r="J157" s="88">
        <v>54400000</v>
      </c>
      <c r="K157" s="88">
        <v>54400000</v>
      </c>
      <c r="L157" s="19" t="s">
        <v>29</v>
      </c>
      <c r="M157" s="19" t="s">
        <v>30</v>
      </c>
      <c r="N157" s="16" t="s">
        <v>118</v>
      </c>
      <c r="O157" s="2" t="s">
        <v>495</v>
      </c>
    </row>
    <row r="158" spans="1:15" ht="75" hidden="1" x14ac:dyDescent="0.25">
      <c r="A158" s="72" t="s">
        <v>489</v>
      </c>
      <c r="B158" s="12" t="s">
        <v>496</v>
      </c>
      <c r="C158" s="11" t="s">
        <v>497</v>
      </c>
      <c r="D158" s="15" t="s">
        <v>124</v>
      </c>
      <c r="E158" s="12" t="s">
        <v>496</v>
      </c>
      <c r="F158" s="23" t="s">
        <v>174</v>
      </c>
      <c r="G158" s="19" t="s">
        <v>238</v>
      </c>
      <c r="H158" s="15" t="s">
        <v>471</v>
      </c>
      <c r="I158" s="15" t="s">
        <v>28</v>
      </c>
      <c r="J158" s="88">
        <v>841200</v>
      </c>
      <c r="K158" s="88">
        <v>841200</v>
      </c>
      <c r="L158" s="19" t="s">
        <v>29</v>
      </c>
      <c r="M158" s="19" t="s">
        <v>30</v>
      </c>
      <c r="N158" s="16" t="s">
        <v>118</v>
      </c>
      <c r="O158" s="2" t="s">
        <v>498</v>
      </c>
    </row>
    <row r="159" spans="1:15" ht="75" hidden="1" x14ac:dyDescent="0.25">
      <c r="A159" s="72" t="s">
        <v>489</v>
      </c>
      <c r="B159" s="12" t="s">
        <v>119</v>
      </c>
      <c r="C159" s="11">
        <v>44103105</v>
      </c>
      <c r="D159" s="15" t="s">
        <v>499</v>
      </c>
      <c r="E159" s="12" t="s">
        <v>119</v>
      </c>
      <c r="F159" s="23" t="s">
        <v>160</v>
      </c>
      <c r="G159" s="19" t="s">
        <v>36</v>
      </c>
      <c r="H159" s="15" t="s">
        <v>40</v>
      </c>
      <c r="I159" s="15" t="s">
        <v>28</v>
      </c>
      <c r="J159" s="88">
        <v>25627942</v>
      </c>
      <c r="K159" s="88">
        <v>25627942</v>
      </c>
      <c r="L159" s="19" t="s">
        <v>29</v>
      </c>
      <c r="M159" s="19" t="s">
        <v>30</v>
      </c>
      <c r="N159" s="16" t="s">
        <v>118</v>
      </c>
      <c r="O159" s="2" t="s">
        <v>500</v>
      </c>
    </row>
    <row r="160" spans="1:15" ht="75" hidden="1" x14ac:dyDescent="0.25">
      <c r="A160" s="72" t="s">
        <v>489</v>
      </c>
      <c r="B160" s="12" t="s">
        <v>501</v>
      </c>
      <c r="C160" s="11">
        <v>80131500</v>
      </c>
      <c r="D160" s="15" t="s">
        <v>122</v>
      </c>
      <c r="E160" s="12" t="s">
        <v>501</v>
      </c>
      <c r="F160" s="23" t="s">
        <v>155</v>
      </c>
      <c r="G160" s="19" t="s">
        <v>238</v>
      </c>
      <c r="H160" s="15" t="s">
        <v>71</v>
      </c>
      <c r="I160" s="15" t="s">
        <v>28</v>
      </c>
      <c r="J160" s="88">
        <v>96800000</v>
      </c>
      <c r="K160" s="88">
        <v>96800000</v>
      </c>
      <c r="L160" s="19" t="s">
        <v>29</v>
      </c>
      <c r="M160" s="19" t="s">
        <v>30</v>
      </c>
      <c r="N160" s="16" t="s">
        <v>118</v>
      </c>
      <c r="O160" s="2" t="s">
        <v>30</v>
      </c>
    </row>
    <row r="161" spans="1:15" ht="75" hidden="1" x14ac:dyDescent="0.25">
      <c r="A161" s="72" t="s">
        <v>489</v>
      </c>
      <c r="B161" s="12" t="s">
        <v>125</v>
      </c>
      <c r="C161" s="11">
        <v>15101506</v>
      </c>
      <c r="D161" s="12" t="s">
        <v>502</v>
      </c>
      <c r="E161" s="12" t="s">
        <v>125</v>
      </c>
      <c r="F161" s="23" t="s">
        <v>155</v>
      </c>
      <c r="G161" s="19" t="s">
        <v>238</v>
      </c>
      <c r="H161" s="15" t="s">
        <v>389</v>
      </c>
      <c r="I161" s="15" t="s">
        <v>28</v>
      </c>
      <c r="J161" s="88">
        <v>3599622</v>
      </c>
      <c r="K161" s="88">
        <v>3599622</v>
      </c>
      <c r="L161" s="19" t="s">
        <v>29</v>
      </c>
      <c r="M161" s="19" t="s">
        <v>30</v>
      </c>
      <c r="N161" s="16" t="s">
        <v>118</v>
      </c>
      <c r="O161" s="2" t="s">
        <v>503</v>
      </c>
    </row>
    <row r="162" spans="1:15" ht="75" hidden="1" x14ac:dyDescent="0.25">
      <c r="A162" s="72" t="s">
        <v>489</v>
      </c>
      <c r="B162" s="12" t="s">
        <v>127</v>
      </c>
      <c r="C162" s="11">
        <v>80131801</v>
      </c>
      <c r="D162" s="12" t="s">
        <v>504</v>
      </c>
      <c r="E162" s="12" t="s">
        <v>127</v>
      </c>
      <c r="F162" s="23" t="s">
        <v>155</v>
      </c>
      <c r="G162" s="19" t="s">
        <v>238</v>
      </c>
      <c r="H162" s="15" t="s">
        <v>40</v>
      </c>
      <c r="I162" s="15" t="s">
        <v>28</v>
      </c>
      <c r="J162" s="88">
        <v>2778243</v>
      </c>
      <c r="K162" s="88">
        <v>2778243</v>
      </c>
      <c r="L162" s="19" t="s">
        <v>29</v>
      </c>
      <c r="M162" s="19" t="s">
        <v>30</v>
      </c>
      <c r="N162" s="16" t="s">
        <v>118</v>
      </c>
      <c r="O162" s="2" t="s">
        <v>505</v>
      </c>
    </row>
    <row r="163" spans="1:15" ht="75" hidden="1" x14ac:dyDescent="0.25">
      <c r="A163" s="72" t="s">
        <v>489</v>
      </c>
      <c r="B163" s="12" t="s">
        <v>128</v>
      </c>
      <c r="C163" s="11">
        <v>56101500</v>
      </c>
      <c r="D163" s="12" t="s">
        <v>506</v>
      </c>
      <c r="E163" s="12" t="s">
        <v>128</v>
      </c>
      <c r="F163" s="23" t="s">
        <v>155</v>
      </c>
      <c r="G163" s="19" t="s">
        <v>238</v>
      </c>
      <c r="H163" s="15" t="s">
        <v>40</v>
      </c>
      <c r="I163" s="15" t="s">
        <v>28</v>
      </c>
      <c r="J163" s="88">
        <v>1849094</v>
      </c>
      <c r="K163" s="88">
        <v>1849094</v>
      </c>
      <c r="L163" s="19" t="s">
        <v>29</v>
      </c>
      <c r="M163" s="19" t="s">
        <v>30</v>
      </c>
      <c r="N163" s="16" t="s">
        <v>118</v>
      </c>
      <c r="O163" s="2" t="s">
        <v>507</v>
      </c>
    </row>
    <row r="164" spans="1:15" ht="90" hidden="1" x14ac:dyDescent="0.25">
      <c r="A164" s="72" t="s">
        <v>489</v>
      </c>
      <c r="B164" s="12" t="s">
        <v>123</v>
      </c>
      <c r="C164" s="11" t="s">
        <v>508</v>
      </c>
      <c r="D164" s="12" t="s">
        <v>509</v>
      </c>
      <c r="E164" s="12" t="s">
        <v>123</v>
      </c>
      <c r="F164" s="23" t="s">
        <v>160</v>
      </c>
      <c r="G164" s="19" t="s">
        <v>36</v>
      </c>
      <c r="H164" s="15" t="s">
        <v>40</v>
      </c>
      <c r="I164" s="15" t="s">
        <v>28</v>
      </c>
      <c r="J164" s="88">
        <v>6143450</v>
      </c>
      <c r="K164" s="88">
        <v>6143450</v>
      </c>
      <c r="L164" s="19" t="s">
        <v>29</v>
      </c>
      <c r="M164" s="19" t="s">
        <v>30</v>
      </c>
      <c r="N164" s="16" t="s">
        <v>118</v>
      </c>
      <c r="O164" s="2" t="s">
        <v>510</v>
      </c>
    </row>
    <row r="165" spans="1:15" ht="75" hidden="1" x14ac:dyDescent="0.25">
      <c r="A165" s="72" t="s">
        <v>489</v>
      </c>
      <c r="B165" s="12" t="s">
        <v>126</v>
      </c>
      <c r="C165" s="11">
        <v>39121321</v>
      </c>
      <c r="D165" s="12" t="s">
        <v>511</v>
      </c>
      <c r="E165" s="12" t="s">
        <v>126</v>
      </c>
      <c r="F165" s="19" t="s">
        <v>155</v>
      </c>
      <c r="G165" s="19" t="s">
        <v>238</v>
      </c>
      <c r="H165" s="15" t="s">
        <v>40</v>
      </c>
      <c r="I165" s="15" t="s">
        <v>28</v>
      </c>
      <c r="J165" s="88">
        <v>3000000</v>
      </c>
      <c r="K165" s="88">
        <v>2999981</v>
      </c>
      <c r="L165" s="19" t="s">
        <v>29</v>
      </c>
      <c r="M165" s="19" t="s">
        <v>30</v>
      </c>
      <c r="N165" s="16" t="s">
        <v>118</v>
      </c>
      <c r="O165" s="2" t="s">
        <v>512</v>
      </c>
    </row>
    <row r="166" spans="1:15" ht="75" hidden="1" x14ac:dyDescent="0.25">
      <c r="A166" s="72" t="s">
        <v>489</v>
      </c>
      <c r="B166" s="12" t="s">
        <v>120</v>
      </c>
      <c r="C166" s="11">
        <v>43211508</v>
      </c>
      <c r="D166" s="15" t="s">
        <v>513</v>
      </c>
      <c r="E166" s="12" t="s">
        <v>120</v>
      </c>
      <c r="F166" s="23" t="s">
        <v>174</v>
      </c>
      <c r="G166" s="19" t="s">
        <v>36</v>
      </c>
      <c r="H166" s="15" t="s">
        <v>40</v>
      </c>
      <c r="I166" s="15" t="s">
        <v>28</v>
      </c>
      <c r="J166" s="88">
        <v>2500000</v>
      </c>
      <c r="K166" s="88">
        <v>2500000</v>
      </c>
      <c r="L166" s="19" t="s">
        <v>29</v>
      </c>
      <c r="M166" s="19" t="s">
        <v>30</v>
      </c>
      <c r="N166" s="16" t="s">
        <v>118</v>
      </c>
      <c r="O166" s="2" t="s">
        <v>514</v>
      </c>
    </row>
    <row r="167" spans="1:15" ht="75" hidden="1" x14ac:dyDescent="0.25">
      <c r="A167" s="72" t="s">
        <v>489</v>
      </c>
      <c r="B167" s="12" t="s">
        <v>116</v>
      </c>
      <c r="C167" s="11">
        <v>81112401</v>
      </c>
      <c r="D167" s="29" t="s">
        <v>121</v>
      </c>
      <c r="E167" s="12" t="s">
        <v>116</v>
      </c>
      <c r="F167" s="35" t="s">
        <v>430</v>
      </c>
      <c r="G167" s="28" t="s">
        <v>36</v>
      </c>
      <c r="H167" s="47" t="s">
        <v>37</v>
      </c>
      <c r="I167" s="15" t="s">
        <v>28</v>
      </c>
      <c r="J167" s="88">
        <v>18233746</v>
      </c>
      <c r="K167" s="88">
        <v>18233746</v>
      </c>
      <c r="L167" s="19" t="s">
        <v>29</v>
      </c>
      <c r="M167" s="19" t="s">
        <v>30</v>
      </c>
      <c r="N167" s="16" t="s">
        <v>118</v>
      </c>
      <c r="O167" s="2" t="s">
        <v>515</v>
      </c>
    </row>
    <row r="168" spans="1:15" ht="75" hidden="1" x14ac:dyDescent="0.25">
      <c r="A168" s="72" t="s">
        <v>489</v>
      </c>
      <c r="B168" s="12" t="s">
        <v>516</v>
      </c>
      <c r="C168" s="11" t="s">
        <v>484</v>
      </c>
      <c r="D168" s="29" t="s">
        <v>517</v>
      </c>
      <c r="E168" s="12" t="s">
        <v>516</v>
      </c>
      <c r="F168" s="35" t="s">
        <v>185</v>
      </c>
      <c r="G168" s="28" t="s">
        <v>486</v>
      </c>
      <c r="H168" s="47" t="s">
        <v>40</v>
      </c>
      <c r="I168" s="15" t="s">
        <v>28</v>
      </c>
      <c r="J168" s="88">
        <v>10000000</v>
      </c>
      <c r="K168" s="88">
        <v>10000000</v>
      </c>
      <c r="L168" s="19" t="s">
        <v>29</v>
      </c>
      <c r="M168" s="19" t="s">
        <v>30</v>
      </c>
      <c r="N168" s="16" t="s">
        <v>118</v>
      </c>
      <c r="O168" s="2" t="s">
        <v>30</v>
      </c>
    </row>
    <row r="169" spans="1:15" ht="75.75" hidden="1" thickBot="1" x14ac:dyDescent="0.3">
      <c r="A169" s="72" t="s">
        <v>489</v>
      </c>
      <c r="B169" s="12" t="s">
        <v>518</v>
      </c>
      <c r="C169" s="36">
        <v>76111500</v>
      </c>
      <c r="D169" s="42" t="s">
        <v>519</v>
      </c>
      <c r="E169" s="12" t="s">
        <v>518</v>
      </c>
      <c r="F169" s="43" t="s">
        <v>171</v>
      </c>
      <c r="G169" s="43" t="s">
        <v>54</v>
      </c>
      <c r="H169" s="60" t="s">
        <v>389</v>
      </c>
      <c r="I169" s="39" t="s">
        <v>28</v>
      </c>
      <c r="J169" s="48">
        <v>28776340</v>
      </c>
      <c r="K169" s="48">
        <v>13969098</v>
      </c>
      <c r="L169" s="43" t="s">
        <v>56</v>
      </c>
      <c r="M169" s="43" t="s">
        <v>418</v>
      </c>
      <c r="N169" s="41" t="s">
        <v>118</v>
      </c>
      <c r="O169" s="2" t="s">
        <v>520</v>
      </c>
    </row>
    <row r="170" spans="1:15" ht="60" hidden="1" x14ac:dyDescent="0.25">
      <c r="A170" s="72" t="s">
        <v>521</v>
      </c>
      <c r="B170" s="12" t="s">
        <v>522</v>
      </c>
      <c r="C170" s="21">
        <v>80111715</v>
      </c>
      <c r="D170" s="29" t="s">
        <v>131</v>
      </c>
      <c r="E170" s="12" t="s">
        <v>522</v>
      </c>
      <c r="F170" s="46" t="s">
        <v>155</v>
      </c>
      <c r="G170" s="25" t="s">
        <v>238</v>
      </c>
      <c r="H170" s="15" t="s">
        <v>71</v>
      </c>
      <c r="I170" s="15" t="s">
        <v>28</v>
      </c>
      <c r="J170" s="31">
        <v>6715316274.3960037</v>
      </c>
      <c r="K170" s="31">
        <v>6715316274.3960037</v>
      </c>
      <c r="L170" s="15" t="s">
        <v>29</v>
      </c>
      <c r="M170" s="15" t="s">
        <v>30</v>
      </c>
      <c r="N170" s="16" t="s">
        <v>132</v>
      </c>
      <c r="O170" s="2" t="s">
        <v>30</v>
      </c>
    </row>
    <row r="171" spans="1:15" ht="60" hidden="1" x14ac:dyDescent="0.25">
      <c r="A171" s="72" t="s">
        <v>521</v>
      </c>
      <c r="B171" s="12" t="s">
        <v>523</v>
      </c>
      <c r="C171" s="21">
        <v>78111808</v>
      </c>
      <c r="D171" s="35" t="s">
        <v>524</v>
      </c>
      <c r="E171" s="12" t="s">
        <v>523</v>
      </c>
      <c r="F171" s="23" t="s">
        <v>155</v>
      </c>
      <c r="G171" s="25" t="s">
        <v>238</v>
      </c>
      <c r="H171" s="15" t="s">
        <v>71</v>
      </c>
      <c r="I171" s="15" t="s">
        <v>28</v>
      </c>
      <c r="J171" s="31">
        <v>1736970365</v>
      </c>
      <c r="K171" s="31">
        <v>1736970365</v>
      </c>
      <c r="L171" s="15" t="s">
        <v>29</v>
      </c>
      <c r="M171" s="15" t="s">
        <v>30</v>
      </c>
      <c r="N171" s="16" t="s">
        <v>132</v>
      </c>
      <c r="O171" s="2" t="s">
        <v>525</v>
      </c>
    </row>
    <row r="172" spans="1:15" ht="60" hidden="1" x14ac:dyDescent="0.25">
      <c r="A172" s="72" t="s">
        <v>521</v>
      </c>
      <c r="B172" s="12" t="s">
        <v>130</v>
      </c>
      <c r="C172" s="21">
        <v>78111502</v>
      </c>
      <c r="D172" s="29" t="s">
        <v>134</v>
      </c>
      <c r="E172" s="12" t="s">
        <v>130</v>
      </c>
      <c r="F172" s="23" t="s">
        <v>526</v>
      </c>
      <c r="G172" s="19" t="s">
        <v>26</v>
      </c>
      <c r="H172" s="35" t="s">
        <v>389</v>
      </c>
      <c r="I172" s="15" t="s">
        <v>28</v>
      </c>
      <c r="J172" s="31">
        <v>53600000</v>
      </c>
      <c r="K172" s="31">
        <v>53600000</v>
      </c>
      <c r="L172" s="35" t="s">
        <v>29</v>
      </c>
      <c r="M172" s="35" t="s">
        <v>30</v>
      </c>
      <c r="N172" s="16" t="s">
        <v>132</v>
      </c>
      <c r="O172" s="2" t="s">
        <v>527</v>
      </c>
    </row>
    <row r="173" spans="1:15" ht="60" hidden="1" x14ac:dyDescent="0.25">
      <c r="A173" s="72" t="s">
        <v>521</v>
      </c>
      <c r="B173" s="12" t="s">
        <v>528</v>
      </c>
      <c r="C173" s="21" t="s">
        <v>497</v>
      </c>
      <c r="D173" s="18" t="s">
        <v>529</v>
      </c>
      <c r="E173" s="12" t="s">
        <v>528</v>
      </c>
      <c r="F173" s="45" t="s">
        <v>430</v>
      </c>
      <c r="G173" s="19" t="s">
        <v>238</v>
      </c>
      <c r="H173" s="35" t="s">
        <v>40</v>
      </c>
      <c r="I173" s="15" t="s">
        <v>28</v>
      </c>
      <c r="J173" s="31">
        <v>1800000</v>
      </c>
      <c r="K173" s="31">
        <v>1800000</v>
      </c>
      <c r="L173" s="35" t="s">
        <v>29</v>
      </c>
      <c r="M173" s="35" t="s">
        <v>30</v>
      </c>
      <c r="N173" s="16" t="s">
        <v>132</v>
      </c>
      <c r="O173" s="2" t="s">
        <v>530</v>
      </c>
    </row>
    <row r="174" spans="1:15" ht="60" hidden="1" x14ac:dyDescent="0.25">
      <c r="A174" s="72" t="s">
        <v>521</v>
      </c>
      <c r="B174" s="12" t="s">
        <v>133</v>
      </c>
      <c r="C174" s="11">
        <v>44103105</v>
      </c>
      <c r="D174" s="35" t="s">
        <v>531</v>
      </c>
      <c r="E174" s="12" t="s">
        <v>133</v>
      </c>
      <c r="F174" s="45" t="s">
        <v>434</v>
      </c>
      <c r="G174" s="19" t="s">
        <v>532</v>
      </c>
      <c r="H174" s="35" t="s">
        <v>40</v>
      </c>
      <c r="I174" s="15" t="s">
        <v>28</v>
      </c>
      <c r="J174" s="31">
        <v>19277288</v>
      </c>
      <c r="K174" s="31">
        <v>19277288</v>
      </c>
      <c r="L174" s="35" t="s">
        <v>29</v>
      </c>
      <c r="M174" s="35" t="s">
        <v>30</v>
      </c>
      <c r="N174" s="16" t="s">
        <v>132</v>
      </c>
      <c r="O174" s="2" t="s">
        <v>533</v>
      </c>
    </row>
    <row r="175" spans="1:15" ht="120" hidden="1" x14ac:dyDescent="0.25">
      <c r="A175" s="72" t="s">
        <v>521</v>
      </c>
      <c r="B175" s="12" t="s">
        <v>534</v>
      </c>
      <c r="C175" s="11" t="s">
        <v>390</v>
      </c>
      <c r="D175" s="18" t="s">
        <v>535</v>
      </c>
      <c r="E175" s="12" t="s">
        <v>534</v>
      </c>
      <c r="F175" s="45" t="s">
        <v>434</v>
      </c>
      <c r="G175" s="19" t="s">
        <v>532</v>
      </c>
      <c r="H175" s="35" t="s">
        <v>40</v>
      </c>
      <c r="I175" s="15" t="s">
        <v>28</v>
      </c>
      <c r="J175" s="31">
        <v>3030351</v>
      </c>
      <c r="K175" s="31">
        <v>3030351</v>
      </c>
      <c r="L175" s="35" t="s">
        <v>29</v>
      </c>
      <c r="M175" s="35" t="s">
        <v>30</v>
      </c>
      <c r="N175" s="16" t="s">
        <v>132</v>
      </c>
      <c r="O175" s="2" t="s">
        <v>536</v>
      </c>
    </row>
    <row r="176" spans="1:15" ht="60" hidden="1" x14ac:dyDescent="0.25">
      <c r="A176" s="72" t="s">
        <v>521</v>
      </c>
      <c r="B176" s="12" t="s">
        <v>537</v>
      </c>
      <c r="C176" s="11">
        <v>80131500</v>
      </c>
      <c r="D176" s="29" t="s">
        <v>538</v>
      </c>
      <c r="E176" s="12" t="s">
        <v>537</v>
      </c>
      <c r="F176" s="45" t="s">
        <v>155</v>
      </c>
      <c r="G176" s="19" t="s">
        <v>238</v>
      </c>
      <c r="H176" s="35" t="s">
        <v>71</v>
      </c>
      <c r="I176" s="15" t="s">
        <v>28</v>
      </c>
      <c r="J176" s="31">
        <v>61630000</v>
      </c>
      <c r="K176" s="31">
        <v>61630000</v>
      </c>
      <c r="L176" s="35" t="s">
        <v>29</v>
      </c>
      <c r="M176" s="35" t="s">
        <v>30</v>
      </c>
      <c r="N176" s="16" t="s">
        <v>132</v>
      </c>
      <c r="O176" s="2" t="s">
        <v>539</v>
      </c>
    </row>
    <row r="177" spans="1:15" ht="60" hidden="1" x14ac:dyDescent="0.25">
      <c r="A177" s="72" t="s">
        <v>521</v>
      </c>
      <c r="B177" s="12" t="s">
        <v>138</v>
      </c>
      <c r="C177" s="11">
        <v>15101506</v>
      </c>
      <c r="D177" s="29" t="s">
        <v>540</v>
      </c>
      <c r="E177" s="12" t="s">
        <v>138</v>
      </c>
      <c r="F177" s="28" t="s">
        <v>526</v>
      </c>
      <c r="G177" s="19" t="s">
        <v>238</v>
      </c>
      <c r="H177" s="35" t="s">
        <v>389</v>
      </c>
      <c r="I177" s="15" t="s">
        <v>28</v>
      </c>
      <c r="J177" s="31">
        <v>3500000</v>
      </c>
      <c r="K177" s="31">
        <v>3500000</v>
      </c>
      <c r="L177" s="35" t="s">
        <v>29</v>
      </c>
      <c r="M177" s="35" t="s">
        <v>30</v>
      </c>
      <c r="N177" s="16" t="s">
        <v>132</v>
      </c>
      <c r="O177" s="2" t="s">
        <v>541</v>
      </c>
    </row>
    <row r="178" spans="1:15" ht="60" hidden="1" x14ac:dyDescent="0.25">
      <c r="A178" s="72" t="s">
        <v>521</v>
      </c>
      <c r="B178" s="12" t="s">
        <v>136</v>
      </c>
      <c r="C178" s="11">
        <v>72101511</v>
      </c>
      <c r="D178" s="29" t="s">
        <v>542</v>
      </c>
      <c r="E178" s="12" t="s">
        <v>136</v>
      </c>
      <c r="F178" s="45" t="s">
        <v>526</v>
      </c>
      <c r="G178" s="19" t="s">
        <v>238</v>
      </c>
      <c r="H178" s="35" t="s">
        <v>40</v>
      </c>
      <c r="I178" s="15" t="s">
        <v>28</v>
      </c>
      <c r="J178" s="31">
        <v>7339058</v>
      </c>
      <c r="K178" s="31">
        <v>8339058</v>
      </c>
      <c r="L178" s="35" t="s">
        <v>29</v>
      </c>
      <c r="M178" s="35" t="s">
        <v>30</v>
      </c>
      <c r="N178" s="16" t="s">
        <v>132</v>
      </c>
      <c r="O178" s="2" t="s">
        <v>543</v>
      </c>
    </row>
    <row r="179" spans="1:15" ht="60" hidden="1" x14ac:dyDescent="0.25">
      <c r="A179" s="72" t="s">
        <v>521</v>
      </c>
      <c r="B179" s="12" t="s">
        <v>137</v>
      </c>
      <c r="C179" s="21">
        <v>46191601</v>
      </c>
      <c r="D179" s="29" t="s">
        <v>544</v>
      </c>
      <c r="E179" s="12" t="s">
        <v>137</v>
      </c>
      <c r="F179" s="45" t="s">
        <v>545</v>
      </c>
      <c r="G179" s="19" t="s">
        <v>238</v>
      </c>
      <c r="H179" s="35" t="s">
        <v>40</v>
      </c>
      <c r="I179" s="15" t="s">
        <v>28</v>
      </c>
      <c r="J179" s="31">
        <v>1000000</v>
      </c>
      <c r="K179" s="31">
        <v>1000000</v>
      </c>
      <c r="L179" s="35" t="s">
        <v>29</v>
      </c>
      <c r="M179" s="35" t="s">
        <v>30</v>
      </c>
      <c r="N179" s="16" t="s">
        <v>132</v>
      </c>
      <c r="O179" s="2" t="s">
        <v>546</v>
      </c>
    </row>
    <row r="180" spans="1:15" ht="60" hidden="1" x14ac:dyDescent="0.25">
      <c r="A180" s="72" t="s">
        <v>521</v>
      </c>
      <c r="B180" s="12" t="s">
        <v>547</v>
      </c>
      <c r="C180" s="11">
        <v>78181500</v>
      </c>
      <c r="D180" s="29" t="s">
        <v>548</v>
      </c>
      <c r="E180" s="12" t="s">
        <v>547</v>
      </c>
      <c r="F180" s="45" t="s">
        <v>434</v>
      </c>
      <c r="G180" s="19" t="s">
        <v>238</v>
      </c>
      <c r="H180" s="35" t="s">
        <v>40</v>
      </c>
      <c r="I180" s="15" t="s">
        <v>28</v>
      </c>
      <c r="J180" s="31">
        <v>1849094</v>
      </c>
      <c r="K180" s="31">
        <v>1849094</v>
      </c>
      <c r="L180" s="35" t="s">
        <v>29</v>
      </c>
      <c r="M180" s="35" t="s">
        <v>30</v>
      </c>
      <c r="N180" s="16" t="s">
        <v>132</v>
      </c>
      <c r="O180" s="2" t="s">
        <v>549</v>
      </c>
    </row>
    <row r="181" spans="1:15" ht="60" hidden="1" x14ac:dyDescent="0.25">
      <c r="A181" s="72" t="s">
        <v>521</v>
      </c>
      <c r="B181" s="12" t="s">
        <v>550</v>
      </c>
      <c r="C181" s="11">
        <v>39121321</v>
      </c>
      <c r="D181" s="29" t="s">
        <v>551</v>
      </c>
      <c r="E181" s="12" t="s">
        <v>550</v>
      </c>
      <c r="F181" s="45" t="s">
        <v>434</v>
      </c>
      <c r="G181" s="19" t="s">
        <v>238</v>
      </c>
      <c r="H181" s="35" t="s">
        <v>40</v>
      </c>
      <c r="I181" s="15" t="s">
        <v>28</v>
      </c>
      <c r="J181" s="31">
        <v>1727080.9903999998</v>
      </c>
      <c r="K181" s="31">
        <v>1727080.9903999998</v>
      </c>
      <c r="L181" s="35" t="s">
        <v>29</v>
      </c>
      <c r="M181" s="35" t="s">
        <v>30</v>
      </c>
      <c r="N181" s="16" t="s">
        <v>132</v>
      </c>
      <c r="O181" s="2" t="s">
        <v>552</v>
      </c>
    </row>
    <row r="182" spans="1:15" ht="60" hidden="1" x14ac:dyDescent="0.25">
      <c r="A182" s="72" t="s">
        <v>521</v>
      </c>
      <c r="B182" s="12" t="s">
        <v>553</v>
      </c>
      <c r="C182" s="11">
        <v>81112401</v>
      </c>
      <c r="D182" s="29" t="s">
        <v>135</v>
      </c>
      <c r="E182" s="12" t="s">
        <v>553</v>
      </c>
      <c r="F182" s="45" t="s">
        <v>545</v>
      </c>
      <c r="G182" s="19" t="s">
        <v>36</v>
      </c>
      <c r="H182" s="35" t="s">
        <v>389</v>
      </c>
      <c r="I182" s="15" t="s">
        <v>28</v>
      </c>
      <c r="J182" s="31">
        <v>29648000</v>
      </c>
      <c r="K182" s="31">
        <v>29648000</v>
      </c>
      <c r="L182" s="35" t="s">
        <v>29</v>
      </c>
      <c r="M182" s="35" t="s">
        <v>30</v>
      </c>
      <c r="N182" s="16" t="s">
        <v>132</v>
      </c>
      <c r="O182" s="2" t="s">
        <v>554</v>
      </c>
    </row>
    <row r="183" spans="1:15" ht="60" hidden="1" x14ac:dyDescent="0.25">
      <c r="A183" s="72" t="s">
        <v>521</v>
      </c>
      <c r="B183" s="12" t="s">
        <v>555</v>
      </c>
      <c r="C183" s="11" t="s">
        <v>484</v>
      </c>
      <c r="D183" s="29" t="s">
        <v>556</v>
      </c>
      <c r="E183" s="12" t="s">
        <v>555</v>
      </c>
      <c r="F183" s="45" t="s">
        <v>167</v>
      </c>
      <c r="G183" s="19" t="s">
        <v>36</v>
      </c>
      <c r="H183" s="35" t="s">
        <v>40</v>
      </c>
      <c r="I183" s="15" t="s">
        <v>28</v>
      </c>
      <c r="J183" s="31">
        <v>13000000</v>
      </c>
      <c r="K183" s="31">
        <v>13000000</v>
      </c>
      <c r="L183" s="35" t="s">
        <v>29</v>
      </c>
      <c r="M183" s="35" t="s">
        <v>30</v>
      </c>
      <c r="N183" s="16" t="s">
        <v>132</v>
      </c>
      <c r="O183" s="2" t="s">
        <v>557</v>
      </c>
    </row>
    <row r="184" spans="1:15" ht="60.75" hidden="1" thickBot="1" x14ac:dyDescent="0.3">
      <c r="A184" s="72" t="s">
        <v>521</v>
      </c>
      <c r="B184" s="12" t="s">
        <v>558</v>
      </c>
      <c r="C184" s="36">
        <v>76111500</v>
      </c>
      <c r="D184" s="42" t="s">
        <v>559</v>
      </c>
      <c r="E184" s="12" t="s">
        <v>558</v>
      </c>
      <c r="F184" s="43" t="s">
        <v>171</v>
      </c>
      <c r="G184" s="43" t="s">
        <v>54</v>
      </c>
      <c r="H184" s="60" t="s">
        <v>389</v>
      </c>
      <c r="I184" s="39" t="s">
        <v>28</v>
      </c>
      <c r="J184" s="40">
        <v>35020000</v>
      </c>
      <c r="K184" s="40">
        <v>17000000</v>
      </c>
      <c r="L184" s="60" t="s">
        <v>56</v>
      </c>
      <c r="M184" s="60" t="s">
        <v>418</v>
      </c>
      <c r="N184" s="41" t="s">
        <v>132</v>
      </c>
      <c r="O184" s="2" t="s">
        <v>560</v>
      </c>
    </row>
    <row r="185" spans="1:15" ht="60" hidden="1" x14ac:dyDescent="0.25">
      <c r="A185" s="72" t="s">
        <v>561</v>
      </c>
      <c r="B185" s="12" t="s">
        <v>562</v>
      </c>
      <c r="C185" s="11">
        <v>80111715</v>
      </c>
      <c r="D185" s="12" t="s">
        <v>140</v>
      </c>
      <c r="E185" s="12" t="s">
        <v>562</v>
      </c>
      <c r="F185" s="23" t="s">
        <v>563</v>
      </c>
      <c r="G185" s="14" t="s">
        <v>26</v>
      </c>
      <c r="H185" s="15" t="s">
        <v>71</v>
      </c>
      <c r="I185" s="15" t="s">
        <v>28</v>
      </c>
      <c r="J185" s="88">
        <v>13509279434.818024</v>
      </c>
      <c r="K185" s="88">
        <v>13509279434.818024</v>
      </c>
      <c r="L185" s="19" t="s">
        <v>29</v>
      </c>
      <c r="M185" s="19" t="s">
        <v>30</v>
      </c>
      <c r="N185" s="16" t="s">
        <v>564</v>
      </c>
      <c r="O185" s="2" t="s">
        <v>30</v>
      </c>
    </row>
    <row r="186" spans="1:15" ht="60" hidden="1" x14ac:dyDescent="0.25">
      <c r="A186" s="72" t="s">
        <v>561</v>
      </c>
      <c r="B186" s="12" t="s">
        <v>565</v>
      </c>
      <c r="C186" s="11">
        <v>78111808</v>
      </c>
      <c r="D186" s="15" t="s">
        <v>566</v>
      </c>
      <c r="E186" s="12" t="s">
        <v>565</v>
      </c>
      <c r="F186" s="23" t="s">
        <v>563</v>
      </c>
      <c r="G186" s="14" t="s">
        <v>26</v>
      </c>
      <c r="H186" s="15" t="s">
        <v>71</v>
      </c>
      <c r="I186" s="15" t="s">
        <v>28</v>
      </c>
      <c r="J186" s="88">
        <v>2708884573</v>
      </c>
      <c r="K186" s="88">
        <v>2708884573</v>
      </c>
      <c r="L186" s="19" t="s">
        <v>29</v>
      </c>
      <c r="M186" s="19" t="s">
        <v>30</v>
      </c>
      <c r="N186" s="16" t="s">
        <v>564</v>
      </c>
      <c r="O186" s="2" t="s">
        <v>567</v>
      </c>
    </row>
    <row r="187" spans="1:15" ht="60" hidden="1" x14ac:dyDescent="0.25">
      <c r="A187" s="72" t="s">
        <v>561</v>
      </c>
      <c r="B187" s="12" t="s">
        <v>568</v>
      </c>
      <c r="C187" s="11">
        <v>78111502</v>
      </c>
      <c r="D187" s="12" t="s">
        <v>142</v>
      </c>
      <c r="E187" s="12" t="s">
        <v>568</v>
      </c>
      <c r="F187" s="23" t="s">
        <v>526</v>
      </c>
      <c r="G187" s="14" t="s">
        <v>26</v>
      </c>
      <c r="H187" s="15" t="s">
        <v>389</v>
      </c>
      <c r="I187" s="15" t="s">
        <v>28</v>
      </c>
      <c r="J187" s="88">
        <v>97600000</v>
      </c>
      <c r="K187" s="88">
        <v>97600000</v>
      </c>
      <c r="L187" s="19" t="s">
        <v>29</v>
      </c>
      <c r="M187" s="19" t="s">
        <v>30</v>
      </c>
      <c r="N187" s="16" t="s">
        <v>564</v>
      </c>
      <c r="O187" s="2" t="s">
        <v>569</v>
      </c>
    </row>
    <row r="188" spans="1:15" ht="60" hidden="1" x14ac:dyDescent="0.25">
      <c r="A188" s="72" t="s">
        <v>561</v>
      </c>
      <c r="B188" s="12" t="s">
        <v>148</v>
      </c>
      <c r="C188" s="21" t="s">
        <v>497</v>
      </c>
      <c r="D188" s="15" t="s">
        <v>146</v>
      </c>
      <c r="E188" s="12" t="s">
        <v>148</v>
      </c>
      <c r="F188" s="23" t="s">
        <v>430</v>
      </c>
      <c r="G188" s="19" t="s">
        <v>238</v>
      </c>
      <c r="H188" s="15" t="s">
        <v>471</v>
      </c>
      <c r="I188" s="15" t="s">
        <v>28</v>
      </c>
      <c r="J188" s="88">
        <v>7141224</v>
      </c>
      <c r="K188" s="88">
        <v>7141224</v>
      </c>
      <c r="L188" s="19" t="s">
        <v>29</v>
      </c>
      <c r="M188" s="19" t="s">
        <v>30</v>
      </c>
      <c r="N188" s="16" t="s">
        <v>564</v>
      </c>
      <c r="O188" s="2" t="s">
        <v>570</v>
      </c>
    </row>
    <row r="189" spans="1:15" ht="60" hidden="1" x14ac:dyDescent="0.25">
      <c r="A189" s="72" t="s">
        <v>561</v>
      </c>
      <c r="B189" s="12" t="s">
        <v>141</v>
      </c>
      <c r="C189" s="11">
        <v>44103105</v>
      </c>
      <c r="D189" s="15" t="s">
        <v>571</v>
      </c>
      <c r="E189" s="12" t="s">
        <v>141</v>
      </c>
      <c r="F189" s="23" t="s">
        <v>434</v>
      </c>
      <c r="G189" s="19" t="s">
        <v>36</v>
      </c>
      <c r="H189" s="15" t="s">
        <v>40</v>
      </c>
      <c r="I189" s="15" t="s">
        <v>28</v>
      </c>
      <c r="J189" s="88">
        <v>57800320</v>
      </c>
      <c r="K189" s="88">
        <v>57800320</v>
      </c>
      <c r="L189" s="19" t="s">
        <v>29</v>
      </c>
      <c r="M189" s="19" t="s">
        <v>30</v>
      </c>
      <c r="N189" s="16" t="s">
        <v>564</v>
      </c>
      <c r="O189" s="2" t="s">
        <v>572</v>
      </c>
    </row>
    <row r="190" spans="1:15" ht="90" hidden="1" x14ac:dyDescent="0.25">
      <c r="A190" s="72" t="s">
        <v>561</v>
      </c>
      <c r="B190" s="12" t="s">
        <v>147</v>
      </c>
      <c r="C190" s="11" t="s">
        <v>573</v>
      </c>
      <c r="D190" s="15" t="s">
        <v>574</v>
      </c>
      <c r="E190" s="12" t="s">
        <v>147</v>
      </c>
      <c r="F190" s="23" t="s">
        <v>434</v>
      </c>
      <c r="G190" s="19" t="s">
        <v>36</v>
      </c>
      <c r="H190" s="15" t="s">
        <v>389</v>
      </c>
      <c r="I190" s="15" t="s">
        <v>28</v>
      </c>
      <c r="J190" s="88">
        <v>13898230</v>
      </c>
      <c r="K190" s="88">
        <v>13898230</v>
      </c>
      <c r="L190" s="19" t="s">
        <v>29</v>
      </c>
      <c r="M190" s="19" t="s">
        <v>30</v>
      </c>
      <c r="N190" s="16" t="s">
        <v>564</v>
      </c>
      <c r="O190" s="2" t="s">
        <v>575</v>
      </c>
    </row>
    <row r="191" spans="1:15" ht="60" hidden="1" x14ac:dyDescent="0.25">
      <c r="A191" s="72" t="s">
        <v>561</v>
      </c>
      <c r="B191" s="12" t="s">
        <v>143</v>
      </c>
      <c r="C191" s="11">
        <v>43211508</v>
      </c>
      <c r="D191" s="15" t="s">
        <v>576</v>
      </c>
      <c r="E191" s="12" t="s">
        <v>143</v>
      </c>
      <c r="F191" s="23" t="s">
        <v>430</v>
      </c>
      <c r="G191" s="19" t="s">
        <v>36</v>
      </c>
      <c r="H191" s="15" t="s">
        <v>40</v>
      </c>
      <c r="I191" s="15" t="s">
        <v>28</v>
      </c>
      <c r="J191" s="88">
        <v>2500000</v>
      </c>
      <c r="K191" s="88">
        <v>2500000</v>
      </c>
      <c r="L191" s="19" t="s">
        <v>29</v>
      </c>
      <c r="M191" s="19" t="s">
        <v>30</v>
      </c>
      <c r="N191" s="16" t="s">
        <v>564</v>
      </c>
      <c r="O191" s="2" t="s">
        <v>577</v>
      </c>
    </row>
    <row r="192" spans="1:15" ht="60" hidden="1" x14ac:dyDescent="0.25">
      <c r="A192" s="72" t="s">
        <v>561</v>
      </c>
      <c r="B192" s="12" t="s">
        <v>578</v>
      </c>
      <c r="C192" s="11">
        <v>80131500</v>
      </c>
      <c r="D192" s="12" t="s">
        <v>145</v>
      </c>
      <c r="E192" s="12" t="s">
        <v>578</v>
      </c>
      <c r="F192" s="19" t="s">
        <v>563</v>
      </c>
      <c r="G192" s="19" t="s">
        <v>238</v>
      </c>
      <c r="H192" s="15" t="s">
        <v>71</v>
      </c>
      <c r="I192" s="15" t="s">
        <v>28</v>
      </c>
      <c r="J192" s="88">
        <v>143820000</v>
      </c>
      <c r="K192" s="88">
        <v>143820000</v>
      </c>
      <c r="L192" s="19" t="s">
        <v>29</v>
      </c>
      <c r="M192" s="19" t="s">
        <v>30</v>
      </c>
      <c r="N192" s="16" t="s">
        <v>564</v>
      </c>
      <c r="O192" s="2" t="s">
        <v>579</v>
      </c>
    </row>
    <row r="193" spans="1:15" ht="60" hidden="1" x14ac:dyDescent="0.25">
      <c r="A193" s="72" t="s">
        <v>561</v>
      </c>
      <c r="B193" s="12" t="s">
        <v>580</v>
      </c>
      <c r="C193" s="11">
        <v>15101506</v>
      </c>
      <c r="D193" s="12" t="s">
        <v>581</v>
      </c>
      <c r="E193" s="12" t="s">
        <v>580</v>
      </c>
      <c r="F193" s="19" t="s">
        <v>563</v>
      </c>
      <c r="G193" s="19" t="s">
        <v>36</v>
      </c>
      <c r="H193" s="15" t="s">
        <v>389</v>
      </c>
      <c r="I193" s="15" t="s">
        <v>28</v>
      </c>
      <c r="J193" s="88">
        <v>2383862</v>
      </c>
      <c r="K193" s="88">
        <v>2383862</v>
      </c>
      <c r="L193" s="19" t="s">
        <v>29</v>
      </c>
      <c r="M193" s="19" t="s">
        <v>30</v>
      </c>
      <c r="N193" s="16" t="s">
        <v>564</v>
      </c>
      <c r="O193" s="2" t="s">
        <v>582</v>
      </c>
    </row>
    <row r="194" spans="1:15" ht="60" hidden="1" x14ac:dyDescent="0.25">
      <c r="A194" s="72" t="s">
        <v>561</v>
      </c>
      <c r="B194" s="12" t="s">
        <v>583</v>
      </c>
      <c r="C194" s="11">
        <v>72101511</v>
      </c>
      <c r="D194" s="12" t="s">
        <v>584</v>
      </c>
      <c r="E194" s="12" t="s">
        <v>583</v>
      </c>
      <c r="F194" s="23" t="s">
        <v>585</v>
      </c>
      <c r="G194" s="19" t="s">
        <v>36</v>
      </c>
      <c r="H194" s="15" t="s">
        <v>40</v>
      </c>
      <c r="I194" s="15" t="s">
        <v>28</v>
      </c>
      <c r="J194" s="88">
        <v>4168305</v>
      </c>
      <c r="K194" s="88">
        <v>4168305</v>
      </c>
      <c r="L194" s="19" t="s">
        <v>29</v>
      </c>
      <c r="M194" s="19" t="s">
        <v>30</v>
      </c>
      <c r="N194" s="16" t="s">
        <v>564</v>
      </c>
      <c r="O194" s="2" t="s">
        <v>579</v>
      </c>
    </row>
    <row r="195" spans="1:15" ht="60" hidden="1" x14ac:dyDescent="0.25">
      <c r="A195" s="72" t="s">
        <v>561</v>
      </c>
      <c r="B195" s="12" t="s">
        <v>586</v>
      </c>
      <c r="C195" s="11">
        <v>78181500</v>
      </c>
      <c r="D195" s="12" t="s">
        <v>587</v>
      </c>
      <c r="E195" s="12" t="s">
        <v>586</v>
      </c>
      <c r="F195" s="19" t="s">
        <v>588</v>
      </c>
      <c r="G195" s="19" t="s">
        <v>238</v>
      </c>
      <c r="H195" s="15" t="s">
        <v>40</v>
      </c>
      <c r="I195" s="15" t="s">
        <v>28</v>
      </c>
      <c r="J195" s="88">
        <v>1849094</v>
      </c>
      <c r="K195" s="88">
        <v>1849094</v>
      </c>
      <c r="L195" s="19" t="s">
        <v>29</v>
      </c>
      <c r="M195" s="19" t="s">
        <v>30</v>
      </c>
      <c r="N195" s="16" t="s">
        <v>564</v>
      </c>
      <c r="O195" s="2" t="s">
        <v>589</v>
      </c>
    </row>
    <row r="196" spans="1:15" ht="60" hidden="1" x14ac:dyDescent="0.25">
      <c r="A196" s="72" t="s">
        <v>561</v>
      </c>
      <c r="B196" s="12" t="s">
        <v>149</v>
      </c>
      <c r="C196" s="11">
        <v>40101701</v>
      </c>
      <c r="D196" s="15" t="s">
        <v>590</v>
      </c>
      <c r="E196" s="12" t="s">
        <v>149</v>
      </c>
      <c r="F196" s="19" t="s">
        <v>434</v>
      </c>
      <c r="G196" s="19" t="s">
        <v>238</v>
      </c>
      <c r="H196" s="15" t="s">
        <v>40</v>
      </c>
      <c r="I196" s="15" t="s">
        <v>28</v>
      </c>
      <c r="J196" s="88">
        <v>6428542</v>
      </c>
      <c r="K196" s="88">
        <v>6428542</v>
      </c>
      <c r="L196" s="19" t="s">
        <v>29</v>
      </c>
      <c r="M196" s="19" t="s">
        <v>30</v>
      </c>
      <c r="N196" s="16" t="s">
        <v>564</v>
      </c>
      <c r="O196" s="2" t="s">
        <v>577</v>
      </c>
    </row>
    <row r="197" spans="1:15" ht="60" hidden="1" x14ac:dyDescent="0.25">
      <c r="A197" s="72" t="s">
        <v>561</v>
      </c>
      <c r="B197" s="12" t="s">
        <v>139</v>
      </c>
      <c r="C197" s="11">
        <v>81112401</v>
      </c>
      <c r="D197" s="29" t="s">
        <v>144</v>
      </c>
      <c r="E197" s="12" t="s">
        <v>139</v>
      </c>
      <c r="F197" s="45" t="s">
        <v>545</v>
      </c>
      <c r="G197" s="35" t="s">
        <v>36</v>
      </c>
      <c r="H197" s="35" t="s">
        <v>389</v>
      </c>
      <c r="I197" s="15" t="s">
        <v>28</v>
      </c>
      <c r="J197" s="88">
        <v>57830000</v>
      </c>
      <c r="K197" s="88">
        <v>57830000</v>
      </c>
      <c r="L197" s="19" t="s">
        <v>29</v>
      </c>
      <c r="M197" s="19" t="s">
        <v>30</v>
      </c>
      <c r="N197" s="16" t="s">
        <v>564</v>
      </c>
      <c r="O197" s="2" t="s">
        <v>591</v>
      </c>
    </row>
    <row r="198" spans="1:15" ht="60" hidden="1" x14ac:dyDescent="0.25">
      <c r="A198" s="72" t="s">
        <v>561</v>
      </c>
      <c r="B198" s="12" t="s">
        <v>592</v>
      </c>
      <c r="C198" s="11" t="s">
        <v>484</v>
      </c>
      <c r="D198" s="29" t="s">
        <v>593</v>
      </c>
      <c r="E198" s="12" t="s">
        <v>592</v>
      </c>
      <c r="F198" s="45" t="s">
        <v>585</v>
      </c>
      <c r="G198" s="35" t="s">
        <v>36</v>
      </c>
      <c r="H198" s="35" t="s">
        <v>40</v>
      </c>
      <c r="I198" s="15" t="s">
        <v>28</v>
      </c>
      <c r="J198" s="88">
        <v>1000000</v>
      </c>
      <c r="K198" s="88">
        <v>1000000</v>
      </c>
      <c r="L198" s="19" t="s">
        <v>29</v>
      </c>
      <c r="M198" s="19" t="s">
        <v>30</v>
      </c>
      <c r="N198" s="16" t="s">
        <v>564</v>
      </c>
      <c r="O198" s="2" t="s">
        <v>594</v>
      </c>
    </row>
    <row r="199" spans="1:15" ht="60" hidden="1" x14ac:dyDescent="0.25">
      <c r="A199" s="72" t="s">
        <v>561</v>
      </c>
      <c r="B199" s="94" t="s">
        <v>595</v>
      </c>
      <c r="C199" s="95">
        <v>76111500</v>
      </c>
      <c r="D199" s="96" t="s">
        <v>150</v>
      </c>
      <c r="E199" s="94" t="s">
        <v>595</v>
      </c>
      <c r="F199" s="97" t="s">
        <v>171</v>
      </c>
      <c r="G199" s="98" t="s">
        <v>54</v>
      </c>
      <c r="H199" s="99" t="s">
        <v>389</v>
      </c>
      <c r="I199" s="100" t="s">
        <v>28</v>
      </c>
      <c r="J199" s="101">
        <v>72083936</v>
      </c>
      <c r="K199" s="101">
        <v>34992202.899999999</v>
      </c>
      <c r="L199" s="102" t="s">
        <v>56</v>
      </c>
      <c r="M199" s="102" t="s">
        <v>418</v>
      </c>
      <c r="N199" s="103" t="s">
        <v>564</v>
      </c>
      <c r="O199" s="2" t="s">
        <v>596</v>
      </c>
    </row>
    <row r="200" spans="1:15" ht="60" hidden="1" x14ac:dyDescent="0.25">
      <c r="A200" s="72" t="s">
        <v>561</v>
      </c>
      <c r="B200" s="12" t="s">
        <v>597</v>
      </c>
      <c r="C200" s="19">
        <v>78131804</v>
      </c>
      <c r="D200" s="29" t="s">
        <v>598</v>
      </c>
      <c r="E200" s="12" t="s">
        <v>597</v>
      </c>
      <c r="F200" s="45" t="s">
        <v>196</v>
      </c>
      <c r="G200" s="35" t="s">
        <v>381</v>
      </c>
      <c r="H200" s="35" t="s">
        <v>188</v>
      </c>
      <c r="I200" s="15" t="s">
        <v>28</v>
      </c>
      <c r="J200" s="88">
        <v>30000000</v>
      </c>
      <c r="K200" s="88">
        <v>30000000</v>
      </c>
      <c r="L200" s="19" t="s">
        <v>30</v>
      </c>
      <c r="M200" s="19" t="s">
        <v>30</v>
      </c>
      <c r="N200" s="15" t="s">
        <v>564</v>
      </c>
      <c r="O200" s="2"/>
    </row>
  </sheetData>
  <autoFilter ref="A1:O200">
    <filterColumn colId="0">
      <filters>
        <filter val="1"/>
      </filters>
    </filterColumn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95"/>
  <sheetViews>
    <sheetView workbookViewId="0">
      <selection activeCell="D89" sqref="D89"/>
    </sheetView>
  </sheetViews>
  <sheetFormatPr baseColWidth="10" defaultRowHeight="15" x14ac:dyDescent="0.25"/>
  <sheetData>
    <row r="1" spans="1:14" ht="75" x14ac:dyDescent="0.25">
      <c r="A1" s="5" t="s">
        <v>151</v>
      </c>
      <c r="B1" s="6" t="s">
        <v>152</v>
      </c>
      <c r="C1" s="5" t="s">
        <v>14</v>
      </c>
      <c r="D1" s="6" t="s">
        <v>15</v>
      </c>
      <c r="E1" s="6" t="s">
        <v>152</v>
      </c>
      <c r="F1" s="75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  <c r="L1" s="6" t="s">
        <v>22</v>
      </c>
      <c r="M1" s="6" t="s">
        <v>23</v>
      </c>
      <c r="N1" s="7" t="s">
        <v>24</v>
      </c>
    </row>
    <row r="2" spans="1:14" ht="90" hidden="1" x14ac:dyDescent="0.25">
      <c r="A2" s="72">
        <v>1</v>
      </c>
      <c r="B2" s="12" t="s">
        <v>154</v>
      </c>
      <c r="C2" s="11">
        <v>80111715</v>
      </c>
      <c r="D2" s="12" t="s">
        <v>25</v>
      </c>
      <c r="E2" s="74" t="s">
        <v>154</v>
      </c>
      <c r="F2" s="76" t="s">
        <v>155</v>
      </c>
      <c r="G2" s="14" t="s">
        <v>156</v>
      </c>
      <c r="H2" s="15" t="s">
        <v>27</v>
      </c>
      <c r="I2" s="15" t="s">
        <v>28</v>
      </c>
      <c r="J2" s="88">
        <v>27559480381.547001</v>
      </c>
      <c r="K2" s="88">
        <v>27559480381.546989</v>
      </c>
      <c r="L2" s="15" t="s">
        <v>30</v>
      </c>
      <c r="M2" s="15" t="s">
        <v>30</v>
      </c>
      <c r="N2" s="16" t="s">
        <v>31</v>
      </c>
    </row>
    <row r="3" spans="1:14" ht="75" hidden="1" x14ac:dyDescent="0.25">
      <c r="A3" s="72">
        <v>1</v>
      </c>
      <c r="B3" s="12">
        <v>133</v>
      </c>
      <c r="C3" s="49">
        <v>72121103</v>
      </c>
      <c r="D3" s="50" t="s">
        <v>157</v>
      </c>
      <c r="E3" s="74">
        <v>133</v>
      </c>
      <c r="F3" s="77" t="s">
        <v>158</v>
      </c>
      <c r="G3" s="51" t="s">
        <v>63</v>
      </c>
      <c r="H3" s="32" t="s">
        <v>64</v>
      </c>
      <c r="I3" s="32" t="s">
        <v>28</v>
      </c>
      <c r="J3" s="52">
        <v>1259273019</v>
      </c>
      <c r="K3" s="52">
        <v>1259273019</v>
      </c>
      <c r="L3" s="32" t="s">
        <v>30</v>
      </c>
      <c r="M3" s="32" t="s">
        <v>30</v>
      </c>
      <c r="N3" s="16" t="s">
        <v>45</v>
      </c>
    </row>
    <row r="4" spans="1:14" ht="75" hidden="1" x14ac:dyDescent="0.25">
      <c r="A4" s="72">
        <v>1</v>
      </c>
      <c r="B4" s="12">
        <v>111</v>
      </c>
      <c r="C4" s="11">
        <v>78111502</v>
      </c>
      <c r="D4" s="15" t="s">
        <v>32</v>
      </c>
      <c r="E4" s="74">
        <v>111</v>
      </c>
      <c r="F4" s="28" t="s">
        <v>160</v>
      </c>
      <c r="G4" s="19" t="s">
        <v>33</v>
      </c>
      <c r="H4" s="53" t="s">
        <v>34</v>
      </c>
      <c r="I4" s="15" t="s">
        <v>28</v>
      </c>
      <c r="J4" s="88">
        <v>1073874467</v>
      </c>
      <c r="K4" s="88">
        <v>1073874467</v>
      </c>
      <c r="L4" s="15" t="s">
        <v>30</v>
      </c>
      <c r="M4" s="15" t="s">
        <v>30</v>
      </c>
      <c r="N4" s="16" t="s">
        <v>161</v>
      </c>
    </row>
    <row r="5" spans="1:14" ht="75" hidden="1" x14ac:dyDescent="0.25">
      <c r="A5" s="72">
        <v>1</v>
      </c>
      <c r="B5" s="12">
        <v>110</v>
      </c>
      <c r="C5" s="11">
        <v>81111800</v>
      </c>
      <c r="D5" s="15" t="s">
        <v>163</v>
      </c>
      <c r="E5" s="74">
        <v>110</v>
      </c>
      <c r="F5" s="28" t="s">
        <v>164</v>
      </c>
      <c r="G5" s="19" t="s">
        <v>156</v>
      </c>
      <c r="H5" s="15" t="s">
        <v>64</v>
      </c>
      <c r="I5" s="15" t="s">
        <v>28</v>
      </c>
      <c r="J5" s="88">
        <v>1008367633</v>
      </c>
      <c r="K5" s="88">
        <v>1008367633</v>
      </c>
      <c r="L5" s="15" t="s">
        <v>30</v>
      </c>
      <c r="M5" s="15" t="s">
        <v>30</v>
      </c>
      <c r="N5" s="16" t="s">
        <v>38</v>
      </c>
    </row>
    <row r="6" spans="1:14" ht="90" hidden="1" x14ac:dyDescent="0.25">
      <c r="A6" s="72">
        <v>1</v>
      </c>
      <c r="B6" s="12">
        <v>135</v>
      </c>
      <c r="C6" s="49">
        <v>92101501</v>
      </c>
      <c r="D6" s="32" t="s">
        <v>166</v>
      </c>
      <c r="E6" s="74">
        <v>135</v>
      </c>
      <c r="F6" s="78" t="s">
        <v>167</v>
      </c>
      <c r="G6" s="54" t="s">
        <v>61</v>
      </c>
      <c r="H6" s="32" t="s">
        <v>64</v>
      </c>
      <c r="I6" s="32" t="s">
        <v>28</v>
      </c>
      <c r="J6" s="52">
        <v>2499329030</v>
      </c>
      <c r="K6" s="52">
        <v>94340000</v>
      </c>
      <c r="L6" s="32" t="s">
        <v>168</v>
      </c>
      <c r="M6" s="32" t="s">
        <v>57</v>
      </c>
      <c r="N6" s="16" t="s">
        <v>169</v>
      </c>
    </row>
    <row r="7" spans="1:14" ht="75" hidden="1" x14ac:dyDescent="0.25">
      <c r="A7" s="72">
        <v>1</v>
      </c>
      <c r="B7" s="12">
        <v>139</v>
      </c>
      <c r="C7" s="17">
        <v>43233419</v>
      </c>
      <c r="D7" s="15" t="s">
        <v>55</v>
      </c>
      <c r="E7" s="74">
        <v>139</v>
      </c>
      <c r="F7" s="28" t="s">
        <v>171</v>
      </c>
      <c r="G7" s="19" t="s">
        <v>69</v>
      </c>
      <c r="H7" s="73" t="s">
        <v>34</v>
      </c>
      <c r="I7" s="15" t="s">
        <v>28</v>
      </c>
      <c r="J7" s="71">
        <v>1366434390.1500001</v>
      </c>
      <c r="K7" s="71">
        <v>169567995.84999999</v>
      </c>
      <c r="L7" s="15" t="s">
        <v>168</v>
      </c>
      <c r="M7" s="15" t="s">
        <v>57</v>
      </c>
      <c r="N7" s="16" t="s">
        <v>38</v>
      </c>
    </row>
    <row r="8" spans="1:14" ht="75" hidden="1" x14ac:dyDescent="0.25">
      <c r="A8" s="72">
        <v>1</v>
      </c>
      <c r="B8" s="12">
        <v>137</v>
      </c>
      <c r="C8" s="17">
        <v>81111811</v>
      </c>
      <c r="D8" s="15" t="s">
        <v>62</v>
      </c>
      <c r="E8" s="74">
        <v>137</v>
      </c>
      <c r="F8" s="28" t="s">
        <v>158</v>
      </c>
      <c r="G8" s="19" t="s">
        <v>52</v>
      </c>
      <c r="H8" s="15" t="s">
        <v>64</v>
      </c>
      <c r="I8" s="15" t="s">
        <v>28</v>
      </c>
      <c r="J8" s="88">
        <v>462454112</v>
      </c>
      <c r="K8" s="88">
        <v>462454112</v>
      </c>
      <c r="L8" s="15" t="s">
        <v>30</v>
      </c>
      <c r="M8" s="15" t="s">
        <v>30</v>
      </c>
      <c r="N8" s="16" t="s">
        <v>38</v>
      </c>
    </row>
    <row r="9" spans="1:14" ht="90" hidden="1" x14ac:dyDescent="0.25">
      <c r="A9" s="72">
        <v>1</v>
      </c>
      <c r="B9" s="12">
        <v>144</v>
      </c>
      <c r="C9" s="11" t="s">
        <v>173</v>
      </c>
      <c r="D9" s="32" t="s">
        <v>44</v>
      </c>
      <c r="E9" s="74">
        <v>144</v>
      </c>
      <c r="F9" s="78" t="s">
        <v>174</v>
      </c>
      <c r="G9" s="54" t="s">
        <v>36</v>
      </c>
      <c r="H9" s="55" t="s">
        <v>34</v>
      </c>
      <c r="I9" s="32" t="s">
        <v>28</v>
      </c>
      <c r="J9" s="52">
        <v>54862251</v>
      </c>
      <c r="K9" s="52">
        <v>54862251</v>
      </c>
      <c r="L9" s="32" t="s">
        <v>30</v>
      </c>
      <c r="M9" s="32" t="s">
        <v>30</v>
      </c>
      <c r="N9" s="16" t="s">
        <v>45</v>
      </c>
    </row>
    <row r="10" spans="1:14" ht="75" hidden="1" x14ac:dyDescent="0.25">
      <c r="A10" s="72">
        <v>1</v>
      </c>
      <c r="B10" s="12">
        <v>138</v>
      </c>
      <c r="C10" s="11" t="s">
        <v>176</v>
      </c>
      <c r="D10" s="15" t="s">
        <v>177</v>
      </c>
      <c r="E10" s="74">
        <v>138</v>
      </c>
      <c r="F10" s="28" t="s">
        <v>171</v>
      </c>
      <c r="G10" s="19" t="s">
        <v>178</v>
      </c>
      <c r="H10" s="15" t="s">
        <v>37</v>
      </c>
      <c r="I10" s="15" t="s">
        <v>28</v>
      </c>
      <c r="J10" s="59">
        <v>248946271</v>
      </c>
      <c r="K10" s="59">
        <v>248946271</v>
      </c>
      <c r="L10" s="15" t="s">
        <v>30</v>
      </c>
      <c r="M10" s="15" t="s">
        <v>30</v>
      </c>
      <c r="N10" s="16" t="s">
        <v>38</v>
      </c>
    </row>
    <row r="11" spans="1:14" ht="105" hidden="1" x14ac:dyDescent="0.25">
      <c r="A11" s="72">
        <v>1</v>
      </c>
      <c r="B11" s="12">
        <v>113</v>
      </c>
      <c r="C11" s="11">
        <v>80111500</v>
      </c>
      <c r="D11" s="15" t="s">
        <v>180</v>
      </c>
      <c r="E11" s="74">
        <v>113</v>
      </c>
      <c r="F11" s="28" t="s">
        <v>171</v>
      </c>
      <c r="G11" s="19" t="s">
        <v>65</v>
      </c>
      <c r="H11" s="15" t="s">
        <v>37</v>
      </c>
      <c r="I11" s="15" t="s">
        <v>28</v>
      </c>
      <c r="J11" s="88">
        <v>150695546.66</v>
      </c>
      <c r="K11" s="88">
        <v>150695546.66</v>
      </c>
      <c r="L11" s="15" t="s">
        <v>30</v>
      </c>
      <c r="M11" s="15" t="s">
        <v>30</v>
      </c>
      <c r="N11" s="16" t="s">
        <v>31</v>
      </c>
    </row>
    <row r="12" spans="1:14" ht="75" hidden="1" x14ac:dyDescent="0.25">
      <c r="A12" s="72">
        <v>1</v>
      </c>
      <c r="B12" s="12">
        <v>112</v>
      </c>
      <c r="C12" s="17">
        <v>43211501</v>
      </c>
      <c r="D12" s="15" t="s">
        <v>53</v>
      </c>
      <c r="E12" s="74">
        <v>112</v>
      </c>
      <c r="F12" s="76" t="s">
        <v>158</v>
      </c>
      <c r="G12" s="14" t="s">
        <v>73</v>
      </c>
      <c r="H12" s="15" t="s">
        <v>37</v>
      </c>
      <c r="I12" s="15" t="s">
        <v>28</v>
      </c>
      <c r="J12" s="88">
        <v>145580000</v>
      </c>
      <c r="K12" s="88">
        <v>145580000</v>
      </c>
      <c r="L12" s="15" t="s">
        <v>30</v>
      </c>
      <c r="M12" s="15" t="s">
        <v>30</v>
      </c>
      <c r="N12" s="16" t="s">
        <v>38</v>
      </c>
    </row>
    <row r="13" spans="1:14" ht="90" hidden="1" x14ac:dyDescent="0.25">
      <c r="A13" s="72">
        <v>1</v>
      </c>
      <c r="B13" s="12">
        <v>141</v>
      </c>
      <c r="C13" s="11" t="s">
        <v>183</v>
      </c>
      <c r="D13" s="56" t="s">
        <v>184</v>
      </c>
      <c r="E13" s="74">
        <v>141</v>
      </c>
      <c r="F13" s="28" t="s">
        <v>185</v>
      </c>
      <c r="G13" s="19" t="s">
        <v>72</v>
      </c>
      <c r="H13" s="15" t="s">
        <v>37</v>
      </c>
      <c r="I13" s="15" t="s">
        <v>28</v>
      </c>
      <c r="J13" s="88">
        <v>88791137</v>
      </c>
      <c r="K13" s="88">
        <v>88791137</v>
      </c>
      <c r="L13" s="15" t="s">
        <v>30</v>
      </c>
      <c r="M13" s="15" t="s">
        <v>30</v>
      </c>
      <c r="N13" s="16" t="s">
        <v>43</v>
      </c>
    </row>
    <row r="14" spans="1:14" ht="330" hidden="1" x14ac:dyDescent="0.25">
      <c r="A14" s="72">
        <v>1</v>
      </c>
      <c r="B14" s="12">
        <v>166</v>
      </c>
      <c r="C14" s="11">
        <v>14111500</v>
      </c>
      <c r="D14" s="15" t="s">
        <v>187</v>
      </c>
      <c r="E14" s="74">
        <v>166</v>
      </c>
      <c r="F14" s="28" t="s">
        <v>185</v>
      </c>
      <c r="G14" s="19" t="s">
        <v>72</v>
      </c>
      <c r="H14" s="15" t="s">
        <v>188</v>
      </c>
      <c r="I14" s="15" t="s">
        <v>28</v>
      </c>
      <c r="J14" s="88">
        <v>10144200</v>
      </c>
      <c r="K14" s="88">
        <v>10144200</v>
      </c>
      <c r="L14" s="15" t="s">
        <v>30</v>
      </c>
      <c r="M14" s="15" t="s">
        <v>30</v>
      </c>
      <c r="N14" s="16" t="s">
        <v>49</v>
      </c>
    </row>
    <row r="15" spans="1:14" ht="75" hidden="1" x14ac:dyDescent="0.25">
      <c r="A15" s="72">
        <v>1</v>
      </c>
      <c r="B15" s="12">
        <v>134</v>
      </c>
      <c r="C15" s="49">
        <v>93151501</v>
      </c>
      <c r="D15" s="32" t="s">
        <v>190</v>
      </c>
      <c r="E15" s="74">
        <v>134</v>
      </c>
      <c r="F15" s="78" t="s">
        <v>191</v>
      </c>
      <c r="G15" s="54" t="s">
        <v>63</v>
      </c>
      <c r="H15" s="32" t="s">
        <v>192</v>
      </c>
      <c r="I15" s="32" t="s">
        <v>28</v>
      </c>
      <c r="J15" s="52">
        <v>188890953</v>
      </c>
      <c r="K15" s="52">
        <v>188890953</v>
      </c>
      <c r="L15" s="32" t="s">
        <v>30</v>
      </c>
      <c r="M15" s="32" t="s">
        <v>30</v>
      </c>
      <c r="N15" s="16" t="s">
        <v>45</v>
      </c>
    </row>
    <row r="16" spans="1:14" ht="75" hidden="1" x14ac:dyDescent="0.25">
      <c r="A16" s="72">
        <v>1</v>
      </c>
      <c r="B16" s="12">
        <v>145</v>
      </c>
      <c r="C16" s="49">
        <v>44103105</v>
      </c>
      <c r="D16" s="32" t="s">
        <v>47</v>
      </c>
      <c r="E16" s="74">
        <v>145</v>
      </c>
      <c r="F16" s="78" t="s">
        <v>185</v>
      </c>
      <c r="G16" s="54" t="s">
        <v>72</v>
      </c>
      <c r="H16" s="32" t="s">
        <v>48</v>
      </c>
      <c r="I16" s="32" t="s">
        <v>28</v>
      </c>
      <c r="J16" s="52">
        <v>106484506</v>
      </c>
      <c r="K16" s="52">
        <v>106484506</v>
      </c>
      <c r="L16" s="32" t="s">
        <v>30</v>
      </c>
      <c r="M16" s="32" t="s">
        <v>30</v>
      </c>
      <c r="N16" s="16" t="s">
        <v>45</v>
      </c>
    </row>
    <row r="17" spans="1:14" ht="75" hidden="1" x14ac:dyDescent="0.25">
      <c r="A17" s="72">
        <v>1</v>
      </c>
      <c r="B17" s="12">
        <v>143</v>
      </c>
      <c r="C17" s="17">
        <v>80161506</v>
      </c>
      <c r="D17" s="15" t="s">
        <v>195</v>
      </c>
      <c r="E17" s="74">
        <v>143</v>
      </c>
      <c r="F17" s="28" t="s">
        <v>196</v>
      </c>
      <c r="G17" s="19" t="s">
        <v>36</v>
      </c>
      <c r="H17" s="15" t="s">
        <v>27</v>
      </c>
      <c r="I17" s="15" t="s">
        <v>28</v>
      </c>
      <c r="J17" s="88">
        <v>132144880</v>
      </c>
      <c r="K17" s="88">
        <v>132144880</v>
      </c>
      <c r="L17" s="15" t="s">
        <v>30</v>
      </c>
      <c r="M17" s="15" t="s">
        <v>30</v>
      </c>
      <c r="N17" s="16" t="s">
        <v>38</v>
      </c>
    </row>
    <row r="18" spans="1:14" ht="75" hidden="1" x14ac:dyDescent="0.25">
      <c r="A18" s="72">
        <v>1</v>
      </c>
      <c r="B18" s="12">
        <v>115</v>
      </c>
      <c r="C18" s="11">
        <v>81112200</v>
      </c>
      <c r="D18" s="15" t="s">
        <v>198</v>
      </c>
      <c r="E18" s="74">
        <v>115</v>
      </c>
      <c r="F18" s="28" t="s">
        <v>158</v>
      </c>
      <c r="G18" s="19" t="s">
        <v>52</v>
      </c>
      <c r="H18" s="15" t="s">
        <v>37</v>
      </c>
      <c r="I18" s="15" t="s">
        <v>28</v>
      </c>
      <c r="J18" s="88">
        <v>57327820</v>
      </c>
      <c r="K18" s="88">
        <v>57327820</v>
      </c>
      <c r="L18" s="15" t="s">
        <v>30</v>
      </c>
      <c r="M18" s="15" t="s">
        <v>30</v>
      </c>
      <c r="N18" s="16" t="s">
        <v>38</v>
      </c>
    </row>
    <row r="19" spans="1:14" ht="75" hidden="1" x14ac:dyDescent="0.25">
      <c r="A19" s="72">
        <v>1</v>
      </c>
      <c r="B19" s="12">
        <v>117</v>
      </c>
      <c r="C19" s="11">
        <v>81112200</v>
      </c>
      <c r="D19" s="15" t="s">
        <v>200</v>
      </c>
      <c r="E19" s="74">
        <v>117</v>
      </c>
      <c r="F19" s="28" t="s">
        <v>158</v>
      </c>
      <c r="G19" s="19" t="s">
        <v>65</v>
      </c>
      <c r="H19" s="15" t="s">
        <v>37</v>
      </c>
      <c r="I19" s="15" t="s">
        <v>28</v>
      </c>
      <c r="J19" s="88">
        <v>49918920</v>
      </c>
      <c r="K19" s="88">
        <v>49918920</v>
      </c>
      <c r="L19" s="15" t="s">
        <v>30</v>
      </c>
      <c r="M19" s="15" t="s">
        <v>30</v>
      </c>
      <c r="N19" s="16" t="s">
        <v>38</v>
      </c>
    </row>
    <row r="20" spans="1:14" ht="75" hidden="1" x14ac:dyDescent="0.25">
      <c r="A20" s="72">
        <v>1</v>
      </c>
      <c r="B20" s="12">
        <v>119</v>
      </c>
      <c r="C20" s="11">
        <v>81112200</v>
      </c>
      <c r="D20" s="15" t="s">
        <v>66</v>
      </c>
      <c r="E20" s="74">
        <v>119</v>
      </c>
      <c r="F20" s="28" t="s">
        <v>174</v>
      </c>
      <c r="G20" s="19" t="s">
        <v>73</v>
      </c>
      <c r="H20" s="15" t="s">
        <v>37</v>
      </c>
      <c r="I20" s="15" t="s">
        <v>28</v>
      </c>
      <c r="J20" s="88">
        <v>45000000</v>
      </c>
      <c r="K20" s="88">
        <v>45000000</v>
      </c>
      <c r="L20" s="15" t="s">
        <v>30</v>
      </c>
      <c r="M20" s="15" t="s">
        <v>30</v>
      </c>
      <c r="N20" s="16" t="s">
        <v>38</v>
      </c>
    </row>
    <row r="21" spans="1:14" ht="75" hidden="1" x14ac:dyDescent="0.25">
      <c r="A21" s="72">
        <v>1</v>
      </c>
      <c r="B21" s="12">
        <v>120</v>
      </c>
      <c r="C21" s="11">
        <v>81112200</v>
      </c>
      <c r="D21" s="15" t="s">
        <v>67</v>
      </c>
      <c r="E21" s="74">
        <v>120</v>
      </c>
      <c r="F21" s="28" t="s">
        <v>158</v>
      </c>
      <c r="G21" s="19" t="s">
        <v>73</v>
      </c>
      <c r="H21" s="53" t="s">
        <v>34</v>
      </c>
      <c r="I21" s="15" t="s">
        <v>28</v>
      </c>
      <c r="J21" s="88">
        <v>19720000</v>
      </c>
      <c r="K21" s="88">
        <v>19720000</v>
      </c>
      <c r="L21" s="15" t="s">
        <v>30</v>
      </c>
      <c r="M21" s="15" t="s">
        <v>30</v>
      </c>
      <c r="N21" s="16" t="s">
        <v>38</v>
      </c>
    </row>
    <row r="22" spans="1:14" ht="150" hidden="1" x14ac:dyDescent="0.25">
      <c r="A22" s="72">
        <v>1</v>
      </c>
      <c r="B22" s="12">
        <v>148</v>
      </c>
      <c r="C22" s="11">
        <v>43231512</v>
      </c>
      <c r="D22" s="15" t="s">
        <v>204</v>
      </c>
      <c r="E22" s="74">
        <v>148</v>
      </c>
      <c r="F22" s="28" t="s">
        <v>164</v>
      </c>
      <c r="G22" s="19" t="s">
        <v>69</v>
      </c>
      <c r="H22" s="15" t="s">
        <v>27</v>
      </c>
      <c r="I22" s="15" t="s">
        <v>28</v>
      </c>
      <c r="J22" s="88">
        <v>37203520</v>
      </c>
      <c r="K22" s="88">
        <v>37203520</v>
      </c>
      <c r="L22" s="15" t="s">
        <v>30</v>
      </c>
      <c r="M22" s="15" t="s">
        <v>30</v>
      </c>
      <c r="N22" s="16" t="s">
        <v>38</v>
      </c>
    </row>
    <row r="23" spans="1:14" ht="90" hidden="1" x14ac:dyDescent="0.25">
      <c r="A23" s="72">
        <v>1</v>
      </c>
      <c r="B23" s="12">
        <v>150</v>
      </c>
      <c r="C23" s="49">
        <v>15101506</v>
      </c>
      <c r="D23" s="32" t="s">
        <v>206</v>
      </c>
      <c r="E23" s="74">
        <v>150</v>
      </c>
      <c r="F23" s="76" t="s">
        <v>155</v>
      </c>
      <c r="G23" s="51" t="s">
        <v>156</v>
      </c>
      <c r="H23" s="57" t="s">
        <v>34</v>
      </c>
      <c r="I23" s="32" t="s">
        <v>28</v>
      </c>
      <c r="J23" s="52">
        <v>30000000</v>
      </c>
      <c r="K23" s="52">
        <v>30000000</v>
      </c>
      <c r="L23" s="32" t="s">
        <v>30</v>
      </c>
      <c r="M23" s="32" t="s">
        <v>30</v>
      </c>
      <c r="N23" s="16" t="s">
        <v>169</v>
      </c>
    </row>
    <row r="24" spans="1:14" ht="75" hidden="1" x14ac:dyDescent="0.25">
      <c r="A24" s="72">
        <v>1</v>
      </c>
      <c r="B24" s="12">
        <v>102</v>
      </c>
      <c r="C24" s="11">
        <v>81112501</v>
      </c>
      <c r="D24" s="15" t="s">
        <v>208</v>
      </c>
      <c r="E24" s="74">
        <v>102</v>
      </c>
      <c r="F24" s="76" t="s">
        <v>155</v>
      </c>
      <c r="G24" s="14" t="s">
        <v>156</v>
      </c>
      <c r="H24" s="15" t="s">
        <v>188</v>
      </c>
      <c r="I24" s="15" t="s">
        <v>28</v>
      </c>
      <c r="J24" s="88">
        <v>20640480</v>
      </c>
      <c r="K24" s="88">
        <v>20640480</v>
      </c>
      <c r="L24" s="15" t="s">
        <v>30</v>
      </c>
      <c r="M24" s="15" t="s">
        <v>30</v>
      </c>
      <c r="N24" s="16" t="s">
        <v>38</v>
      </c>
    </row>
    <row r="25" spans="1:14" ht="90" hidden="1" x14ac:dyDescent="0.25">
      <c r="A25" s="72">
        <v>1</v>
      </c>
      <c r="B25" s="12">
        <v>104</v>
      </c>
      <c r="C25" s="49">
        <v>78181500</v>
      </c>
      <c r="D25" s="32" t="s">
        <v>210</v>
      </c>
      <c r="E25" s="74">
        <v>104</v>
      </c>
      <c r="F25" s="78" t="s">
        <v>211</v>
      </c>
      <c r="G25" s="54" t="s">
        <v>70</v>
      </c>
      <c r="H25" s="15" t="s">
        <v>188</v>
      </c>
      <c r="I25" s="32" t="s">
        <v>28</v>
      </c>
      <c r="J25" s="52">
        <v>24608640</v>
      </c>
      <c r="K25" s="52">
        <v>24608640</v>
      </c>
      <c r="L25" s="32" t="s">
        <v>30</v>
      </c>
      <c r="M25" s="32" t="s">
        <v>30</v>
      </c>
      <c r="N25" s="16" t="s">
        <v>169</v>
      </c>
    </row>
    <row r="26" spans="1:14" ht="90" hidden="1" x14ac:dyDescent="0.25">
      <c r="A26" s="72">
        <v>1</v>
      </c>
      <c r="B26" s="12">
        <v>123</v>
      </c>
      <c r="C26" s="49">
        <v>31162800</v>
      </c>
      <c r="D26" s="32" t="s">
        <v>213</v>
      </c>
      <c r="E26" s="74">
        <v>123</v>
      </c>
      <c r="F26" s="78" t="s">
        <v>174</v>
      </c>
      <c r="G26" s="54" t="s">
        <v>36</v>
      </c>
      <c r="H26" s="15" t="s">
        <v>188</v>
      </c>
      <c r="I26" s="32" t="s">
        <v>28</v>
      </c>
      <c r="J26" s="52">
        <v>31000000</v>
      </c>
      <c r="K26" s="52">
        <v>31000000</v>
      </c>
      <c r="L26" s="32" t="s">
        <v>30</v>
      </c>
      <c r="M26" s="32" t="s">
        <v>30</v>
      </c>
      <c r="N26" s="16" t="s">
        <v>214</v>
      </c>
    </row>
    <row r="27" spans="1:14" ht="60" hidden="1" x14ac:dyDescent="0.25">
      <c r="A27" s="72">
        <v>1</v>
      </c>
      <c r="B27" s="12">
        <v>153</v>
      </c>
      <c r="C27" s="11">
        <v>72121100</v>
      </c>
      <c r="D27" s="15" t="s">
        <v>216</v>
      </c>
      <c r="E27" s="74">
        <v>153</v>
      </c>
      <c r="F27" s="28" t="s">
        <v>211</v>
      </c>
      <c r="G27" s="19" t="s">
        <v>36</v>
      </c>
      <c r="H27" s="15" t="s">
        <v>188</v>
      </c>
      <c r="I27" s="15" t="s">
        <v>28</v>
      </c>
      <c r="J27" s="88">
        <v>23854240</v>
      </c>
      <c r="K27" s="88">
        <v>23854240</v>
      </c>
      <c r="L27" s="15" t="s">
        <v>30</v>
      </c>
      <c r="M27" s="15" t="s">
        <v>30</v>
      </c>
      <c r="N27" s="16" t="s">
        <v>217</v>
      </c>
    </row>
    <row r="28" spans="1:14" ht="60" hidden="1" x14ac:dyDescent="0.25">
      <c r="A28" s="72">
        <v>1</v>
      </c>
      <c r="B28" s="12">
        <v>124</v>
      </c>
      <c r="C28" s="11">
        <v>90141602</v>
      </c>
      <c r="D28" s="15" t="s">
        <v>219</v>
      </c>
      <c r="E28" s="74">
        <v>124</v>
      </c>
      <c r="F28" s="28" t="s">
        <v>174</v>
      </c>
      <c r="G28" s="19" t="s">
        <v>36</v>
      </c>
      <c r="H28" s="15" t="s">
        <v>188</v>
      </c>
      <c r="I28" s="15" t="s">
        <v>28</v>
      </c>
      <c r="J28" s="88">
        <v>21087583</v>
      </c>
      <c r="K28" s="88">
        <v>21087583</v>
      </c>
      <c r="L28" s="15" t="s">
        <v>30</v>
      </c>
      <c r="M28" s="15" t="s">
        <v>30</v>
      </c>
      <c r="N28" s="16" t="s">
        <v>217</v>
      </c>
    </row>
    <row r="29" spans="1:14" ht="165" hidden="1" x14ac:dyDescent="0.25">
      <c r="A29" s="72">
        <v>1</v>
      </c>
      <c r="B29" s="12">
        <v>160</v>
      </c>
      <c r="C29" s="11" t="s">
        <v>221</v>
      </c>
      <c r="D29" s="15" t="s">
        <v>222</v>
      </c>
      <c r="E29" s="74">
        <v>160</v>
      </c>
      <c r="F29" s="28" t="s">
        <v>160</v>
      </c>
      <c r="G29" s="19" t="s">
        <v>36</v>
      </c>
      <c r="H29" s="15" t="s">
        <v>188</v>
      </c>
      <c r="I29" s="15" t="s">
        <v>28</v>
      </c>
      <c r="J29" s="88">
        <v>20533400</v>
      </c>
      <c r="K29" s="88">
        <v>20533400</v>
      </c>
      <c r="L29" s="15" t="s">
        <v>30</v>
      </c>
      <c r="M29" s="15" t="s">
        <v>30</v>
      </c>
      <c r="N29" s="16" t="s">
        <v>217</v>
      </c>
    </row>
    <row r="30" spans="1:14" ht="75" hidden="1" x14ac:dyDescent="0.25">
      <c r="A30" s="72">
        <v>1</v>
      </c>
      <c r="B30" s="12">
        <v>154</v>
      </c>
      <c r="C30" s="17">
        <v>72151602</v>
      </c>
      <c r="D30" s="15" t="s">
        <v>51</v>
      </c>
      <c r="E30" s="74">
        <v>154</v>
      </c>
      <c r="F30" s="28" t="s">
        <v>185</v>
      </c>
      <c r="G30" s="19" t="s">
        <v>63</v>
      </c>
      <c r="H30" s="15" t="s">
        <v>188</v>
      </c>
      <c r="I30" s="15" t="s">
        <v>28</v>
      </c>
      <c r="J30" s="88">
        <v>17175540</v>
      </c>
      <c r="K30" s="88">
        <v>17175540</v>
      </c>
      <c r="L30" s="15" t="s">
        <v>30</v>
      </c>
      <c r="M30" s="15" t="s">
        <v>30</v>
      </c>
      <c r="N30" s="16" t="s">
        <v>38</v>
      </c>
    </row>
    <row r="31" spans="1:14" ht="105" hidden="1" x14ac:dyDescent="0.25">
      <c r="A31" s="72">
        <v>1</v>
      </c>
      <c r="B31" s="12">
        <v>175</v>
      </c>
      <c r="C31" s="11">
        <v>77102001</v>
      </c>
      <c r="D31" s="15" t="s">
        <v>225</v>
      </c>
      <c r="E31" s="74">
        <v>175</v>
      </c>
      <c r="F31" s="28" t="s">
        <v>164</v>
      </c>
      <c r="G31" s="19" t="s">
        <v>72</v>
      </c>
      <c r="H31" s="15" t="s">
        <v>188</v>
      </c>
      <c r="I31" s="15" t="s">
        <v>28</v>
      </c>
      <c r="J31" s="88">
        <v>24246796</v>
      </c>
      <c r="K31" s="88">
        <v>24246796</v>
      </c>
      <c r="L31" s="15" t="s">
        <v>30</v>
      </c>
      <c r="M31" s="15" t="s">
        <v>30</v>
      </c>
      <c r="N31" s="16" t="s">
        <v>46</v>
      </c>
    </row>
    <row r="32" spans="1:14" ht="165" hidden="1" x14ac:dyDescent="0.25">
      <c r="A32" s="72">
        <v>1</v>
      </c>
      <c r="B32" s="12">
        <v>129</v>
      </c>
      <c r="C32" s="11" t="s">
        <v>227</v>
      </c>
      <c r="D32" s="15" t="s">
        <v>228</v>
      </c>
      <c r="E32" s="74">
        <v>129</v>
      </c>
      <c r="F32" s="28" t="s">
        <v>185</v>
      </c>
      <c r="G32" s="19" t="s">
        <v>63</v>
      </c>
      <c r="H32" s="15" t="s">
        <v>188</v>
      </c>
      <c r="I32" s="15" t="s">
        <v>28</v>
      </c>
      <c r="J32" s="88">
        <v>12920000</v>
      </c>
      <c r="K32" s="88">
        <v>12920000</v>
      </c>
      <c r="L32" s="15" t="s">
        <v>30</v>
      </c>
      <c r="M32" s="15" t="s">
        <v>30</v>
      </c>
      <c r="N32" s="16" t="s">
        <v>49</v>
      </c>
    </row>
    <row r="33" spans="1:14" ht="165" hidden="1" x14ac:dyDescent="0.25">
      <c r="A33" s="72">
        <v>1</v>
      </c>
      <c r="B33" s="12">
        <v>185</v>
      </c>
      <c r="C33" s="17" t="s">
        <v>42</v>
      </c>
      <c r="D33" s="15" t="s">
        <v>230</v>
      </c>
      <c r="E33" s="74">
        <v>185</v>
      </c>
      <c r="F33" s="28" t="s">
        <v>171</v>
      </c>
      <c r="G33" s="19" t="s">
        <v>61</v>
      </c>
      <c r="H33" s="15" t="s">
        <v>188</v>
      </c>
      <c r="I33" s="15" t="s">
        <v>28</v>
      </c>
      <c r="J33" s="88">
        <v>15000000</v>
      </c>
      <c r="K33" s="88">
        <v>15000000</v>
      </c>
      <c r="L33" s="15" t="s">
        <v>30</v>
      </c>
      <c r="M33" s="15" t="s">
        <v>30</v>
      </c>
      <c r="N33" s="16" t="s">
        <v>231</v>
      </c>
    </row>
    <row r="34" spans="1:14" ht="75" hidden="1" x14ac:dyDescent="0.25">
      <c r="A34" s="72">
        <v>1</v>
      </c>
      <c r="B34" s="12">
        <v>162</v>
      </c>
      <c r="C34" s="17">
        <v>80161506</v>
      </c>
      <c r="D34" s="15" t="s">
        <v>50</v>
      </c>
      <c r="E34" s="74">
        <v>162</v>
      </c>
      <c r="F34" s="76" t="s">
        <v>158</v>
      </c>
      <c r="G34" s="14" t="s">
        <v>54</v>
      </c>
      <c r="H34" s="15" t="s">
        <v>188</v>
      </c>
      <c r="I34" s="15" t="s">
        <v>28</v>
      </c>
      <c r="J34" s="88">
        <v>14447799</v>
      </c>
      <c r="K34" s="88">
        <v>14447799</v>
      </c>
      <c r="L34" s="15" t="s">
        <v>30</v>
      </c>
      <c r="M34" s="15" t="s">
        <v>30</v>
      </c>
      <c r="N34" s="16" t="s">
        <v>38</v>
      </c>
    </row>
    <row r="35" spans="1:14" ht="75" hidden="1" x14ac:dyDescent="0.25">
      <c r="A35" s="72">
        <v>1</v>
      </c>
      <c r="B35" s="12">
        <v>126</v>
      </c>
      <c r="C35" s="11">
        <v>81111800</v>
      </c>
      <c r="D35" s="15" t="s">
        <v>60</v>
      </c>
      <c r="E35" s="74">
        <v>126</v>
      </c>
      <c r="F35" s="28" t="s">
        <v>164</v>
      </c>
      <c r="G35" s="19" t="s">
        <v>73</v>
      </c>
      <c r="H35" s="15" t="s">
        <v>37</v>
      </c>
      <c r="I35" s="15" t="s">
        <v>28</v>
      </c>
      <c r="J35" s="88">
        <v>121800000</v>
      </c>
      <c r="K35" s="88">
        <v>121800000</v>
      </c>
      <c r="L35" s="15" t="s">
        <v>30</v>
      </c>
      <c r="M35" s="15" t="s">
        <v>30</v>
      </c>
      <c r="N35" s="16" t="s">
        <v>38</v>
      </c>
    </row>
    <row r="36" spans="1:14" ht="75" hidden="1" x14ac:dyDescent="0.25">
      <c r="A36" s="72">
        <v>1</v>
      </c>
      <c r="B36" s="12">
        <v>128</v>
      </c>
      <c r="C36" s="11">
        <v>72101511</v>
      </c>
      <c r="D36" s="15" t="s">
        <v>235</v>
      </c>
      <c r="E36" s="74">
        <v>128</v>
      </c>
      <c r="F36" s="28" t="s">
        <v>174</v>
      </c>
      <c r="G36" s="19" t="s">
        <v>73</v>
      </c>
      <c r="H36" s="15" t="s">
        <v>27</v>
      </c>
      <c r="I36" s="15" t="s">
        <v>28</v>
      </c>
      <c r="J36" s="88">
        <v>12493538</v>
      </c>
      <c r="K36" s="88">
        <v>12493538</v>
      </c>
      <c r="L36" s="15" t="s">
        <v>30</v>
      </c>
      <c r="M36" s="15" t="s">
        <v>30</v>
      </c>
      <c r="N36" s="16" t="s">
        <v>38</v>
      </c>
    </row>
    <row r="37" spans="1:14" ht="90" hidden="1" x14ac:dyDescent="0.25">
      <c r="A37" s="72">
        <v>1</v>
      </c>
      <c r="B37" s="12">
        <v>106</v>
      </c>
      <c r="C37" s="49">
        <v>43202005</v>
      </c>
      <c r="D37" s="32" t="s">
        <v>237</v>
      </c>
      <c r="E37" s="74">
        <v>106</v>
      </c>
      <c r="F37" s="79" t="s">
        <v>174</v>
      </c>
      <c r="G37" s="54" t="s">
        <v>238</v>
      </c>
      <c r="H37" s="15" t="s">
        <v>188</v>
      </c>
      <c r="I37" s="32" t="s">
        <v>28</v>
      </c>
      <c r="J37" s="52">
        <v>11817260</v>
      </c>
      <c r="K37" s="52">
        <v>11817260</v>
      </c>
      <c r="L37" s="32" t="s">
        <v>30</v>
      </c>
      <c r="M37" s="32" t="s">
        <v>30</v>
      </c>
      <c r="N37" s="16" t="s">
        <v>31</v>
      </c>
    </row>
    <row r="38" spans="1:14" ht="360" hidden="1" x14ac:dyDescent="0.25">
      <c r="A38" s="72">
        <v>1</v>
      </c>
      <c r="B38" s="12">
        <v>140</v>
      </c>
      <c r="C38" s="11" t="s">
        <v>240</v>
      </c>
      <c r="D38" s="15" t="s">
        <v>241</v>
      </c>
      <c r="E38" s="74">
        <v>140</v>
      </c>
      <c r="F38" s="45" t="s">
        <v>185</v>
      </c>
      <c r="G38" s="19" t="s">
        <v>238</v>
      </c>
      <c r="H38" s="15" t="s">
        <v>27</v>
      </c>
      <c r="I38" s="15" t="s">
        <v>28</v>
      </c>
      <c r="J38" s="88">
        <v>267284893</v>
      </c>
      <c r="K38" s="88">
        <v>267284893</v>
      </c>
      <c r="L38" s="15" t="s">
        <v>30</v>
      </c>
      <c r="M38" s="15" t="s">
        <v>30</v>
      </c>
      <c r="N38" s="16" t="s">
        <v>49</v>
      </c>
    </row>
    <row r="39" spans="1:14" ht="120" hidden="1" x14ac:dyDescent="0.25">
      <c r="A39" s="72">
        <v>1</v>
      </c>
      <c r="B39" s="12" t="s">
        <v>599</v>
      </c>
      <c r="C39" s="11" t="s">
        <v>240</v>
      </c>
      <c r="D39" s="15" t="s">
        <v>600</v>
      </c>
      <c r="E39" s="74" t="s">
        <v>599</v>
      </c>
      <c r="F39" s="45" t="s">
        <v>164</v>
      </c>
      <c r="G39" s="19" t="s">
        <v>238</v>
      </c>
      <c r="H39" s="15" t="s">
        <v>188</v>
      </c>
      <c r="I39" s="15" t="s">
        <v>28</v>
      </c>
      <c r="J39" s="88">
        <v>2076248</v>
      </c>
      <c r="K39" s="88">
        <v>2076248</v>
      </c>
      <c r="L39" s="15" t="s">
        <v>30</v>
      </c>
      <c r="M39" s="15" t="s">
        <v>30</v>
      </c>
      <c r="N39" s="16" t="s">
        <v>601</v>
      </c>
    </row>
    <row r="40" spans="1:14" ht="75" hidden="1" x14ac:dyDescent="0.25">
      <c r="A40" s="72">
        <v>1</v>
      </c>
      <c r="B40" s="12">
        <v>188</v>
      </c>
      <c r="C40" s="49" t="s">
        <v>75</v>
      </c>
      <c r="D40" s="32" t="s">
        <v>76</v>
      </c>
      <c r="E40" s="74">
        <v>188</v>
      </c>
      <c r="F40" s="78" t="s">
        <v>171</v>
      </c>
      <c r="G40" s="54" t="s">
        <v>238</v>
      </c>
      <c r="H40" s="15" t="s">
        <v>188</v>
      </c>
      <c r="I40" s="32" t="s">
        <v>28</v>
      </c>
      <c r="J40" s="52">
        <v>4120000</v>
      </c>
      <c r="K40" s="52">
        <v>4120000</v>
      </c>
      <c r="L40" s="32" t="s">
        <v>30</v>
      </c>
      <c r="M40" s="32" t="s">
        <v>30</v>
      </c>
      <c r="N40" s="16" t="s">
        <v>45</v>
      </c>
    </row>
    <row r="41" spans="1:14" ht="75" hidden="1" x14ac:dyDescent="0.25">
      <c r="A41" s="72">
        <v>1</v>
      </c>
      <c r="B41" s="12" t="s">
        <v>243</v>
      </c>
      <c r="C41" s="49">
        <v>92121700</v>
      </c>
      <c r="D41" s="32" t="s">
        <v>244</v>
      </c>
      <c r="E41" s="74" t="s">
        <v>243</v>
      </c>
      <c r="F41" s="76" t="s">
        <v>155</v>
      </c>
      <c r="G41" s="54" t="s">
        <v>238</v>
      </c>
      <c r="H41" s="32" t="s">
        <v>27</v>
      </c>
      <c r="I41" s="32" t="s">
        <v>28</v>
      </c>
      <c r="J41" s="52">
        <v>406106424</v>
      </c>
      <c r="K41" s="52">
        <v>406106424</v>
      </c>
      <c r="L41" s="32" t="s">
        <v>30</v>
      </c>
      <c r="M41" s="32" t="s">
        <v>30</v>
      </c>
      <c r="N41" s="16" t="s">
        <v>45</v>
      </c>
    </row>
    <row r="42" spans="1:14" ht="90" hidden="1" x14ac:dyDescent="0.25">
      <c r="A42" s="72">
        <v>1</v>
      </c>
      <c r="B42" s="12" t="s">
        <v>246</v>
      </c>
      <c r="C42" s="11">
        <v>86132001</v>
      </c>
      <c r="D42" s="15" t="s">
        <v>247</v>
      </c>
      <c r="E42" s="74" t="s">
        <v>246</v>
      </c>
      <c r="F42" s="28" t="s">
        <v>248</v>
      </c>
      <c r="G42" s="19" t="s">
        <v>36</v>
      </c>
      <c r="H42" s="15" t="s">
        <v>64</v>
      </c>
      <c r="I42" s="15" t="s">
        <v>28</v>
      </c>
      <c r="J42" s="88">
        <v>343000000</v>
      </c>
      <c r="K42" s="88">
        <v>343000000</v>
      </c>
      <c r="L42" s="15" t="s">
        <v>30</v>
      </c>
      <c r="M42" s="15" t="s">
        <v>30</v>
      </c>
      <c r="N42" s="16" t="s">
        <v>249</v>
      </c>
    </row>
    <row r="43" spans="1:14" ht="60" hidden="1" x14ac:dyDescent="0.25">
      <c r="A43" s="72">
        <v>1</v>
      </c>
      <c r="B43" s="12">
        <v>116</v>
      </c>
      <c r="C43" s="11">
        <v>80111707</v>
      </c>
      <c r="D43" s="15" t="s">
        <v>250</v>
      </c>
      <c r="E43" s="74">
        <v>116</v>
      </c>
      <c r="F43" s="28" t="s">
        <v>174</v>
      </c>
      <c r="G43" s="19" t="s">
        <v>238</v>
      </c>
      <c r="H43" s="15" t="s">
        <v>37</v>
      </c>
      <c r="I43" s="15" t="s">
        <v>28</v>
      </c>
      <c r="J43" s="88">
        <v>72000000</v>
      </c>
      <c r="K43" s="88">
        <v>72000000</v>
      </c>
      <c r="L43" s="15" t="s">
        <v>30</v>
      </c>
      <c r="M43" s="15" t="s">
        <v>30</v>
      </c>
      <c r="N43" s="16" t="s">
        <v>251</v>
      </c>
    </row>
    <row r="44" spans="1:14" ht="270" hidden="1" x14ac:dyDescent="0.25">
      <c r="A44" s="72">
        <v>1</v>
      </c>
      <c r="B44" s="12">
        <v>122</v>
      </c>
      <c r="C44" s="11" t="s">
        <v>253</v>
      </c>
      <c r="D44" s="15" t="s">
        <v>254</v>
      </c>
      <c r="E44" s="74">
        <v>122</v>
      </c>
      <c r="F44" s="28" t="s">
        <v>191</v>
      </c>
      <c r="G44" s="19" t="s">
        <v>33</v>
      </c>
      <c r="H44" s="15" t="s">
        <v>188</v>
      </c>
      <c r="I44" s="15" t="s">
        <v>28</v>
      </c>
      <c r="J44" s="88">
        <v>25000000</v>
      </c>
      <c r="K44" s="88">
        <v>25000000</v>
      </c>
      <c r="L44" s="15" t="s">
        <v>30</v>
      </c>
      <c r="M44" s="15" t="s">
        <v>30</v>
      </c>
      <c r="N44" s="16" t="s">
        <v>217</v>
      </c>
    </row>
    <row r="45" spans="1:14" ht="75" hidden="1" x14ac:dyDescent="0.25">
      <c r="A45" s="72">
        <v>1</v>
      </c>
      <c r="B45" s="12">
        <v>151</v>
      </c>
      <c r="C45" s="49">
        <v>78131804</v>
      </c>
      <c r="D45" s="50" t="s">
        <v>256</v>
      </c>
      <c r="E45" s="74">
        <v>151</v>
      </c>
      <c r="F45" s="78" t="s">
        <v>160</v>
      </c>
      <c r="G45" s="54" t="s">
        <v>33</v>
      </c>
      <c r="H45" s="15" t="s">
        <v>188</v>
      </c>
      <c r="I45" s="32" t="s">
        <v>28</v>
      </c>
      <c r="J45" s="52">
        <v>27944661</v>
      </c>
      <c r="K45" s="52">
        <v>27944661</v>
      </c>
      <c r="L45" s="32" t="s">
        <v>30</v>
      </c>
      <c r="M45" s="32" t="s">
        <v>30</v>
      </c>
      <c r="N45" s="16" t="s">
        <v>257</v>
      </c>
    </row>
    <row r="46" spans="1:14" ht="90" hidden="1" x14ac:dyDescent="0.25">
      <c r="A46" s="72">
        <v>1</v>
      </c>
      <c r="B46" s="12">
        <v>103</v>
      </c>
      <c r="C46" s="11">
        <v>43211508</v>
      </c>
      <c r="D46" s="15" t="s">
        <v>259</v>
      </c>
      <c r="E46" s="74">
        <v>103</v>
      </c>
      <c r="F46" s="28" t="s">
        <v>174</v>
      </c>
      <c r="G46" s="19" t="s">
        <v>36</v>
      </c>
      <c r="H46" s="15" t="s">
        <v>34</v>
      </c>
      <c r="I46" s="15" t="s">
        <v>28</v>
      </c>
      <c r="J46" s="88">
        <v>4295234</v>
      </c>
      <c r="K46" s="88">
        <v>4295234</v>
      </c>
      <c r="L46" s="15" t="s">
        <v>30</v>
      </c>
      <c r="M46" s="15" t="s">
        <v>30</v>
      </c>
      <c r="N46" s="16" t="s">
        <v>260</v>
      </c>
    </row>
    <row r="47" spans="1:14" ht="120" hidden="1" x14ac:dyDescent="0.25">
      <c r="A47" s="72">
        <v>1</v>
      </c>
      <c r="B47" s="12">
        <v>105</v>
      </c>
      <c r="C47" s="11">
        <v>43211507</v>
      </c>
      <c r="D47" s="15" t="s">
        <v>262</v>
      </c>
      <c r="E47" s="74">
        <v>105</v>
      </c>
      <c r="F47" s="28" t="s">
        <v>164</v>
      </c>
      <c r="G47" s="19" t="s">
        <v>36</v>
      </c>
      <c r="H47" s="53" t="s">
        <v>34</v>
      </c>
      <c r="I47" s="15" t="s">
        <v>28</v>
      </c>
      <c r="J47" s="88">
        <v>24486000</v>
      </c>
      <c r="K47" s="88">
        <v>24486000</v>
      </c>
      <c r="L47" s="15" t="s">
        <v>30</v>
      </c>
      <c r="M47" s="15" t="s">
        <v>30</v>
      </c>
      <c r="N47" s="16" t="s">
        <v>602</v>
      </c>
    </row>
    <row r="48" spans="1:14" ht="90" hidden="1" x14ac:dyDescent="0.25">
      <c r="A48" s="72">
        <v>1</v>
      </c>
      <c r="B48" s="12">
        <v>132</v>
      </c>
      <c r="C48" s="49">
        <v>72154301</v>
      </c>
      <c r="D48" s="32" t="s">
        <v>265</v>
      </c>
      <c r="E48" s="74">
        <v>132</v>
      </c>
      <c r="F48" s="78" t="s">
        <v>174</v>
      </c>
      <c r="G48" s="54" t="s">
        <v>52</v>
      </c>
      <c r="H48" s="15" t="s">
        <v>188</v>
      </c>
      <c r="I48" s="32" t="s">
        <v>28</v>
      </c>
      <c r="J48" s="52">
        <v>9191583</v>
      </c>
      <c r="K48" s="52">
        <v>9191583</v>
      </c>
      <c r="L48" s="32" t="s">
        <v>30</v>
      </c>
      <c r="M48" s="32" t="s">
        <v>30</v>
      </c>
      <c r="N48" s="16" t="s">
        <v>169</v>
      </c>
    </row>
    <row r="49" spans="1:14" ht="90" hidden="1" x14ac:dyDescent="0.25">
      <c r="A49" s="72">
        <v>1</v>
      </c>
      <c r="B49" s="12">
        <v>165</v>
      </c>
      <c r="C49" s="49">
        <v>46191601</v>
      </c>
      <c r="D49" s="32" t="s">
        <v>267</v>
      </c>
      <c r="E49" s="74">
        <v>165</v>
      </c>
      <c r="F49" s="78" t="s">
        <v>158</v>
      </c>
      <c r="G49" s="54" t="s">
        <v>36</v>
      </c>
      <c r="H49" s="15" t="s">
        <v>188</v>
      </c>
      <c r="I49" s="32" t="s">
        <v>28</v>
      </c>
      <c r="J49" s="52">
        <v>7130340</v>
      </c>
      <c r="K49" s="52">
        <v>7130340</v>
      </c>
      <c r="L49" s="32" t="s">
        <v>30</v>
      </c>
      <c r="M49" s="32" t="s">
        <v>30</v>
      </c>
      <c r="N49" s="16" t="s">
        <v>169</v>
      </c>
    </row>
    <row r="50" spans="1:14" ht="90" hidden="1" x14ac:dyDescent="0.25">
      <c r="A50" s="72">
        <v>1</v>
      </c>
      <c r="B50" s="12">
        <v>136</v>
      </c>
      <c r="C50" s="49">
        <v>84131503</v>
      </c>
      <c r="D50" s="32" t="s">
        <v>68</v>
      </c>
      <c r="E50" s="74">
        <v>136</v>
      </c>
      <c r="F50" s="78" t="s">
        <v>191</v>
      </c>
      <c r="G50" s="54" t="s">
        <v>269</v>
      </c>
      <c r="H50" s="54" t="s">
        <v>188</v>
      </c>
      <c r="I50" s="32" t="s">
        <v>28</v>
      </c>
      <c r="J50" s="52">
        <v>8000000</v>
      </c>
      <c r="K50" s="52">
        <v>8000000</v>
      </c>
      <c r="L50" s="32" t="s">
        <v>30</v>
      </c>
      <c r="M50" s="32" t="s">
        <v>30</v>
      </c>
      <c r="N50" s="16" t="s">
        <v>214</v>
      </c>
    </row>
    <row r="51" spans="1:14" ht="75" hidden="1" x14ac:dyDescent="0.25">
      <c r="A51" s="72">
        <v>1</v>
      </c>
      <c r="B51" s="12">
        <v>131</v>
      </c>
      <c r="C51" s="11">
        <v>81112401</v>
      </c>
      <c r="D51" s="15" t="s">
        <v>271</v>
      </c>
      <c r="E51" s="74">
        <v>131</v>
      </c>
      <c r="F51" s="28" t="s">
        <v>160</v>
      </c>
      <c r="G51" s="19" t="s">
        <v>52</v>
      </c>
      <c r="H51" s="15" t="s">
        <v>188</v>
      </c>
      <c r="I51" s="15" t="s">
        <v>28</v>
      </c>
      <c r="J51" s="88">
        <v>20000000</v>
      </c>
      <c r="K51" s="88">
        <v>20000000</v>
      </c>
      <c r="L51" s="15" t="s">
        <v>30</v>
      </c>
      <c r="M51" s="15" t="s">
        <v>30</v>
      </c>
      <c r="N51" s="16" t="s">
        <v>231</v>
      </c>
    </row>
    <row r="52" spans="1:14" ht="75" hidden="1" x14ac:dyDescent="0.25">
      <c r="A52" s="72">
        <v>1</v>
      </c>
      <c r="B52" s="12">
        <v>189</v>
      </c>
      <c r="C52" s="11">
        <v>70171701</v>
      </c>
      <c r="D52" s="15" t="s">
        <v>273</v>
      </c>
      <c r="E52" s="74">
        <v>189</v>
      </c>
      <c r="F52" s="28" t="s">
        <v>164</v>
      </c>
      <c r="G52" s="19" t="s">
        <v>238</v>
      </c>
      <c r="H52" s="15" t="s">
        <v>188</v>
      </c>
      <c r="I52" s="15" t="s">
        <v>28</v>
      </c>
      <c r="J52" s="88">
        <v>10000000</v>
      </c>
      <c r="K52" s="88">
        <v>10000000</v>
      </c>
      <c r="L52" s="15" t="s">
        <v>30</v>
      </c>
      <c r="M52" s="15" t="s">
        <v>30</v>
      </c>
      <c r="N52" s="16" t="s">
        <v>49</v>
      </c>
    </row>
    <row r="53" spans="1:14" ht="405" hidden="1" x14ac:dyDescent="0.25">
      <c r="A53" s="72">
        <v>1</v>
      </c>
      <c r="B53" s="12">
        <v>109</v>
      </c>
      <c r="C53" s="11">
        <v>14111510</v>
      </c>
      <c r="D53" s="15" t="s">
        <v>274</v>
      </c>
      <c r="E53" s="74">
        <v>109</v>
      </c>
      <c r="F53" s="28" t="s">
        <v>185</v>
      </c>
      <c r="G53" s="19" t="s">
        <v>238</v>
      </c>
      <c r="H53" s="15" t="s">
        <v>48</v>
      </c>
      <c r="I53" s="15" t="s">
        <v>28</v>
      </c>
      <c r="J53" s="88">
        <v>454013618</v>
      </c>
      <c r="K53" s="88">
        <v>454013618</v>
      </c>
      <c r="L53" s="15" t="s">
        <v>30</v>
      </c>
      <c r="M53" s="15" t="s">
        <v>30</v>
      </c>
      <c r="N53" s="16" t="s">
        <v>49</v>
      </c>
    </row>
    <row r="54" spans="1:14" ht="75" hidden="1" x14ac:dyDescent="0.25">
      <c r="A54" s="72">
        <v>1</v>
      </c>
      <c r="B54" s="12">
        <v>152</v>
      </c>
      <c r="C54" s="11">
        <v>43232102</v>
      </c>
      <c r="D54" s="15" t="s">
        <v>276</v>
      </c>
      <c r="E54" s="74">
        <v>152</v>
      </c>
      <c r="F54" s="28" t="s">
        <v>248</v>
      </c>
      <c r="G54" s="19" t="s">
        <v>277</v>
      </c>
      <c r="H54" s="15" t="s">
        <v>37</v>
      </c>
      <c r="I54" s="15" t="s">
        <v>28</v>
      </c>
      <c r="J54" s="88">
        <v>70538796</v>
      </c>
      <c r="K54" s="88">
        <v>70538796</v>
      </c>
      <c r="L54" s="15" t="s">
        <v>30</v>
      </c>
      <c r="M54" s="15" t="s">
        <v>30</v>
      </c>
      <c r="N54" s="16" t="s">
        <v>49</v>
      </c>
    </row>
    <row r="55" spans="1:14" ht="75" hidden="1" x14ac:dyDescent="0.25">
      <c r="A55" s="72">
        <v>1</v>
      </c>
      <c r="B55" s="12">
        <v>190</v>
      </c>
      <c r="C55" s="49">
        <v>82101504</v>
      </c>
      <c r="D55" s="32" t="s">
        <v>279</v>
      </c>
      <c r="E55" s="74">
        <v>190</v>
      </c>
      <c r="F55" s="78" t="s">
        <v>196</v>
      </c>
      <c r="G55" s="54" t="s">
        <v>238</v>
      </c>
      <c r="H55" s="32" t="s">
        <v>27</v>
      </c>
      <c r="I55" s="32" t="s">
        <v>28</v>
      </c>
      <c r="J55" s="52">
        <v>2000000</v>
      </c>
      <c r="K55" s="52">
        <v>2000000</v>
      </c>
      <c r="L55" s="32" t="s">
        <v>30</v>
      </c>
      <c r="M55" s="32" t="s">
        <v>30</v>
      </c>
      <c r="N55" s="16" t="s">
        <v>59</v>
      </c>
    </row>
    <row r="56" spans="1:14" ht="75" hidden="1" x14ac:dyDescent="0.25">
      <c r="A56" s="72">
        <v>1</v>
      </c>
      <c r="B56" s="12">
        <v>191</v>
      </c>
      <c r="C56" s="49">
        <v>43232701</v>
      </c>
      <c r="D56" s="32" t="s">
        <v>603</v>
      </c>
      <c r="E56" s="74">
        <v>191</v>
      </c>
      <c r="F56" s="78" t="s">
        <v>196</v>
      </c>
      <c r="G56" s="54" t="s">
        <v>238</v>
      </c>
      <c r="H56" s="32" t="s">
        <v>27</v>
      </c>
      <c r="I56" s="32" t="s">
        <v>28</v>
      </c>
      <c r="J56" s="52">
        <v>1000000</v>
      </c>
      <c r="K56" s="52">
        <v>1000000</v>
      </c>
      <c r="L56" s="32" t="s">
        <v>30</v>
      </c>
      <c r="M56" s="32" t="s">
        <v>30</v>
      </c>
      <c r="N56" s="16" t="s">
        <v>59</v>
      </c>
    </row>
    <row r="57" spans="1:14" ht="409.5" hidden="1" x14ac:dyDescent="0.25">
      <c r="A57" s="72">
        <v>1</v>
      </c>
      <c r="B57" s="12">
        <v>192</v>
      </c>
      <c r="C57" s="11" t="s">
        <v>282</v>
      </c>
      <c r="D57" s="15" t="s">
        <v>283</v>
      </c>
      <c r="E57" s="74">
        <v>192</v>
      </c>
      <c r="F57" s="28" t="s">
        <v>171</v>
      </c>
      <c r="G57" s="19" t="s">
        <v>69</v>
      </c>
      <c r="H57" s="15" t="s">
        <v>284</v>
      </c>
      <c r="I57" s="15" t="s">
        <v>28</v>
      </c>
      <c r="J57" s="88">
        <v>736157251</v>
      </c>
      <c r="K57" s="88">
        <v>100000000</v>
      </c>
      <c r="L57" s="15" t="s">
        <v>56</v>
      </c>
      <c r="M57" s="15" t="s">
        <v>285</v>
      </c>
      <c r="N57" s="16" t="s">
        <v>249</v>
      </c>
    </row>
    <row r="58" spans="1:14" ht="75" hidden="1" x14ac:dyDescent="0.25">
      <c r="A58" s="72">
        <v>1</v>
      </c>
      <c r="B58" s="12">
        <v>171</v>
      </c>
      <c r="C58" s="11">
        <v>44103105</v>
      </c>
      <c r="D58" s="15" t="s">
        <v>287</v>
      </c>
      <c r="E58" s="74">
        <v>171</v>
      </c>
      <c r="F58" s="28" t="s">
        <v>158</v>
      </c>
      <c r="G58" s="19" t="s">
        <v>238</v>
      </c>
      <c r="H58" s="15" t="s">
        <v>37</v>
      </c>
      <c r="I58" s="15" t="s">
        <v>28</v>
      </c>
      <c r="J58" s="88">
        <v>55540800</v>
      </c>
      <c r="K58" s="88">
        <v>55540800</v>
      </c>
      <c r="L58" s="15" t="s">
        <v>30</v>
      </c>
      <c r="M58" s="15" t="s">
        <v>30</v>
      </c>
      <c r="N58" s="16" t="s">
        <v>231</v>
      </c>
    </row>
    <row r="59" spans="1:14" ht="150" hidden="1" x14ac:dyDescent="0.25">
      <c r="A59" s="72">
        <v>1</v>
      </c>
      <c r="B59" s="12" t="s">
        <v>289</v>
      </c>
      <c r="C59" s="11">
        <v>86141702</v>
      </c>
      <c r="D59" s="15" t="s">
        <v>290</v>
      </c>
      <c r="E59" s="74" t="s">
        <v>289</v>
      </c>
      <c r="F59" s="28" t="s">
        <v>167</v>
      </c>
      <c r="G59" s="19" t="s">
        <v>238</v>
      </c>
      <c r="H59" s="15" t="s">
        <v>188</v>
      </c>
      <c r="I59" s="15" t="s">
        <v>28</v>
      </c>
      <c r="J59" s="88">
        <v>30000000</v>
      </c>
      <c r="K59" s="88">
        <v>30000000</v>
      </c>
      <c r="L59" s="15" t="s">
        <v>30</v>
      </c>
      <c r="M59" s="15" t="s">
        <v>30</v>
      </c>
      <c r="N59" s="16" t="s">
        <v>49</v>
      </c>
    </row>
    <row r="60" spans="1:14" ht="120" hidden="1" x14ac:dyDescent="0.25">
      <c r="A60" s="72">
        <v>1</v>
      </c>
      <c r="B60" s="12" t="s">
        <v>291</v>
      </c>
      <c r="C60" s="11">
        <v>80141607</v>
      </c>
      <c r="D60" s="15" t="s">
        <v>292</v>
      </c>
      <c r="E60" s="74" t="s">
        <v>291</v>
      </c>
      <c r="F60" s="28" t="s">
        <v>164</v>
      </c>
      <c r="G60" s="19" t="s">
        <v>238</v>
      </c>
      <c r="H60" s="15" t="s">
        <v>188</v>
      </c>
      <c r="I60" s="15" t="s">
        <v>28</v>
      </c>
      <c r="J60" s="88">
        <v>14833333</v>
      </c>
      <c r="K60" s="88">
        <v>14833333</v>
      </c>
      <c r="L60" s="15" t="s">
        <v>30</v>
      </c>
      <c r="M60" s="15" t="s">
        <v>30</v>
      </c>
      <c r="N60" s="16" t="s">
        <v>49</v>
      </c>
    </row>
    <row r="61" spans="1:14" ht="120" hidden="1" x14ac:dyDescent="0.25">
      <c r="A61" s="72">
        <v>1</v>
      </c>
      <c r="B61" s="12">
        <v>193</v>
      </c>
      <c r="C61" s="11">
        <v>80141607</v>
      </c>
      <c r="D61" s="15" t="s">
        <v>293</v>
      </c>
      <c r="E61" s="74">
        <v>193</v>
      </c>
      <c r="F61" s="28" t="s">
        <v>248</v>
      </c>
      <c r="G61" s="19" t="s">
        <v>238</v>
      </c>
      <c r="H61" s="15" t="s">
        <v>37</v>
      </c>
      <c r="I61" s="15" t="s">
        <v>28</v>
      </c>
      <c r="J61" s="88">
        <v>143000000</v>
      </c>
      <c r="K61" s="88">
        <v>143000000</v>
      </c>
      <c r="L61" s="15" t="s">
        <v>30</v>
      </c>
      <c r="M61" s="15" t="s">
        <v>30</v>
      </c>
      <c r="N61" s="16" t="s">
        <v>602</v>
      </c>
    </row>
    <row r="62" spans="1:14" ht="195" hidden="1" x14ac:dyDescent="0.25">
      <c r="A62" s="72">
        <v>1</v>
      </c>
      <c r="B62" s="12">
        <v>194</v>
      </c>
      <c r="C62" s="11">
        <v>82101802</v>
      </c>
      <c r="D62" s="15" t="s">
        <v>295</v>
      </c>
      <c r="E62" s="74">
        <v>194</v>
      </c>
      <c r="F62" s="28" t="s">
        <v>185</v>
      </c>
      <c r="G62" s="19" t="s">
        <v>238</v>
      </c>
      <c r="H62" s="15" t="s">
        <v>37</v>
      </c>
      <c r="I62" s="15" t="s">
        <v>28</v>
      </c>
      <c r="J62" s="88">
        <v>113719049</v>
      </c>
      <c r="K62" s="88">
        <v>113719049</v>
      </c>
      <c r="L62" s="15" t="s">
        <v>30</v>
      </c>
      <c r="M62" s="15" t="s">
        <v>30</v>
      </c>
      <c r="N62" s="16" t="s">
        <v>49</v>
      </c>
    </row>
    <row r="63" spans="1:14" ht="75" hidden="1" x14ac:dyDescent="0.25">
      <c r="A63" s="72">
        <v>1</v>
      </c>
      <c r="B63" s="12">
        <v>172</v>
      </c>
      <c r="C63" s="11">
        <v>43211711</v>
      </c>
      <c r="D63" s="15" t="s">
        <v>297</v>
      </c>
      <c r="E63" s="74">
        <v>172</v>
      </c>
      <c r="F63" s="28" t="s">
        <v>185</v>
      </c>
      <c r="G63" s="19" t="s">
        <v>238</v>
      </c>
      <c r="H63" s="15" t="s">
        <v>37</v>
      </c>
      <c r="I63" s="15" t="s">
        <v>28</v>
      </c>
      <c r="J63" s="88">
        <v>46351638</v>
      </c>
      <c r="K63" s="88">
        <v>46351638</v>
      </c>
      <c r="L63" s="15" t="s">
        <v>30</v>
      </c>
      <c r="M63" s="15" t="s">
        <v>30</v>
      </c>
      <c r="N63" s="16" t="s">
        <v>231</v>
      </c>
    </row>
    <row r="64" spans="1:14" ht="75" hidden="1" x14ac:dyDescent="0.25">
      <c r="A64" s="72">
        <v>1</v>
      </c>
      <c r="B64" s="12">
        <v>107</v>
      </c>
      <c r="C64" s="49">
        <v>82111804</v>
      </c>
      <c r="D64" s="50" t="s">
        <v>298</v>
      </c>
      <c r="E64" s="74" t="s">
        <v>604</v>
      </c>
      <c r="F64" s="77" t="s">
        <v>158</v>
      </c>
      <c r="G64" s="51" t="s">
        <v>238</v>
      </c>
      <c r="H64" s="15" t="s">
        <v>37</v>
      </c>
      <c r="I64" s="32" t="s">
        <v>28</v>
      </c>
      <c r="J64" s="52">
        <v>46700000</v>
      </c>
      <c r="K64" s="52">
        <v>46700000</v>
      </c>
      <c r="L64" s="32" t="s">
        <v>30</v>
      </c>
      <c r="M64" s="32" t="s">
        <v>30</v>
      </c>
      <c r="N64" s="16" t="s">
        <v>45</v>
      </c>
    </row>
    <row r="65" spans="1:14" ht="240" hidden="1" x14ac:dyDescent="0.25">
      <c r="A65" s="72">
        <v>1</v>
      </c>
      <c r="B65" s="12">
        <v>195</v>
      </c>
      <c r="C65" s="11">
        <v>43211514</v>
      </c>
      <c r="D65" s="12" t="s">
        <v>300</v>
      </c>
      <c r="E65" s="74">
        <v>195</v>
      </c>
      <c r="F65" s="76" t="s">
        <v>171</v>
      </c>
      <c r="G65" s="14" t="s">
        <v>36</v>
      </c>
      <c r="H65" s="15" t="s">
        <v>37</v>
      </c>
      <c r="I65" s="15" t="s">
        <v>28</v>
      </c>
      <c r="J65" s="88">
        <v>56981425</v>
      </c>
      <c r="K65" s="88">
        <v>56981425</v>
      </c>
      <c r="L65" s="15" t="s">
        <v>30</v>
      </c>
      <c r="M65" s="15" t="s">
        <v>30</v>
      </c>
      <c r="N65" s="16" t="s">
        <v>602</v>
      </c>
    </row>
    <row r="66" spans="1:14" ht="75" hidden="1" x14ac:dyDescent="0.25">
      <c r="A66" s="72">
        <v>1</v>
      </c>
      <c r="B66" s="12">
        <v>183</v>
      </c>
      <c r="C66" s="49">
        <v>30161710</v>
      </c>
      <c r="D66" s="50" t="s">
        <v>301</v>
      </c>
      <c r="E66" s="74">
        <v>183</v>
      </c>
      <c r="F66" s="77" t="s">
        <v>167</v>
      </c>
      <c r="G66" s="51" t="s">
        <v>36</v>
      </c>
      <c r="H66" s="15" t="s">
        <v>188</v>
      </c>
      <c r="I66" s="32" t="s">
        <v>28</v>
      </c>
      <c r="J66" s="52">
        <v>14572056</v>
      </c>
      <c r="K66" s="52">
        <v>14572056</v>
      </c>
      <c r="L66" s="32" t="s">
        <v>30</v>
      </c>
      <c r="M66" s="32" t="s">
        <v>30</v>
      </c>
      <c r="N66" s="16" t="s">
        <v>45</v>
      </c>
    </row>
    <row r="67" spans="1:14" ht="105" hidden="1" x14ac:dyDescent="0.25">
      <c r="A67" s="72">
        <v>1</v>
      </c>
      <c r="B67" s="12">
        <v>184</v>
      </c>
      <c r="C67" s="11">
        <v>43231512</v>
      </c>
      <c r="D67" s="12" t="s">
        <v>303</v>
      </c>
      <c r="E67" s="74">
        <v>184</v>
      </c>
      <c r="F67" s="76" t="s">
        <v>158</v>
      </c>
      <c r="G67" s="14" t="s">
        <v>238</v>
      </c>
      <c r="H67" s="15" t="s">
        <v>188</v>
      </c>
      <c r="I67" s="15" t="s">
        <v>28</v>
      </c>
      <c r="J67" s="88">
        <v>10116571</v>
      </c>
      <c r="K67" s="88">
        <v>10116571</v>
      </c>
      <c r="L67" s="15" t="s">
        <v>30</v>
      </c>
      <c r="M67" s="15" t="s">
        <v>30</v>
      </c>
      <c r="N67" s="16" t="s">
        <v>602</v>
      </c>
    </row>
    <row r="68" spans="1:14" ht="105" hidden="1" x14ac:dyDescent="0.25">
      <c r="A68" s="72">
        <v>1</v>
      </c>
      <c r="B68" s="12">
        <v>127</v>
      </c>
      <c r="C68" s="11" t="s">
        <v>305</v>
      </c>
      <c r="D68" s="12" t="s">
        <v>306</v>
      </c>
      <c r="E68" s="74">
        <v>127</v>
      </c>
      <c r="F68" s="76" t="s">
        <v>191</v>
      </c>
      <c r="G68" s="14" t="s">
        <v>36</v>
      </c>
      <c r="H68" s="15" t="s">
        <v>188</v>
      </c>
      <c r="I68" s="15" t="s">
        <v>28</v>
      </c>
      <c r="J68" s="88">
        <v>14548855</v>
      </c>
      <c r="K68" s="88">
        <v>14548855</v>
      </c>
      <c r="L68" s="15" t="s">
        <v>30</v>
      </c>
      <c r="M68" s="15" t="s">
        <v>30</v>
      </c>
      <c r="N68" s="16" t="s">
        <v>217</v>
      </c>
    </row>
    <row r="69" spans="1:14" ht="330" hidden="1" x14ac:dyDescent="0.25">
      <c r="A69" s="72">
        <v>1</v>
      </c>
      <c r="B69" s="12">
        <v>179</v>
      </c>
      <c r="C69" s="11" t="s">
        <v>308</v>
      </c>
      <c r="D69" s="12" t="s">
        <v>309</v>
      </c>
      <c r="E69" s="74">
        <v>179</v>
      </c>
      <c r="F69" s="76" t="s">
        <v>196</v>
      </c>
      <c r="G69" s="14" t="s">
        <v>36</v>
      </c>
      <c r="H69" s="32" t="s">
        <v>48</v>
      </c>
      <c r="I69" s="15" t="s">
        <v>28</v>
      </c>
      <c r="J69" s="88">
        <v>136437637</v>
      </c>
      <c r="K69" s="88">
        <v>136437637</v>
      </c>
      <c r="L69" s="15" t="s">
        <v>30</v>
      </c>
      <c r="M69" s="15" t="s">
        <v>30</v>
      </c>
      <c r="N69" s="16" t="s">
        <v>49</v>
      </c>
    </row>
    <row r="70" spans="1:14" ht="90" hidden="1" x14ac:dyDescent="0.25">
      <c r="A70" s="72">
        <v>1</v>
      </c>
      <c r="B70" s="12">
        <v>176</v>
      </c>
      <c r="C70" s="49">
        <v>81101701</v>
      </c>
      <c r="D70" s="68" t="s">
        <v>310</v>
      </c>
      <c r="E70" s="74">
        <v>176</v>
      </c>
      <c r="F70" s="77" t="s">
        <v>248</v>
      </c>
      <c r="G70" s="51" t="s">
        <v>311</v>
      </c>
      <c r="H70" s="32" t="s">
        <v>188</v>
      </c>
      <c r="I70" s="32" t="s">
        <v>28</v>
      </c>
      <c r="J70" s="52">
        <v>29177867</v>
      </c>
      <c r="K70" s="52">
        <v>29177867</v>
      </c>
      <c r="L70" s="32" t="s">
        <v>30</v>
      </c>
      <c r="M70" s="32" t="s">
        <v>30</v>
      </c>
      <c r="N70" s="16" t="s">
        <v>312</v>
      </c>
    </row>
    <row r="71" spans="1:14" ht="180" hidden="1" x14ac:dyDescent="0.25">
      <c r="A71" s="72">
        <v>1</v>
      </c>
      <c r="B71" s="12">
        <v>167</v>
      </c>
      <c r="C71" s="11">
        <v>43233200</v>
      </c>
      <c r="D71" s="12" t="s">
        <v>314</v>
      </c>
      <c r="E71" s="74">
        <v>167</v>
      </c>
      <c r="F71" s="76" t="s">
        <v>171</v>
      </c>
      <c r="G71" s="14" t="s">
        <v>36</v>
      </c>
      <c r="H71" s="15" t="s">
        <v>37</v>
      </c>
      <c r="I71" s="15" t="s">
        <v>28</v>
      </c>
      <c r="J71" s="88">
        <v>50800265</v>
      </c>
      <c r="K71" s="88">
        <v>50800265</v>
      </c>
      <c r="L71" s="15" t="s">
        <v>30</v>
      </c>
      <c r="M71" s="15" t="s">
        <v>30</v>
      </c>
      <c r="N71" s="16" t="s">
        <v>38</v>
      </c>
    </row>
    <row r="72" spans="1:14" ht="225" hidden="1" x14ac:dyDescent="0.25">
      <c r="A72" s="72">
        <v>1</v>
      </c>
      <c r="B72" s="12">
        <v>168</v>
      </c>
      <c r="C72" s="11">
        <v>55101519</v>
      </c>
      <c r="D72" s="12" t="s">
        <v>316</v>
      </c>
      <c r="E72" s="74">
        <v>168</v>
      </c>
      <c r="F72" s="76" t="s">
        <v>185</v>
      </c>
      <c r="G72" s="14" t="s">
        <v>36</v>
      </c>
      <c r="H72" s="15" t="s">
        <v>188</v>
      </c>
      <c r="I72" s="15" t="s">
        <v>28</v>
      </c>
      <c r="J72" s="88">
        <v>800000</v>
      </c>
      <c r="K72" s="88">
        <v>800000</v>
      </c>
      <c r="L72" s="15" t="s">
        <v>30</v>
      </c>
      <c r="M72" s="15" t="s">
        <v>30</v>
      </c>
      <c r="N72" s="16" t="s">
        <v>49</v>
      </c>
    </row>
    <row r="73" spans="1:14" ht="60" hidden="1" x14ac:dyDescent="0.25">
      <c r="A73" s="72">
        <v>1</v>
      </c>
      <c r="B73" s="12">
        <v>146</v>
      </c>
      <c r="C73" s="11">
        <v>80111707</v>
      </c>
      <c r="D73" s="15" t="s">
        <v>318</v>
      </c>
      <c r="E73" s="74">
        <v>146</v>
      </c>
      <c r="F73" s="28" t="s">
        <v>167</v>
      </c>
      <c r="G73" s="19" t="s">
        <v>36</v>
      </c>
      <c r="H73" s="15" t="s">
        <v>37</v>
      </c>
      <c r="I73" s="15" t="s">
        <v>28</v>
      </c>
      <c r="J73" s="88">
        <v>72000000</v>
      </c>
      <c r="K73" s="88">
        <v>72000000</v>
      </c>
      <c r="L73" s="15" t="s">
        <v>30</v>
      </c>
      <c r="M73" s="15" t="s">
        <v>30</v>
      </c>
      <c r="N73" s="16" t="s">
        <v>251</v>
      </c>
    </row>
    <row r="74" spans="1:14" ht="60" hidden="1" x14ac:dyDescent="0.25">
      <c r="A74" s="72">
        <v>1</v>
      </c>
      <c r="B74" s="12">
        <v>147</v>
      </c>
      <c r="C74" s="11">
        <v>80111707</v>
      </c>
      <c r="D74" s="15" t="s">
        <v>320</v>
      </c>
      <c r="E74" s="74">
        <v>147</v>
      </c>
      <c r="F74" s="28" t="s">
        <v>196</v>
      </c>
      <c r="G74" s="19" t="s">
        <v>36</v>
      </c>
      <c r="H74" s="15" t="s">
        <v>37</v>
      </c>
      <c r="I74" s="15" t="s">
        <v>28</v>
      </c>
      <c r="J74" s="88">
        <v>72000000</v>
      </c>
      <c r="K74" s="88">
        <v>72000000</v>
      </c>
      <c r="L74" s="15" t="s">
        <v>30</v>
      </c>
      <c r="M74" s="15" t="s">
        <v>30</v>
      </c>
      <c r="N74" s="16" t="s">
        <v>251</v>
      </c>
    </row>
    <row r="75" spans="1:14" ht="75" hidden="1" x14ac:dyDescent="0.25">
      <c r="A75" s="72">
        <v>1</v>
      </c>
      <c r="B75" s="12">
        <v>169</v>
      </c>
      <c r="C75" s="49">
        <v>24102004</v>
      </c>
      <c r="D75" s="15" t="s">
        <v>321</v>
      </c>
      <c r="E75" s="74">
        <v>169</v>
      </c>
      <c r="F75" s="77" t="s">
        <v>185</v>
      </c>
      <c r="G75" s="51" t="s">
        <v>72</v>
      </c>
      <c r="H75" s="15" t="s">
        <v>188</v>
      </c>
      <c r="I75" s="32" t="s">
        <v>28</v>
      </c>
      <c r="J75" s="52">
        <v>15000000</v>
      </c>
      <c r="K75" s="52">
        <v>15000000</v>
      </c>
      <c r="L75" s="32" t="s">
        <v>30</v>
      </c>
      <c r="M75" s="32" t="s">
        <v>30</v>
      </c>
      <c r="N75" s="16" t="s">
        <v>45</v>
      </c>
    </row>
    <row r="76" spans="1:14" ht="90" hidden="1" x14ac:dyDescent="0.25">
      <c r="A76" s="72">
        <v>1</v>
      </c>
      <c r="B76" s="12">
        <v>163</v>
      </c>
      <c r="C76" s="11">
        <v>43233201</v>
      </c>
      <c r="D76" s="15" t="s">
        <v>605</v>
      </c>
      <c r="E76" s="74">
        <v>163</v>
      </c>
      <c r="F76" s="76" t="s">
        <v>171</v>
      </c>
      <c r="G76" s="14" t="s">
        <v>36</v>
      </c>
      <c r="H76" s="15" t="s">
        <v>188</v>
      </c>
      <c r="I76" s="15" t="s">
        <v>28</v>
      </c>
      <c r="J76" s="88">
        <v>6000000</v>
      </c>
      <c r="K76" s="88">
        <v>6000000</v>
      </c>
      <c r="L76" s="15" t="s">
        <v>30</v>
      </c>
      <c r="M76" s="15" t="s">
        <v>30</v>
      </c>
      <c r="N76" s="16" t="s">
        <v>324</v>
      </c>
    </row>
    <row r="77" spans="1:14" ht="60" hidden="1" x14ac:dyDescent="0.25">
      <c r="A77" s="72">
        <v>1</v>
      </c>
      <c r="B77" s="12">
        <v>170</v>
      </c>
      <c r="C77" s="11">
        <v>13111203</v>
      </c>
      <c r="D77" s="15" t="s">
        <v>39</v>
      </c>
      <c r="E77" s="74">
        <v>170</v>
      </c>
      <c r="F77" s="76" t="s">
        <v>185</v>
      </c>
      <c r="G77" s="14" t="s">
        <v>238</v>
      </c>
      <c r="H77" s="15" t="s">
        <v>188</v>
      </c>
      <c r="I77" s="15" t="s">
        <v>28</v>
      </c>
      <c r="J77" s="88">
        <v>7980800</v>
      </c>
      <c r="K77" s="88">
        <v>7980800</v>
      </c>
      <c r="L77" s="15" t="s">
        <v>30</v>
      </c>
      <c r="M77" s="15" t="s">
        <v>30</v>
      </c>
      <c r="N77" s="16" t="s">
        <v>41</v>
      </c>
    </row>
    <row r="78" spans="1:14" ht="75" hidden="1" x14ac:dyDescent="0.25">
      <c r="A78" s="72">
        <v>1</v>
      </c>
      <c r="B78" s="12">
        <v>130</v>
      </c>
      <c r="C78" s="11" t="s">
        <v>74</v>
      </c>
      <c r="D78" s="15" t="s">
        <v>327</v>
      </c>
      <c r="E78" s="74">
        <v>130</v>
      </c>
      <c r="F78" s="76" t="s">
        <v>185</v>
      </c>
      <c r="G78" s="14" t="s">
        <v>63</v>
      </c>
      <c r="H78" s="15" t="s">
        <v>188</v>
      </c>
      <c r="I78" s="15" t="s">
        <v>28</v>
      </c>
      <c r="J78" s="88">
        <v>10000000</v>
      </c>
      <c r="K78" s="88">
        <v>10000000</v>
      </c>
      <c r="L78" s="15" t="s">
        <v>30</v>
      </c>
      <c r="M78" s="15" t="s">
        <v>30</v>
      </c>
      <c r="N78" s="16" t="s">
        <v>49</v>
      </c>
    </row>
    <row r="79" spans="1:14" ht="75" hidden="1" x14ac:dyDescent="0.25">
      <c r="A79" s="72">
        <v>1</v>
      </c>
      <c r="B79" s="12">
        <v>173</v>
      </c>
      <c r="C79" s="11">
        <v>26111701</v>
      </c>
      <c r="D79" s="15" t="s">
        <v>329</v>
      </c>
      <c r="E79" s="74">
        <v>173</v>
      </c>
      <c r="F79" s="76" t="s">
        <v>167</v>
      </c>
      <c r="G79" s="14" t="s">
        <v>36</v>
      </c>
      <c r="H79" s="15" t="s">
        <v>188</v>
      </c>
      <c r="I79" s="15" t="s">
        <v>28</v>
      </c>
      <c r="J79" s="88">
        <v>1167200</v>
      </c>
      <c r="K79" s="88">
        <v>1167200</v>
      </c>
      <c r="L79" s="15" t="s">
        <v>30</v>
      </c>
      <c r="M79" s="15" t="s">
        <v>30</v>
      </c>
      <c r="N79" s="16" t="s">
        <v>260</v>
      </c>
    </row>
    <row r="80" spans="1:14" ht="409.5" hidden="1" x14ac:dyDescent="0.25">
      <c r="A80" s="72">
        <v>1</v>
      </c>
      <c r="B80" s="12">
        <v>174</v>
      </c>
      <c r="C80" s="11" t="s">
        <v>58</v>
      </c>
      <c r="D80" s="15" t="s">
        <v>331</v>
      </c>
      <c r="E80" s="74">
        <v>174</v>
      </c>
      <c r="F80" s="28" t="s">
        <v>167</v>
      </c>
      <c r="G80" s="14" t="s">
        <v>63</v>
      </c>
      <c r="H80" s="15" t="s">
        <v>188</v>
      </c>
      <c r="I80" s="15" t="s">
        <v>28</v>
      </c>
      <c r="J80" s="88">
        <v>18285590</v>
      </c>
      <c r="K80" s="88">
        <v>18285590</v>
      </c>
      <c r="L80" s="15" t="s">
        <v>30</v>
      </c>
      <c r="M80" s="15" t="s">
        <v>30</v>
      </c>
      <c r="N80" s="16" t="s">
        <v>41</v>
      </c>
    </row>
    <row r="81" spans="1:14" ht="90" hidden="1" x14ac:dyDescent="0.25">
      <c r="A81" s="72">
        <v>1</v>
      </c>
      <c r="B81" s="12">
        <v>178</v>
      </c>
      <c r="C81" s="11" t="s">
        <v>333</v>
      </c>
      <c r="D81" s="15" t="s">
        <v>334</v>
      </c>
      <c r="E81" s="74">
        <v>178</v>
      </c>
      <c r="F81" s="28" t="s">
        <v>167</v>
      </c>
      <c r="G81" s="19" t="s">
        <v>335</v>
      </c>
      <c r="H81" s="15" t="s">
        <v>284</v>
      </c>
      <c r="I81" s="19" t="s">
        <v>28</v>
      </c>
      <c r="J81" s="88">
        <v>2000965331</v>
      </c>
      <c r="K81" s="88">
        <v>102190981</v>
      </c>
      <c r="L81" s="88" t="s">
        <v>168</v>
      </c>
      <c r="M81" s="15" t="s">
        <v>57</v>
      </c>
      <c r="N81" s="16" t="s">
        <v>214</v>
      </c>
    </row>
    <row r="82" spans="1:14" ht="90" hidden="1" x14ac:dyDescent="0.25">
      <c r="A82" s="72">
        <v>1</v>
      </c>
      <c r="B82" s="12">
        <v>182</v>
      </c>
      <c r="C82" s="11">
        <v>84131503</v>
      </c>
      <c r="D82" s="15" t="s">
        <v>337</v>
      </c>
      <c r="E82" s="74">
        <v>182</v>
      </c>
      <c r="F82" s="28" t="s">
        <v>171</v>
      </c>
      <c r="G82" s="19" t="s">
        <v>69</v>
      </c>
      <c r="H82" s="13" t="s">
        <v>34</v>
      </c>
      <c r="I82" s="19" t="s">
        <v>28</v>
      </c>
      <c r="J82" s="88">
        <v>7575535</v>
      </c>
      <c r="K82" s="88">
        <v>7575535</v>
      </c>
      <c r="L82" s="88" t="s">
        <v>30</v>
      </c>
      <c r="M82" s="15" t="s">
        <v>30</v>
      </c>
      <c r="N82" s="16" t="s">
        <v>214</v>
      </c>
    </row>
    <row r="83" spans="1:14" ht="375" hidden="1" x14ac:dyDescent="0.25">
      <c r="A83" s="72">
        <v>1</v>
      </c>
      <c r="B83" s="12">
        <v>177</v>
      </c>
      <c r="C83" s="11">
        <v>72101511</v>
      </c>
      <c r="D83" s="15" t="s">
        <v>339</v>
      </c>
      <c r="E83" s="74">
        <v>177</v>
      </c>
      <c r="F83" s="28" t="s">
        <v>167</v>
      </c>
      <c r="G83" s="19" t="s">
        <v>61</v>
      </c>
      <c r="H83" s="15" t="s">
        <v>188</v>
      </c>
      <c r="I83" s="19" t="s">
        <v>28</v>
      </c>
      <c r="J83" s="88">
        <v>2198200</v>
      </c>
      <c r="K83" s="88">
        <v>2198200</v>
      </c>
      <c r="L83" s="88" t="s">
        <v>30</v>
      </c>
      <c r="M83" s="15" t="s">
        <v>30</v>
      </c>
      <c r="N83" s="16" t="s">
        <v>169</v>
      </c>
    </row>
    <row r="84" spans="1:14" ht="75" hidden="1" x14ac:dyDescent="0.25">
      <c r="A84" s="72">
        <v>1</v>
      </c>
      <c r="B84" s="12">
        <v>180</v>
      </c>
      <c r="C84" s="11">
        <v>14111815</v>
      </c>
      <c r="D84" s="15" t="s">
        <v>341</v>
      </c>
      <c r="E84" s="74">
        <v>180</v>
      </c>
      <c r="F84" s="28" t="s">
        <v>164</v>
      </c>
      <c r="G84" s="19" t="s">
        <v>36</v>
      </c>
      <c r="H84" s="15" t="s">
        <v>188</v>
      </c>
      <c r="I84" s="19" t="s">
        <v>28</v>
      </c>
      <c r="J84" s="88">
        <v>5714400</v>
      </c>
      <c r="K84" s="88">
        <v>5714400</v>
      </c>
      <c r="L84" s="88" t="s">
        <v>30</v>
      </c>
      <c r="M84" s="15" t="s">
        <v>30</v>
      </c>
      <c r="N84" s="16" t="s">
        <v>35</v>
      </c>
    </row>
    <row r="85" spans="1:14" ht="75" hidden="1" x14ac:dyDescent="0.25">
      <c r="A85" s="72">
        <v>1</v>
      </c>
      <c r="B85" s="12">
        <v>181</v>
      </c>
      <c r="C85" s="11">
        <v>43211701</v>
      </c>
      <c r="D85" s="15" t="s">
        <v>343</v>
      </c>
      <c r="E85" s="74">
        <v>181</v>
      </c>
      <c r="F85" s="28" t="s">
        <v>164</v>
      </c>
      <c r="G85" s="19" t="s">
        <v>36</v>
      </c>
      <c r="H85" s="15" t="s">
        <v>188</v>
      </c>
      <c r="I85" s="19" t="s">
        <v>28</v>
      </c>
      <c r="J85" s="88">
        <v>10983281</v>
      </c>
      <c r="K85" s="88">
        <v>10983281</v>
      </c>
      <c r="L85" s="88" t="s">
        <v>30</v>
      </c>
      <c r="M85" s="15" t="s">
        <v>30</v>
      </c>
      <c r="N85" s="16" t="s">
        <v>35</v>
      </c>
    </row>
    <row r="86" spans="1:14" ht="105" hidden="1" x14ac:dyDescent="0.25">
      <c r="A86" s="72">
        <v>1</v>
      </c>
      <c r="B86" s="12">
        <v>186</v>
      </c>
      <c r="C86" s="11" t="s">
        <v>345</v>
      </c>
      <c r="D86" s="15" t="s">
        <v>346</v>
      </c>
      <c r="E86" s="74">
        <v>186</v>
      </c>
      <c r="F86" s="28" t="s">
        <v>171</v>
      </c>
      <c r="G86" s="19" t="s">
        <v>36</v>
      </c>
      <c r="H86" s="15" t="s">
        <v>37</v>
      </c>
      <c r="I86" s="19" t="s">
        <v>28</v>
      </c>
      <c r="J86" s="88">
        <v>73429907</v>
      </c>
      <c r="K86" s="88">
        <v>73429907</v>
      </c>
      <c r="L86" s="88" t="s">
        <v>30</v>
      </c>
      <c r="M86" s="15" t="s">
        <v>30</v>
      </c>
      <c r="N86" s="16" t="s">
        <v>45</v>
      </c>
    </row>
    <row r="87" spans="1:14" ht="135" hidden="1" x14ac:dyDescent="0.25">
      <c r="A87" s="72">
        <v>1</v>
      </c>
      <c r="B87" s="12">
        <v>196</v>
      </c>
      <c r="C87" s="11" t="s">
        <v>347</v>
      </c>
      <c r="D87" s="15" t="s">
        <v>348</v>
      </c>
      <c r="E87" s="74">
        <v>196</v>
      </c>
      <c r="F87" s="28" t="s">
        <v>196</v>
      </c>
      <c r="G87" s="19" t="s">
        <v>36</v>
      </c>
      <c r="H87" s="15" t="s">
        <v>27</v>
      </c>
      <c r="I87" s="19" t="s">
        <v>28</v>
      </c>
      <c r="J87" s="88">
        <v>10329837</v>
      </c>
      <c r="K87" s="88">
        <v>10329837</v>
      </c>
      <c r="L87" s="88" t="s">
        <v>30</v>
      </c>
      <c r="M87" s="15" t="s">
        <v>30</v>
      </c>
      <c r="N87" s="16" t="s">
        <v>38</v>
      </c>
    </row>
    <row r="88" spans="1:14" ht="90" hidden="1" x14ac:dyDescent="0.25">
      <c r="A88" s="72">
        <v>1</v>
      </c>
      <c r="B88" s="12">
        <v>197</v>
      </c>
      <c r="C88" s="11">
        <v>80141607</v>
      </c>
      <c r="D88" s="15" t="s">
        <v>350</v>
      </c>
      <c r="E88" s="74">
        <v>197</v>
      </c>
      <c r="F88" s="28" t="s">
        <v>171</v>
      </c>
      <c r="G88" s="19" t="s">
        <v>36</v>
      </c>
      <c r="H88" s="15" t="s">
        <v>188</v>
      </c>
      <c r="I88" s="19" t="s">
        <v>28</v>
      </c>
      <c r="J88" s="88">
        <v>14000000</v>
      </c>
      <c r="K88" s="88">
        <v>14000000</v>
      </c>
      <c r="L88" s="88" t="s">
        <v>30</v>
      </c>
      <c r="M88" s="15" t="s">
        <v>30</v>
      </c>
      <c r="N88" s="16" t="s">
        <v>31</v>
      </c>
    </row>
    <row r="89" spans="1:14" ht="409.5" hidden="1" x14ac:dyDescent="0.25">
      <c r="A89" s="72">
        <v>1</v>
      </c>
      <c r="B89" s="12">
        <v>198</v>
      </c>
      <c r="C89" s="11">
        <v>82121506</v>
      </c>
      <c r="D89" s="15" t="s">
        <v>352</v>
      </c>
      <c r="E89" s="74">
        <v>198</v>
      </c>
      <c r="F89" s="28" t="s">
        <v>171</v>
      </c>
      <c r="G89" s="19" t="s">
        <v>36</v>
      </c>
      <c r="H89" s="15" t="s">
        <v>37</v>
      </c>
      <c r="I89" s="19" t="s">
        <v>28</v>
      </c>
      <c r="J89" s="88">
        <v>191621287</v>
      </c>
      <c r="K89" s="88">
        <v>191621287</v>
      </c>
      <c r="L89" s="88" t="s">
        <v>30</v>
      </c>
      <c r="M89" s="15" t="s">
        <v>30</v>
      </c>
      <c r="N89" s="16" t="s">
        <v>49</v>
      </c>
    </row>
    <row r="90" spans="1:14" ht="90" hidden="1" x14ac:dyDescent="0.25">
      <c r="A90" s="72">
        <v>1</v>
      </c>
      <c r="B90" s="12">
        <v>200</v>
      </c>
      <c r="C90" s="11">
        <v>46182205</v>
      </c>
      <c r="D90" s="15" t="s">
        <v>354</v>
      </c>
      <c r="E90" s="74">
        <v>200</v>
      </c>
      <c r="F90" s="28" t="s">
        <v>171</v>
      </c>
      <c r="G90" s="19" t="s">
        <v>36</v>
      </c>
      <c r="H90" s="15" t="s">
        <v>188</v>
      </c>
      <c r="I90" s="19" t="s">
        <v>28</v>
      </c>
      <c r="J90" s="88">
        <v>4455270</v>
      </c>
      <c r="K90" s="88">
        <v>4455270</v>
      </c>
      <c r="L90" s="88" t="s">
        <v>30</v>
      </c>
      <c r="M90" s="15" t="s">
        <v>30</v>
      </c>
      <c r="N90" s="16" t="s">
        <v>31</v>
      </c>
    </row>
    <row r="91" spans="1:14" ht="90" hidden="1" x14ac:dyDescent="0.25">
      <c r="A91" s="72">
        <v>1</v>
      </c>
      <c r="B91" s="12">
        <v>201</v>
      </c>
      <c r="C91" s="11">
        <v>51102722</v>
      </c>
      <c r="D91" s="15" t="s">
        <v>355</v>
      </c>
      <c r="E91" s="74">
        <v>201</v>
      </c>
      <c r="F91" s="28" t="s">
        <v>171</v>
      </c>
      <c r="G91" s="19" t="s">
        <v>36</v>
      </c>
      <c r="H91" s="15" t="s">
        <v>188</v>
      </c>
      <c r="I91" s="19" t="s">
        <v>28</v>
      </c>
      <c r="J91" s="88">
        <v>2586514</v>
      </c>
      <c r="K91" s="88">
        <v>2586514</v>
      </c>
      <c r="L91" s="88" t="s">
        <v>30</v>
      </c>
      <c r="M91" s="15" t="s">
        <v>30</v>
      </c>
      <c r="N91" s="16" t="s">
        <v>31</v>
      </c>
    </row>
    <row r="92" spans="1:14" ht="120" hidden="1" x14ac:dyDescent="0.25">
      <c r="A92" s="72">
        <v>1</v>
      </c>
      <c r="B92" s="12">
        <v>199</v>
      </c>
      <c r="C92" s="11">
        <v>81141500</v>
      </c>
      <c r="D92" s="15" t="s">
        <v>357</v>
      </c>
      <c r="E92" s="74">
        <v>199</v>
      </c>
      <c r="F92" s="28" t="s">
        <v>171</v>
      </c>
      <c r="G92" s="19" t="s">
        <v>72</v>
      </c>
      <c r="H92" s="15" t="s">
        <v>27</v>
      </c>
      <c r="I92" s="19" t="s">
        <v>28</v>
      </c>
      <c r="J92" s="88">
        <v>11476820</v>
      </c>
      <c r="K92" s="88">
        <v>11476820</v>
      </c>
      <c r="L92" s="88" t="s">
        <v>30</v>
      </c>
      <c r="M92" s="15" t="s">
        <v>30</v>
      </c>
      <c r="N92" s="16" t="s">
        <v>358</v>
      </c>
    </row>
    <row r="93" spans="1:14" ht="90" hidden="1" x14ac:dyDescent="0.25">
      <c r="A93" s="72">
        <v>1</v>
      </c>
      <c r="B93" s="12">
        <v>202</v>
      </c>
      <c r="C93" s="11">
        <v>43231500</v>
      </c>
      <c r="D93" s="15" t="s">
        <v>360</v>
      </c>
      <c r="E93" s="74">
        <v>202</v>
      </c>
      <c r="F93" s="28" t="s">
        <v>248</v>
      </c>
      <c r="G93" s="19" t="s">
        <v>36</v>
      </c>
      <c r="H93" s="15" t="s">
        <v>37</v>
      </c>
      <c r="I93" s="19" t="s">
        <v>28</v>
      </c>
      <c r="J93" s="88">
        <v>73090440</v>
      </c>
      <c r="K93" s="88">
        <v>73090440</v>
      </c>
      <c r="L93" s="88" t="s">
        <v>30</v>
      </c>
      <c r="M93" s="15" t="s">
        <v>30</v>
      </c>
      <c r="N93" s="16" t="s">
        <v>41</v>
      </c>
    </row>
    <row r="94" spans="1:14" ht="409.5" x14ac:dyDescent="0.25">
      <c r="A94" s="72">
        <v>1</v>
      </c>
      <c r="B94" s="12">
        <v>121</v>
      </c>
      <c r="C94" s="11">
        <v>73152101</v>
      </c>
      <c r="D94" s="15" t="s">
        <v>606</v>
      </c>
      <c r="E94" s="74">
        <v>121</v>
      </c>
      <c r="F94" s="28" t="s">
        <v>248</v>
      </c>
      <c r="G94" s="19" t="s">
        <v>36</v>
      </c>
      <c r="H94" s="15" t="s">
        <v>188</v>
      </c>
      <c r="I94" s="19" t="s">
        <v>28</v>
      </c>
      <c r="J94" s="88">
        <v>31000000</v>
      </c>
      <c r="K94" s="88">
        <v>31000000</v>
      </c>
      <c r="L94" s="88" t="s">
        <v>30</v>
      </c>
      <c r="M94" s="15" t="s">
        <v>30</v>
      </c>
      <c r="N94" s="16" t="s">
        <v>49</v>
      </c>
    </row>
    <row r="95" spans="1:14" ht="90" hidden="1" x14ac:dyDescent="0.25">
      <c r="A95" s="72">
        <v>1</v>
      </c>
      <c r="B95" s="12">
        <v>203</v>
      </c>
      <c r="C95" s="11">
        <v>80141607</v>
      </c>
      <c r="D95" s="15" t="s">
        <v>364</v>
      </c>
      <c r="E95" s="74"/>
      <c r="F95" s="28" t="s">
        <v>248</v>
      </c>
      <c r="G95" s="19" t="s">
        <v>36</v>
      </c>
      <c r="H95" s="15" t="s">
        <v>188</v>
      </c>
      <c r="I95" s="19" t="s">
        <v>28</v>
      </c>
      <c r="J95" s="88">
        <v>31000000</v>
      </c>
      <c r="K95" s="88">
        <v>31000000</v>
      </c>
      <c r="L95" s="88" t="s">
        <v>30</v>
      </c>
      <c r="M95" s="15" t="s">
        <v>30</v>
      </c>
      <c r="N95" s="16" t="s">
        <v>31</v>
      </c>
    </row>
  </sheetData>
  <autoFilter ref="A1:N95">
    <filterColumn colId="1">
      <filters>
        <filter val="121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93"/>
  <sheetViews>
    <sheetView topLeftCell="A188" workbookViewId="0">
      <selection sqref="A1:IV1"/>
    </sheetView>
  </sheetViews>
  <sheetFormatPr baseColWidth="10" defaultRowHeight="15" x14ac:dyDescent="0.25"/>
  <cols>
    <col min="1" max="1" width="11.42578125" style="72" customWidth="1"/>
    <col min="2" max="2" width="13.5703125" style="2" customWidth="1"/>
    <col min="3" max="3" width="19.7109375" customWidth="1"/>
    <col min="4" max="4" width="69.28515625" customWidth="1"/>
    <col min="5" max="5" width="16.85546875" style="2" customWidth="1"/>
    <col min="6" max="6" width="17" customWidth="1"/>
    <col min="7" max="9" width="11.42578125" customWidth="1"/>
    <col min="10" max="10" width="17.7109375" customWidth="1"/>
    <col min="11" max="11" width="16.140625" customWidth="1"/>
    <col min="12" max="15" width="11.42578125" customWidth="1"/>
    <col min="16" max="16" width="11.42578125" hidden="1" customWidth="1"/>
    <col min="17" max="17" width="20" hidden="1" customWidth="1"/>
  </cols>
  <sheetData>
    <row r="1" spans="1:17" ht="15" customHeight="1" x14ac:dyDescent="0.25">
      <c r="A1" s="5" t="s">
        <v>151</v>
      </c>
      <c r="B1" s="6" t="s">
        <v>152</v>
      </c>
      <c r="C1" s="5" t="s">
        <v>14</v>
      </c>
      <c r="D1" s="6" t="s">
        <v>15</v>
      </c>
      <c r="E1" s="6" t="s">
        <v>152</v>
      </c>
      <c r="F1" s="75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  <c r="L1" s="6" t="s">
        <v>22</v>
      </c>
      <c r="M1" s="6" t="s">
        <v>23</v>
      </c>
      <c r="N1" s="7" t="s">
        <v>24</v>
      </c>
      <c r="O1" s="80" t="s">
        <v>153</v>
      </c>
      <c r="P1" s="86" t="s">
        <v>607</v>
      </c>
      <c r="Q1" s="2" t="s">
        <v>608</v>
      </c>
    </row>
    <row r="2" spans="1:17" ht="15" customHeight="1" x14ac:dyDescent="0.25">
      <c r="A2" s="72">
        <v>1</v>
      </c>
      <c r="B2" s="74" t="s">
        <v>154</v>
      </c>
      <c r="C2" s="11">
        <v>80111715</v>
      </c>
      <c r="D2" s="12" t="s">
        <v>25</v>
      </c>
      <c r="E2" s="74" t="s">
        <v>154</v>
      </c>
      <c r="F2" s="67" t="s">
        <v>155</v>
      </c>
      <c r="G2" s="14" t="s">
        <v>156</v>
      </c>
      <c r="H2" s="15" t="s">
        <v>27</v>
      </c>
      <c r="I2" s="15" t="s">
        <v>28</v>
      </c>
      <c r="J2" s="88">
        <v>27559480381.547001</v>
      </c>
      <c r="K2" s="88">
        <v>27559480381.546989</v>
      </c>
      <c r="L2" s="15" t="s">
        <v>30</v>
      </c>
      <c r="M2" s="15" t="s">
        <v>30</v>
      </c>
      <c r="N2" s="16" t="s">
        <v>31</v>
      </c>
      <c r="O2" s="2" t="s">
        <v>30</v>
      </c>
      <c r="P2" s="2" t="e">
        <v>#N/A</v>
      </c>
      <c r="Q2" s="2" t="s">
        <v>30</v>
      </c>
    </row>
    <row r="3" spans="1:17" ht="15" customHeight="1" x14ac:dyDescent="0.25">
      <c r="A3" s="72">
        <v>1</v>
      </c>
      <c r="B3" s="74">
        <v>133</v>
      </c>
      <c r="C3" s="49">
        <v>72121103</v>
      </c>
      <c r="D3" s="50" t="s">
        <v>157</v>
      </c>
      <c r="E3" s="74">
        <v>133</v>
      </c>
      <c r="F3" s="68" t="s">
        <v>158</v>
      </c>
      <c r="G3" s="51" t="s">
        <v>63</v>
      </c>
      <c r="H3" s="32" t="s">
        <v>64</v>
      </c>
      <c r="I3" s="32" t="s">
        <v>28</v>
      </c>
      <c r="J3" s="52">
        <v>1259273019</v>
      </c>
      <c r="K3" s="52">
        <v>1259273019</v>
      </c>
      <c r="L3" s="32" t="s">
        <v>30</v>
      </c>
      <c r="M3" s="32" t="s">
        <v>30</v>
      </c>
      <c r="N3" s="16" t="s">
        <v>45</v>
      </c>
      <c r="O3" s="2" t="s">
        <v>159</v>
      </c>
      <c r="P3" s="2" t="e">
        <v>#N/A</v>
      </c>
      <c r="Q3" s="2">
        <v>133</v>
      </c>
    </row>
    <row r="4" spans="1:17" ht="15" customHeight="1" x14ac:dyDescent="0.25">
      <c r="A4" s="72">
        <v>1</v>
      </c>
      <c r="B4" s="74">
        <v>111</v>
      </c>
      <c r="C4" s="11">
        <v>78111502</v>
      </c>
      <c r="D4" s="15" t="s">
        <v>32</v>
      </c>
      <c r="E4" s="74">
        <v>111</v>
      </c>
      <c r="F4" s="15" t="s">
        <v>160</v>
      </c>
      <c r="G4" s="19" t="s">
        <v>33</v>
      </c>
      <c r="H4" s="53" t="s">
        <v>34</v>
      </c>
      <c r="I4" s="15" t="s">
        <v>28</v>
      </c>
      <c r="J4" s="88">
        <v>1073874467</v>
      </c>
      <c r="K4" s="88">
        <v>1073874467</v>
      </c>
      <c r="L4" s="15" t="s">
        <v>30</v>
      </c>
      <c r="M4" s="15" t="s">
        <v>30</v>
      </c>
      <c r="N4" s="16" t="s">
        <v>161</v>
      </c>
      <c r="O4" s="2" t="s">
        <v>162</v>
      </c>
      <c r="P4" s="2" t="e">
        <v>#N/A</v>
      </c>
      <c r="Q4" s="2" t="s">
        <v>30</v>
      </c>
    </row>
    <row r="5" spans="1:17" ht="15" customHeight="1" x14ac:dyDescent="0.25">
      <c r="A5" s="72">
        <v>1</v>
      </c>
      <c r="B5" s="74">
        <v>110</v>
      </c>
      <c r="C5" s="11">
        <v>81111800</v>
      </c>
      <c r="D5" s="15" t="s">
        <v>163</v>
      </c>
      <c r="E5" s="74">
        <v>110</v>
      </c>
      <c r="F5" s="15" t="s">
        <v>164</v>
      </c>
      <c r="G5" s="19" t="s">
        <v>156</v>
      </c>
      <c r="H5" s="15" t="s">
        <v>64</v>
      </c>
      <c r="I5" s="15" t="s">
        <v>28</v>
      </c>
      <c r="J5" s="88">
        <v>1008367633</v>
      </c>
      <c r="K5" s="88">
        <v>1008367633</v>
      </c>
      <c r="L5" s="15" t="s">
        <v>30</v>
      </c>
      <c r="M5" s="15" t="s">
        <v>30</v>
      </c>
      <c r="N5" s="16" t="s">
        <v>38</v>
      </c>
      <c r="O5" s="2" t="s">
        <v>165</v>
      </c>
      <c r="P5" s="2" t="e">
        <v>#N/A</v>
      </c>
      <c r="Q5" s="2">
        <v>110</v>
      </c>
    </row>
    <row r="6" spans="1:17" ht="15" customHeight="1" x14ac:dyDescent="0.25">
      <c r="A6" s="72">
        <v>1</v>
      </c>
      <c r="B6" s="74">
        <v>135</v>
      </c>
      <c r="C6" s="49">
        <v>92101501</v>
      </c>
      <c r="D6" s="32" t="s">
        <v>166</v>
      </c>
      <c r="E6" s="74">
        <v>135</v>
      </c>
      <c r="F6" s="32" t="s">
        <v>167</v>
      </c>
      <c r="G6" s="54" t="s">
        <v>61</v>
      </c>
      <c r="H6" s="32" t="s">
        <v>64</v>
      </c>
      <c r="I6" s="32" t="s">
        <v>28</v>
      </c>
      <c r="J6" s="52">
        <v>2499329030</v>
      </c>
      <c r="K6" s="52">
        <v>94340000</v>
      </c>
      <c r="L6" s="32" t="s">
        <v>168</v>
      </c>
      <c r="M6" s="32" t="s">
        <v>57</v>
      </c>
      <c r="N6" s="16" t="s">
        <v>169</v>
      </c>
      <c r="O6" s="2" t="s">
        <v>170</v>
      </c>
      <c r="P6" s="2" t="e">
        <v>#N/A</v>
      </c>
      <c r="Q6" s="2">
        <v>135</v>
      </c>
    </row>
    <row r="7" spans="1:17" ht="15" customHeight="1" x14ac:dyDescent="0.25">
      <c r="A7" s="72">
        <v>1</v>
      </c>
      <c r="B7" s="74">
        <v>139</v>
      </c>
      <c r="C7" s="17">
        <v>43233419</v>
      </c>
      <c r="D7" s="15" t="s">
        <v>55</v>
      </c>
      <c r="E7" s="74">
        <v>139</v>
      </c>
      <c r="F7" s="15" t="s">
        <v>171</v>
      </c>
      <c r="G7" s="19" t="s">
        <v>69</v>
      </c>
      <c r="H7" s="73" t="s">
        <v>34</v>
      </c>
      <c r="I7" s="15" t="s">
        <v>28</v>
      </c>
      <c r="J7" s="71">
        <v>1366434390.1500001</v>
      </c>
      <c r="K7" s="71">
        <v>169567995.84999999</v>
      </c>
      <c r="L7" s="15" t="s">
        <v>168</v>
      </c>
      <c r="M7" s="15" t="s">
        <v>57</v>
      </c>
      <c r="N7" s="16" t="s">
        <v>38</v>
      </c>
      <c r="O7" s="2">
        <v>1147316</v>
      </c>
      <c r="P7" s="2" t="e">
        <v>#N/A</v>
      </c>
      <c r="Q7" s="2">
        <v>139</v>
      </c>
    </row>
    <row r="8" spans="1:17" ht="15" customHeight="1" x14ac:dyDescent="0.25">
      <c r="A8" s="72">
        <v>1</v>
      </c>
      <c r="B8" s="74">
        <v>137</v>
      </c>
      <c r="C8" s="17">
        <v>81111811</v>
      </c>
      <c r="D8" s="15" t="s">
        <v>62</v>
      </c>
      <c r="E8" s="74">
        <v>137</v>
      </c>
      <c r="F8" s="15" t="s">
        <v>158</v>
      </c>
      <c r="G8" s="19" t="s">
        <v>52</v>
      </c>
      <c r="H8" s="15" t="s">
        <v>64</v>
      </c>
      <c r="I8" s="15" t="s">
        <v>28</v>
      </c>
      <c r="J8" s="88">
        <v>462454112</v>
      </c>
      <c r="K8" s="88">
        <v>462454112</v>
      </c>
      <c r="L8" s="15" t="s">
        <v>30</v>
      </c>
      <c r="M8" s="15" t="s">
        <v>30</v>
      </c>
      <c r="N8" s="16" t="s">
        <v>38</v>
      </c>
      <c r="O8" s="2" t="s">
        <v>172</v>
      </c>
      <c r="P8" s="2" t="e">
        <v>#N/A</v>
      </c>
      <c r="Q8" s="2">
        <v>137</v>
      </c>
    </row>
    <row r="9" spans="1:17" ht="15" customHeight="1" x14ac:dyDescent="0.25">
      <c r="A9" s="72">
        <v>1</v>
      </c>
      <c r="B9" s="74">
        <v>144</v>
      </c>
      <c r="C9" s="11" t="s">
        <v>173</v>
      </c>
      <c r="D9" s="32" t="s">
        <v>44</v>
      </c>
      <c r="E9" s="74">
        <v>144</v>
      </c>
      <c r="F9" s="32" t="s">
        <v>174</v>
      </c>
      <c r="G9" s="54" t="s">
        <v>36</v>
      </c>
      <c r="H9" s="55" t="s">
        <v>34</v>
      </c>
      <c r="I9" s="32" t="s">
        <v>28</v>
      </c>
      <c r="J9" s="52">
        <v>54862251</v>
      </c>
      <c r="K9" s="52">
        <v>54862251</v>
      </c>
      <c r="L9" s="32" t="s">
        <v>30</v>
      </c>
      <c r="M9" s="32" t="s">
        <v>30</v>
      </c>
      <c r="N9" s="16" t="s">
        <v>45</v>
      </c>
      <c r="O9" s="2" t="s">
        <v>175</v>
      </c>
      <c r="P9" s="2" t="e">
        <v>#N/A</v>
      </c>
      <c r="Q9" s="2">
        <v>144</v>
      </c>
    </row>
    <row r="10" spans="1:17" ht="15" customHeight="1" x14ac:dyDescent="0.25">
      <c r="A10" s="72">
        <v>1</v>
      </c>
      <c r="B10" s="74">
        <v>138</v>
      </c>
      <c r="C10" s="11" t="s">
        <v>176</v>
      </c>
      <c r="D10" s="15" t="s">
        <v>177</v>
      </c>
      <c r="E10" s="74">
        <v>138</v>
      </c>
      <c r="F10" s="15" t="s">
        <v>171</v>
      </c>
      <c r="G10" s="19" t="s">
        <v>178</v>
      </c>
      <c r="H10" s="15" t="s">
        <v>37</v>
      </c>
      <c r="I10" s="15" t="s">
        <v>28</v>
      </c>
      <c r="J10" s="59">
        <v>248946271</v>
      </c>
      <c r="K10" s="59">
        <v>248946271</v>
      </c>
      <c r="L10" s="15" t="s">
        <v>30</v>
      </c>
      <c r="M10" s="15" t="s">
        <v>30</v>
      </c>
      <c r="N10" s="16" t="s">
        <v>38</v>
      </c>
      <c r="O10" s="2" t="s">
        <v>179</v>
      </c>
      <c r="P10" s="2" t="e">
        <v>#N/A</v>
      </c>
      <c r="Q10" s="2">
        <v>138</v>
      </c>
    </row>
    <row r="11" spans="1:17" ht="15" customHeight="1" x14ac:dyDescent="0.25">
      <c r="A11" s="72">
        <v>1</v>
      </c>
      <c r="B11" s="74">
        <v>113</v>
      </c>
      <c r="C11" s="11">
        <v>80111500</v>
      </c>
      <c r="D11" s="15" t="s">
        <v>180</v>
      </c>
      <c r="E11" s="74">
        <v>113</v>
      </c>
      <c r="F11" s="15" t="s">
        <v>171</v>
      </c>
      <c r="G11" s="19" t="s">
        <v>65</v>
      </c>
      <c r="H11" s="15" t="s">
        <v>37</v>
      </c>
      <c r="I11" s="15" t="s">
        <v>28</v>
      </c>
      <c r="J11" s="88">
        <v>150695546.66</v>
      </c>
      <c r="K11" s="88">
        <v>150695546.66</v>
      </c>
      <c r="L11" s="15" t="s">
        <v>30</v>
      </c>
      <c r="M11" s="15" t="s">
        <v>30</v>
      </c>
      <c r="N11" s="16" t="s">
        <v>31</v>
      </c>
      <c r="O11" s="2" t="s">
        <v>181</v>
      </c>
      <c r="P11" s="2" t="e">
        <v>#N/A</v>
      </c>
      <c r="Q11" s="2">
        <v>113</v>
      </c>
    </row>
    <row r="12" spans="1:17" ht="15" customHeight="1" x14ac:dyDescent="0.25">
      <c r="A12" s="72">
        <v>1</v>
      </c>
      <c r="B12" s="74">
        <v>112</v>
      </c>
      <c r="C12" s="17">
        <v>43211501</v>
      </c>
      <c r="D12" s="15" t="s">
        <v>53</v>
      </c>
      <c r="E12" s="74">
        <v>112</v>
      </c>
      <c r="F12" s="67" t="s">
        <v>158</v>
      </c>
      <c r="G12" s="14" t="s">
        <v>73</v>
      </c>
      <c r="H12" s="15" t="s">
        <v>37</v>
      </c>
      <c r="I12" s="15" t="s">
        <v>28</v>
      </c>
      <c r="J12" s="88">
        <v>145580000</v>
      </c>
      <c r="K12" s="88">
        <v>145580000</v>
      </c>
      <c r="L12" s="15" t="s">
        <v>30</v>
      </c>
      <c r="M12" s="15" t="s">
        <v>30</v>
      </c>
      <c r="N12" s="16" t="s">
        <v>38</v>
      </c>
      <c r="O12" s="2" t="s">
        <v>182</v>
      </c>
      <c r="P12" s="2" t="e">
        <v>#N/A</v>
      </c>
      <c r="Q12" s="2">
        <v>112</v>
      </c>
    </row>
    <row r="13" spans="1:17" ht="15" customHeight="1" x14ac:dyDescent="0.25">
      <c r="A13" s="72">
        <v>1</v>
      </c>
      <c r="B13" s="74">
        <v>141</v>
      </c>
      <c r="C13" s="11" t="s">
        <v>183</v>
      </c>
      <c r="D13" s="56" t="s">
        <v>184</v>
      </c>
      <c r="E13" s="74">
        <v>141</v>
      </c>
      <c r="F13" s="15" t="s">
        <v>185</v>
      </c>
      <c r="G13" s="19" t="s">
        <v>72</v>
      </c>
      <c r="H13" s="15" t="s">
        <v>37</v>
      </c>
      <c r="I13" s="15" t="s">
        <v>28</v>
      </c>
      <c r="J13" s="88">
        <v>88791137</v>
      </c>
      <c r="K13" s="88">
        <v>88791137</v>
      </c>
      <c r="L13" s="15" t="s">
        <v>30</v>
      </c>
      <c r="M13" s="15" t="s">
        <v>30</v>
      </c>
      <c r="N13" s="16" t="s">
        <v>43</v>
      </c>
      <c r="O13" s="2" t="s">
        <v>186</v>
      </c>
      <c r="P13" s="2" t="e">
        <v>#N/A</v>
      </c>
      <c r="Q13" s="2">
        <v>141</v>
      </c>
    </row>
    <row r="14" spans="1:17" ht="15" customHeight="1" x14ac:dyDescent="0.25">
      <c r="A14" s="72">
        <v>1</v>
      </c>
      <c r="B14" s="74">
        <v>166</v>
      </c>
      <c r="C14" s="11">
        <v>14111500</v>
      </c>
      <c r="D14" s="15" t="s">
        <v>187</v>
      </c>
      <c r="E14" s="74">
        <v>166</v>
      </c>
      <c r="F14" s="15" t="s">
        <v>185</v>
      </c>
      <c r="G14" s="19" t="s">
        <v>72</v>
      </c>
      <c r="H14" s="15" t="s">
        <v>188</v>
      </c>
      <c r="I14" s="15" t="s">
        <v>28</v>
      </c>
      <c r="J14" s="88">
        <v>10144200</v>
      </c>
      <c r="K14" s="88">
        <v>10144200</v>
      </c>
      <c r="L14" s="15" t="s">
        <v>30</v>
      </c>
      <c r="M14" s="15" t="s">
        <v>30</v>
      </c>
      <c r="N14" s="16" t="s">
        <v>49</v>
      </c>
      <c r="O14" s="2" t="s">
        <v>189</v>
      </c>
      <c r="P14" s="2" t="e">
        <v>#N/A</v>
      </c>
      <c r="Q14" s="2">
        <v>166</v>
      </c>
    </row>
    <row r="15" spans="1:17" ht="15" customHeight="1" x14ac:dyDescent="0.25">
      <c r="A15" s="72">
        <v>1</v>
      </c>
      <c r="B15" s="74">
        <v>134</v>
      </c>
      <c r="C15" s="49">
        <v>93151501</v>
      </c>
      <c r="D15" s="32" t="s">
        <v>190</v>
      </c>
      <c r="E15" s="74">
        <v>134</v>
      </c>
      <c r="F15" s="32" t="s">
        <v>191</v>
      </c>
      <c r="G15" s="54" t="s">
        <v>63</v>
      </c>
      <c r="H15" s="32" t="s">
        <v>192</v>
      </c>
      <c r="I15" s="32" t="s">
        <v>28</v>
      </c>
      <c r="J15" s="52">
        <v>188890953</v>
      </c>
      <c r="K15" s="52">
        <v>188890953</v>
      </c>
      <c r="L15" s="32" t="s">
        <v>30</v>
      </c>
      <c r="M15" s="32" t="s">
        <v>30</v>
      </c>
      <c r="N15" s="16" t="s">
        <v>45</v>
      </c>
      <c r="O15" s="2" t="s">
        <v>193</v>
      </c>
      <c r="P15" s="2" t="e">
        <v>#N/A</v>
      </c>
      <c r="Q15" s="2">
        <v>134</v>
      </c>
    </row>
    <row r="16" spans="1:17" ht="15" customHeight="1" x14ac:dyDescent="0.25">
      <c r="A16" s="72">
        <v>1</v>
      </c>
      <c r="B16" s="74">
        <v>145</v>
      </c>
      <c r="C16" s="49">
        <v>44103105</v>
      </c>
      <c r="D16" s="32" t="s">
        <v>47</v>
      </c>
      <c r="E16" s="74">
        <v>145</v>
      </c>
      <c r="F16" s="32" t="s">
        <v>185</v>
      </c>
      <c r="G16" s="54" t="s">
        <v>72</v>
      </c>
      <c r="H16" s="32" t="s">
        <v>48</v>
      </c>
      <c r="I16" s="32" t="s">
        <v>28</v>
      </c>
      <c r="J16" s="52">
        <v>106484506</v>
      </c>
      <c r="K16" s="52">
        <v>106484506</v>
      </c>
      <c r="L16" s="32" t="s">
        <v>30</v>
      </c>
      <c r="M16" s="32" t="s">
        <v>30</v>
      </c>
      <c r="N16" s="16" t="s">
        <v>45</v>
      </c>
      <c r="O16" s="2" t="s">
        <v>194</v>
      </c>
      <c r="P16" s="2" t="e">
        <v>#N/A</v>
      </c>
      <c r="Q16" s="2">
        <v>145</v>
      </c>
    </row>
    <row r="17" spans="1:17" ht="15" customHeight="1" x14ac:dyDescent="0.25">
      <c r="A17" s="72">
        <v>1</v>
      </c>
      <c r="B17" s="74">
        <v>143</v>
      </c>
      <c r="C17" s="17">
        <v>80161506</v>
      </c>
      <c r="D17" s="15" t="s">
        <v>195</v>
      </c>
      <c r="E17" s="74">
        <v>143</v>
      </c>
      <c r="F17" s="15" t="s">
        <v>196</v>
      </c>
      <c r="G17" s="19" t="s">
        <v>36</v>
      </c>
      <c r="H17" s="15" t="s">
        <v>27</v>
      </c>
      <c r="I17" s="15" t="s">
        <v>28</v>
      </c>
      <c r="J17" s="88">
        <v>132144880</v>
      </c>
      <c r="K17" s="88">
        <v>132144880</v>
      </c>
      <c r="L17" s="15" t="s">
        <v>30</v>
      </c>
      <c r="M17" s="15" t="s">
        <v>30</v>
      </c>
      <c r="N17" s="16" t="s">
        <v>38</v>
      </c>
      <c r="O17" s="2" t="s">
        <v>197</v>
      </c>
      <c r="P17" s="2" t="e">
        <v>#N/A</v>
      </c>
      <c r="Q17" s="2">
        <v>143</v>
      </c>
    </row>
    <row r="18" spans="1:17" ht="15" customHeight="1" x14ac:dyDescent="0.25">
      <c r="A18" s="72">
        <v>1</v>
      </c>
      <c r="B18" s="74">
        <v>115</v>
      </c>
      <c r="C18" s="11">
        <v>81112200</v>
      </c>
      <c r="D18" s="15" t="s">
        <v>198</v>
      </c>
      <c r="E18" s="74">
        <v>115</v>
      </c>
      <c r="F18" s="15" t="s">
        <v>158</v>
      </c>
      <c r="G18" s="19" t="s">
        <v>52</v>
      </c>
      <c r="H18" s="15" t="s">
        <v>37</v>
      </c>
      <c r="I18" s="15" t="s">
        <v>28</v>
      </c>
      <c r="J18" s="88">
        <v>57327820</v>
      </c>
      <c r="K18" s="88">
        <v>57327820</v>
      </c>
      <c r="L18" s="15" t="s">
        <v>30</v>
      </c>
      <c r="M18" s="15" t="s">
        <v>30</v>
      </c>
      <c r="N18" s="16" t="s">
        <v>38</v>
      </c>
      <c r="O18" s="2" t="s">
        <v>199</v>
      </c>
      <c r="P18" s="2" t="e">
        <v>#N/A</v>
      </c>
      <c r="Q18" s="2">
        <v>115</v>
      </c>
    </row>
    <row r="19" spans="1:17" ht="15" customHeight="1" x14ac:dyDescent="0.25">
      <c r="A19" s="72">
        <v>1</v>
      </c>
      <c r="B19" s="74">
        <v>117</v>
      </c>
      <c r="C19" s="11">
        <v>81112200</v>
      </c>
      <c r="D19" s="15" t="s">
        <v>200</v>
      </c>
      <c r="E19" s="74">
        <v>117</v>
      </c>
      <c r="F19" s="15" t="s">
        <v>158</v>
      </c>
      <c r="G19" s="19" t="s">
        <v>65</v>
      </c>
      <c r="H19" s="15" t="s">
        <v>37</v>
      </c>
      <c r="I19" s="15" t="s">
        <v>28</v>
      </c>
      <c r="J19" s="88">
        <v>49918920</v>
      </c>
      <c r="K19" s="88">
        <v>49918920</v>
      </c>
      <c r="L19" s="15" t="s">
        <v>30</v>
      </c>
      <c r="M19" s="15" t="s">
        <v>30</v>
      </c>
      <c r="N19" s="16" t="s">
        <v>38</v>
      </c>
      <c r="O19" s="2" t="s">
        <v>201</v>
      </c>
      <c r="P19" s="2" t="e">
        <v>#N/A</v>
      </c>
      <c r="Q19" s="2">
        <v>117</v>
      </c>
    </row>
    <row r="20" spans="1:17" ht="15" customHeight="1" x14ac:dyDescent="0.25">
      <c r="A20" s="72">
        <v>1</v>
      </c>
      <c r="B20" s="74">
        <v>119</v>
      </c>
      <c r="C20" s="11">
        <v>81112200</v>
      </c>
      <c r="D20" s="15" t="s">
        <v>66</v>
      </c>
      <c r="E20" s="74">
        <v>119</v>
      </c>
      <c r="F20" s="15" t="s">
        <v>174</v>
      </c>
      <c r="G20" s="19" t="s">
        <v>73</v>
      </c>
      <c r="H20" s="15" t="s">
        <v>37</v>
      </c>
      <c r="I20" s="15" t="s">
        <v>28</v>
      </c>
      <c r="J20" s="88">
        <v>45000000</v>
      </c>
      <c r="K20" s="88">
        <v>45000000</v>
      </c>
      <c r="L20" s="15" t="s">
        <v>30</v>
      </c>
      <c r="M20" s="15" t="s">
        <v>30</v>
      </c>
      <c r="N20" s="16" t="s">
        <v>38</v>
      </c>
      <c r="O20" s="2" t="s">
        <v>202</v>
      </c>
      <c r="P20" s="2" t="e">
        <v>#N/A</v>
      </c>
      <c r="Q20" s="2">
        <v>119</v>
      </c>
    </row>
    <row r="21" spans="1:17" ht="15" customHeight="1" x14ac:dyDescent="0.25">
      <c r="A21" s="72">
        <v>1</v>
      </c>
      <c r="B21" s="74">
        <v>120</v>
      </c>
      <c r="C21" s="11">
        <v>81112200</v>
      </c>
      <c r="D21" s="15" t="s">
        <v>67</v>
      </c>
      <c r="E21" s="74">
        <v>120</v>
      </c>
      <c r="F21" s="15" t="s">
        <v>158</v>
      </c>
      <c r="G21" s="19" t="s">
        <v>73</v>
      </c>
      <c r="H21" s="53" t="s">
        <v>34</v>
      </c>
      <c r="I21" s="15" t="s">
        <v>28</v>
      </c>
      <c r="J21" s="88">
        <v>19720000</v>
      </c>
      <c r="K21" s="88">
        <v>19720000</v>
      </c>
      <c r="L21" s="15" t="s">
        <v>30</v>
      </c>
      <c r="M21" s="15" t="s">
        <v>30</v>
      </c>
      <c r="N21" s="16" t="s">
        <v>38</v>
      </c>
      <c r="O21" s="2" t="s">
        <v>203</v>
      </c>
      <c r="P21" s="2" t="e">
        <v>#N/A</v>
      </c>
      <c r="Q21" s="2">
        <v>120</v>
      </c>
    </row>
    <row r="22" spans="1:17" ht="15" customHeight="1" x14ac:dyDescent="0.25">
      <c r="A22" s="72">
        <v>1</v>
      </c>
      <c r="B22" s="74">
        <v>148</v>
      </c>
      <c r="C22" s="11">
        <v>43231512</v>
      </c>
      <c r="D22" s="15" t="s">
        <v>204</v>
      </c>
      <c r="E22" s="74">
        <v>148</v>
      </c>
      <c r="F22" s="15" t="s">
        <v>164</v>
      </c>
      <c r="G22" s="19" t="s">
        <v>69</v>
      </c>
      <c r="H22" s="15" t="s">
        <v>27</v>
      </c>
      <c r="I22" s="15" t="s">
        <v>28</v>
      </c>
      <c r="J22" s="88">
        <v>37203520</v>
      </c>
      <c r="K22" s="88">
        <v>37203520</v>
      </c>
      <c r="L22" s="15" t="s">
        <v>30</v>
      </c>
      <c r="M22" s="15" t="s">
        <v>30</v>
      </c>
      <c r="N22" s="16" t="s">
        <v>38</v>
      </c>
      <c r="O22" s="2" t="s">
        <v>205</v>
      </c>
      <c r="P22" s="2" t="e">
        <v>#N/A</v>
      </c>
      <c r="Q22" s="2">
        <v>148</v>
      </c>
    </row>
    <row r="23" spans="1:17" ht="15" customHeight="1" x14ac:dyDescent="0.25">
      <c r="A23" s="72">
        <v>1</v>
      </c>
      <c r="B23" s="74">
        <v>150</v>
      </c>
      <c r="C23" s="49">
        <v>15101506</v>
      </c>
      <c r="D23" s="32" t="s">
        <v>206</v>
      </c>
      <c r="E23" s="74">
        <v>150</v>
      </c>
      <c r="F23" s="67" t="s">
        <v>155</v>
      </c>
      <c r="G23" s="51" t="s">
        <v>156</v>
      </c>
      <c r="H23" s="57" t="s">
        <v>34</v>
      </c>
      <c r="I23" s="32" t="s">
        <v>28</v>
      </c>
      <c r="J23" s="52">
        <v>30000000</v>
      </c>
      <c r="K23" s="52">
        <v>30000000</v>
      </c>
      <c r="L23" s="32" t="s">
        <v>30</v>
      </c>
      <c r="M23" s="32" t="s">
        <v>30</v>
      </c>
      <c r="N23" s="16" t="s">
        <v>169</v>
      </c>
      <c r="O23" s="2" t="s">
        <v>207</v>
      </c>
      <c r="P23" s="2" t="e">
        <v>#N/A</v>
      </c>
      <c r="Q23" s="2">
        <v>150</v>
      </c>
    </row>
    <row r="24" spans="1:17" ht="15" customHeight="1" x14ac:dyDescent="0.25">
      <c r="A24" s="72">
        <v>1</v>
      </c>
      <c r="B24" s="74">
        <v>102</v>
      </c>
      <c r="C24" s="11">
        <v>81112501</v>
      </c>
      <c r="D24" s="15" t="s">
        <v>208</v>
      </c>
      <c r="E24" s="74">
        <v>102</v>
      </c>
      <c r="F24" s="67" t="s">
        <v>155</v>
      </c>
      <c r="G24" s="14" t="s">
        <v>156</v>
      </c>
      <c r="H24" s="15" t="s">
        <v>188</v>
      </c>
      <c r="I24" s="15" t="s">
        <v>28</v>
      </c>
      <c r="J24" s="88">
        <v>20640480</v>
      </c>
      <c r="K24" s="88">
        <v>20640480</v>
      </c>
      <c r="L24" s="15" t="s">
        <v>30</v>
      </c>
      <c r="M24" s="15" t="s">
        <v>30</v>
      </c>
      <c r="N24" s="16" t="s">
        <v>38</v>
      </c>
      <c r="O24" s="2" t="s">
        <v>209</v>
      </c>
      <c r="P24" s="2" t="e">
        <v>#N/A</v>
      </c>
      <c r="Q24" s="2">
        <v>102</v>
      </c>
    </row>
    <row r="25" spans="1:17" ht="15" customHeight="1" x14ac:dyDescent="0.25">
      <c r="A25" s="72">
        <v>1</v>
      </c>
      <c r="B25" s="74">
        <v>104</v>
      </c>
      <c r="C25" s="49">
        <v>78181500</v>
      </c>
      <c r="D25" s="32" t="s">
        <v>210</v>
      </c>
      <c r="E25" s="74">
        <v>104</v>
      </c>
      <c r="F25" s="32" t="s">
        <v>211</v>
      </c>
      <c r="G25" s="54" t="s">
        <v>70</v>
      </c>
      <c r="H25" s="15" t="s">
        <v>188</v>
      </c>
      <c r="I25" s="32" t="s">
        <v>28</v>
      </c>
      <c r="J25" s="52">
        <v>24608640</v>
      </c>
      <c r="K25" s="52">
        <v>24608640</v>
      </c>
      <c r="L25" s="32" t="s">
        <v>30</v>
      </c>
      <c r="M25" s="32" t="s">
        <v>30</v>
      </c>
      <c r="N25" s="16" t="s">
        <v>169</v>
      </c>
      <c r="O25" s="2" t="s">
        <v>212</v>
      </c>
      <c r="P25" s="2" t="e">
        <v>#N/A</v>
      </c>
      <c r="Q25" s="2">
        <v>104</v>
      </c>
    </row>
    <row r="26" spans="1:17" ht="15" customHeight="1" x14ac:dyDescent="0.25">
      <c r="A26" s="72">
        <v>1</v>
      </c>
      <c r="B26" s="74">
        <v>123</v>
      </c>
      <c r="C26" s="49">
        <v>31162800</v>
      </c>
      <c r="D26" s="32" t="s">
        <v>213</v>
      </c>
      <c r="E26" s="74">
        <v>123</v>
      </c>
      <c r="F26" s="32" t="s">
        <v>174</v>
      </c>
      <c r="G26" s="54" t="s">
        <v>36</v>
      </c>
      <c r="H26" s="15" t="s">
        <v>188</v>
      </c>
      <c r="I26" s="32" t="s">
        <v>28</v>
      </c>
      <c r="J26" s="52">
        <v>31000000</v>
      </c>
      <c r="K26" s="52">
        <v>31000000</v>
      </c>
      <c r="L26" s="32" t="s">
        <v>30</v>
      </c>
      <c r="M26" s="32" t="s">
        <v>30</v>
      </c>
      <c r="N26" s="16" t="s">
        <v>214</v>
      </c>
      <c r="O26" s="2" t="s">
        <v>215</v>
      </c>
      <c r="P26" s="2" t="e">
        <v>#N/A</v>
      </c>
      <c r="Q26" s="2">
        <v>123</v>
      </c>
    </row>
    <row r="27" spans="1:17" ht="15" customHeight="1" x14ac:dyDescent="0.25">
      <c r="A27" s="72">
        <v>1</v>
      </c>
      <c r="B27" s="74">
        <v>153</v>
      </c>
      <c r="C27" s="11">
        <v>72121100</v>
      </c>
      <c r="D27" s="15" t="s">
        <v>216</v>
      </c>
      <c r="E27" s="74">
        <v>153</v>
      </c>
      <c r="F27" s="15" t="s">
        <v>211</v>
      </c>
      <c r="G27" s="19" t="s">
        <v>36</v>
      </c>
      <c r="H27" s="15" t="s">
        <v>188</v>
      </c>
      <c r="I27" s="15" t="s">
        <v>28</v>
      </c>
      <c r="J27" s="88">
        <v>23854240</v>
      </c>
      <c r="K27" s="88">
        <v>23854240</v>
      </c>
      <c r="L27" s="15" t="s">
        <v>30</v>
      </c>
      <c r="M27" s="15" t="s">
        <v>30</v>
      </c>
      <c r="N27" s="16" t="s">
        <v>217</v>
      </c>
      <c r="O27" s="2" t="s">
        <v>218</v>
      </c>
      <c r="P27" s="2" t="e">
        <v>#N/A</v>
      </c>
      <c r="Q27" s="2">
        <v>153</v>
      </c>
    </row>
    <row r="28" spans="1:17" ht="15" customHeight="1" x14ac:dyDescent="0.25">
      <c r="A28" s="72">
        <v>1</v>
      </c>
      <c r="B28" s="74">
        <v>124</v>
      </c>
      <c r="C28" s="11">
        <v>90141602</v>
      </c>
      <c r="D28" s="15" t="s">
        <v>219</v>
      </c>
      <c r="E28" s="74">
        <v>124</v>
      </c>
      <c r="F28" s="15" t="s">
        <v>174</v>
      </c>
      <c r="G28" s="19" t="s">
        <v>36</v>
      </c>
      <c r="H28" s="15" t="s">
        <v>188</v>
      </c>
      <c r="I28" s="15" t="s">
        <v>28</v>
      </c>
      <c r="J28" s="88">
        <v>21087583</v>
      </c>
      <c r="K28" s="88">
        <v>21087583</v>
      </c>
      <c r="L28" s="15" t="s">
        <v>30</v>
      </c>
      <c r="M28" s="15" t="s">
        <v>30</v>
      </c>
      <c r="N28" s="16" t="s">
        <v>217</v>
      </c>
      <c r="O28" s="2" t="s">
        <v>220</v>
      </c>
      <c r="P28" s="2" t="e">
        <v>#N/A</v>
      </c>
      <c r="Q28" s="2">
        <v>124</v>
      </c>
    </row>
    <row r="29" spans="1:17" ht="15" customHeight="1" x14ac:dyDescent="0.25">
      <c r="A29" s="72">
        <v>1</v>
      </c>
      <c r="B29" s="74">
        <v>160</v>
      </c>
      <c r="C29" s="11" t="s">
        <v>221</v>
      </c>
      <c r="D29" s="15" t="s">
        <v>222</v>
      </c>
      <c r="E29" s="74">
        <v>160</v>
      </c>
      <c r="F29" s="15" t="s">
        <v>160</v>
      </c>
      <c r="G29" s="19" t="s">
        <v>36</v>
      </c>
      <c r="H29" s="15" t="s">
        <v>188</v>
      </c>
      <c r="I29" s="15" t="s">
        <v>28</v>
      </c>
      <c r="J29" s="88">
        <v>20533400</v>
      </c>
      <c r="K29" s="88">
        <v>20533400</v>
      </c>
      <c r="L29" s="15" t="s">
        <v>30</v>
      </c>
      <c r="M29" s="15" t="s">
        <v>30</v>
      </c>
      <c r="N29" s="16" t="s">
        <v>217</v>
      </c>
      <c r="O29" s="2" t="s">
        <v>223</v>
      </c>
      <c r="P29" s="2" t="e">
        <v>#N/A</v>
      </c>
      <c r="Q29" s="2">
        <v>160</v>
      </c>
    </row>
    <row r="30" spans="1:17" ht="15" customHeight="1" x14ac:dyDescent="0.25">
      <c r="A30" s="72">
        <v>1</v>
      </c>
      <c r="B30" s="74">
        <v>154</v>
      </c>
      <c r="C30" s="17">
        <v>72151602</v>
      </c>
      <c r="D30" s="15" t="s">
        <v>51</v>
      </c>
      <c r="E30" s="74">
        <v>154</v>
      </c>
      <c r="F30" s="15" t="s">
        <v>185</v>
      </c>
      <c r="G30" s="19" t="s">
        <v>63</v>
      </c>
      <c r="H30" s="15" t="s">
        <v>188</v>
      </c>
      <c r="I30" s="15" t="s">
        <v>28</v>
      </c>
      <c r="J30" s="88">
        <v>17175540</v>
      </c>
      <c r="K30" s="88">
        <v>17175540</v>
      </c>
      <c r="L30" s="15" t="s">
        <v>30</v>
      </c>
      <c r="M30" s="15" t="s">
        <v>30</v>
      </c>
      <c r="N30" s="16" t="s">
        <v>38</v>
      </c>
      <c r="O30" s="2" t="s">
        <v>224</v>
      </c>
      <c r="P30" s="2" t="e">
        <v>#N/A</v>
      </c>
      <c r="Q30" s="2">
        <v>154</v>
      </c>
    </row>
    <row r="31" spans="1:17" ht="15" customHeight="1" x14ac:dyDescent="0.25">
      <c r="A31" s="72">
        <v>1</v>
      </c>
      <c r="B31" s="74">
        <v>175</v>
      </c>
      <c r="C31" s="11">
        <v>77102001</v>
      </c>
      <c r="D31" s="15" t="s">
        <v>225</v>
      </c>
      <c r="E31" s="74">
        <v>175</v>
      </c>
      <c r="F31" s="15" t="s">
        <v>164</v>
      </c>
      <c r="G31" s="19" t="s">
        <v>72</v>
      </c>
      <c r="H31" s="15" t="s">
        <v>188</v>
      </c>
      <c r="I31" s="15" t="s">
        <v>28</v>
      </c>
      <c r="J31" s="88">
        <v>24246796</v>
      </c>
      <c r="K31" s="88">
        <v>24246796</v>
      </c>
      <c r="L31" s="15" t="s">
        <v>30</v>
      </c>
      <c r="M31" s="15" t="s">
        <v>30</v>
      </c>
      <c r="N31" s="16" t="s">
        <v>46</v>
      </c>
      <c r="O31" s="2" t="s">
        <v>226</v>
      </c>
      <c r="P31" s="2" t="e">
        <v>#N/A</v>
      </c>
      <c r="Q31" s="2">
        <v>175</v>
      </c>
    </row>
    <row r="32" spans="1:17" ht="15" customHeight="1" x14ac:dyDescent="0.25">
      <c r="A32" s="72">
        <v>1</v>
      </c>
      <c r="B32" s="74">
        <v>129</v>
      </c>
      <c r="C32" s="11" t="s">
        <v>227</v>
      </c>
      <c r="D32" s="15" t="s">
        <v>228</v>
      </c>
      <c r="E32" s="74">
        <v>129</v>
      </c>
      <c r="F32" s="15" t="s">
        <v>185</v>
      </c>
      <c r="G32" s="19" t="s">
        <v>63</v>
      </c>
      <c r="H32" s="15" t="s">
        <v>188</v>
      </c>
      <c r="I32" s="15" t="s">
        <v>28</v>
      </c>
      <c r="J32" s="88">
        <v>12920000</v>
      </c>
      <c r="K32" s="88">
        <v>12920000</v>
      </c>
      <c r="L32" s="15" t="s">
        <v>30</v>
      </c>
      <c r="M32" s="15" t="s">
        <v>30</v>
      </c>
      <c r="N32" s="16" t="s">
        <v>49</v>
      </c>
      <c r="O32" s="2" t="s">
        <v>229</v>
      </c>
      <c r="P32" s="2" t="e">
        <v>#N/A</v>
      </c>
      <c r="Q32" s="2">
        <v>129</v>
      </c>
    </row>
    <row r="33" spans="1:17" ht="15" customHeight="1" x14ac:dyDescent="0.25">
      <c r="A33" s="72">
        <v>1</v>
      </c>
      <c r="B33" s="74">
        <v>185</v>
      </c>
      <c r="C33" s="17" t="s">
        <v>42</v>
      </c>
      <c r="D33" s="15" t="s">
        <v>230</v>
      </c>
      <c r="E33" s="74">
        <v>185</v>
      </c>
      <c r="F33" s="15" t="s">
        <v>171</v>
      </c>
      <c r="G33" s="19" t="s">
        <v>61</v>
      </c>
      <c r="H33" s="15" t="s">
        <v>188</v>
      </c>
      <c r="I33" s="15" t="s">
        <v>28</v>
      </c>
      <c r="J33" s="88">
        <v>15000000</v>
      </c>
      <c r="K33" s="88">
        <v>15000000</v>
      </c>
      <c r="L33" s="15" t="s">
        <v>30</v>
      </c>
      <c r="M33" s="15" t="s">
        <v>30</v>
      </c>
      <c r="N33" s="16" t="s">
        <v>231</v>
      </c>
      <c r="O33" s="2" t="s">
        <v>232</v>
      </c>
      <c r="P33" s="2" t="e">
        <v>#N/A</v>
      </c>
      <c r="Q33" s="2">
        <v>185</v>
      </c>
    </row>
    <row r="34" spans="1:17" ht="15" customHeight="1" x14ac:dyDescent="0.25">
      <c r="A34" s="72">
        <v>1</v>
      </c>
      <c r="B34" s="74">
        <v>162</v>
      </c>
      <c r="C34" s="17">
        <v>80161506</v>
      </c>
      <c r="D34" s="15" t="s">
        <v>50</v>
      </c>
      <c r="E34" s="74">
        <v>162</v>
      </c>
      <c r="F34" s="67" t="s">
        <v>158</v>
      </c>
      <c r="G34" s="14" t="s">
        <v>54</v>
      </c>
      <c r="H34" s="15" t="s">
        <v>188</v>
      </c>
      <c r="I34" s="15" t="s">
        <v>28</v>
      </c>
      <c r="J34" s="88">
        <v>14447799</v>
      </c>
      <c r="K34" s="88">
        <v>14447799</v>
      </c>
      <c r="L34" s="15" t="s">
        <v>30</v>
      </c>
      <c r="M34" s="15" t="s">
        <v>30</v>
      </c>
      <c r="N34" s="16" t="s">
        <v>38</v>
      </c>
      <c r="O34" s="2" t="s">
        <v>233</v>
      </c>
      <c r="P34" s="2" t="e">
        <v>#N/A</v>
      </c>
      <c r="Q34" s="2">
        <v>162</v>
      </c>
    </row>
    <row r="35" spans="1:17" ht="15" customHeight="1" x14ac:dyDescent="0.25">
      <c r="A35" s="72">
        <v>1</v>
      </c>
      <c r="B35" s="74">
        <v>126</v>
      </c>
      <c r="C35" s="11">
        <v>81111800</v>
      </c>
      <c r="D35" s="15" t="s">
        <v>60</v>
      </c>
      <c r="E35" s="74">
        <v>126</v>
      </c>
      <c r="F35" s="15" t="s">
        <v>164</v>
      </c>
      <c r="G35" s="19" t="s">
        <v>73</v>
      </c>
      <c r="H35" s="15" t="s">
        <v>37</v>
      </c>
      <c r="I35" s="15" t="s">
        <v>28</v>
      </c>
      <c r="J35" s="88">
        <v>121800000</v>
      </c>
      <c r="K35" s="88">
        <v>121800000</v>
      </c>
      <c r="L35" s="15" t="s">
        <v>30</v>
      </c>
      <c r="M35" s="15" t="s">
        <v>30</v>
      </c>
      <c r="N35" s="16" t="s">
        <v>38</v>
      </c>
      <c r="O35" s="2" t="s">
        <v>234</v>
      </c>
      <c r="P35" s="2" t="e">
        <v>#N/A</v>
      </c>
      <c r="Q35" s="2">
        <v>126</v>
      </c>
    </row>
    <row r="36" spans="1:17" ht="15" customHeight="1" x14ac:dyDescent="0.25">
      <c r="A36" s="72">
        <v>1</v>
      </c>
      <c r="B36" s="74">
        <v>128</v>
      </c>
      <c r="C36" s="11">
        <v>72101511</v>
      </c>
      <c r="D36" s="15" t="s">
        <v>235</v>
      </c>
      <c r="E36" s="74">
        <v>128</v>
      </c>
      <c r="F36" s="15" t="s">
        <v>174</v>
      </c>
      <c r="G36" s="19" t="s">
        <v>73</v>
      </c>
      <c r="H36" s="15" t="s">
        <v>27</v>
      </c>
      <c r="I36" s="15" t="s">
        <v>28</v>
      </c>
      <c r="J36" s="88">
        <v>12493538</v>
      </c>
      <c r="K36" s="88">
        <v>12493538</v>
      </c>
      <c r="L36" s="15" t="s">
        <v>30</v>
      </c>
      <c r="M36" s="15" t="s">
        <v>30</v>
      </c>
      <c r="N36" s="16" t="s">
        <v>38</v>
      </c>
      <c r="O36" s="2" t="s">
        <v>236</v>
      </c>
      <c r="P36" s="2" t="e">
        <v>#N/A</v>
      </c>
      <c r="Q36" s="2">
        <v>128</v>
      </c>
    </row>
    <row r="37" spans="1:17" ht="15" customHeight="1" x14ac:dyDescent="0.25">
      <c r="A37" s="72">
        <v>1</v>
      </c>
      <c r="B37" s="74">
        <v>106</v>
      </c>
      <c r="C37" s="49">
        <v>43202005</v>
      </c>
      <c r="D37" s="32" t="s">
        <v>237</v>
      </c>
      <c r="E37" s="74">
        <v>106</v>
      </c>
      <c r="F37" s="69" t="s">
        <v>174</v>
      </c>
      <c r="G37" s="54" t="s">
        <v>238</v>
      </c>
      <c r="H37" s="15" t="s">
        <v>188</v>
      </c>
      <c r="I37" s="32" t="s">
        <v>28</v>
      </c>
      <c r="J37" s="52">
        <v>11817260</v>
      </c>
      <c r="K37" s="52">
        <v>11817260</v>
      </c>
      <c r="L37" s="32" t="s">
        <v>30</v>
      </c>
      <c r="M37" s="32" t="s">
        <v>30</v>
      </c>
      <c r="N37" s="16" t="s">
        <v>31</v>
      </c>
      <c r="O37" s="2" t="s">
        <v>239</v>
      </c>
      <c r="P37" s="2" t="e">
        <v>#N/A</v>
      </c>
      <c r="Q37" s="2">
        <v>106</v>
      </c>
    </row>
    <row r="38" spans="1:17" ht="15" customHeight="1" x14ac:dyDescent="0.25">
      <c r="A38" s="72">
        <v>1</v>
      </c>
      <c r="B38" s="74">
        <v>140</v>
      </c>
      <c r="C38" s="11" t="s">
        <v>240</v>
      </c>
      <c r="D38" s="15" t="s">
        <v>241</v>
      </c>
      <c r="E38" s="74">
        <v>140</v>
      </c>
      <c r="F38" s="70" t="s">
        <v>185</v>
      </c>
      <c r="G38" s="19" t="s">
        <v>238</v>
      </c>
      <c r="H38" s="15" t="s">
        <v>27</v>
      </c>
      <c r="I38" s="15" t="s">
        <v>28</v>
      </c>
      <c r="J38" s="88">
        <v>267284893</v>
      </c>
      <c r="K38" s="88">
        <v>267284893</v>
      </c>
      <c r="L38" s="15" t="s">
        <v>30</v>
      </c>
      <c r="M38" s="15" t="s">
        <v>30</v>
      </c>
      <c r="N38" s="16" t="s">
        <v>49</v>
      </c>
      <c r="O38" s="2" t="s">
        <v>242</v>
      </c>
      <c r="P38" s="2" t="e">
        <v>#N/A</v>
      </c>
      <c r="Q38" s="2">
        <v>140</v>
      </c>
    </row>
    <row r="39" spans="1:17" ht="15" customHeight="1" x14ac:dyDescent="0.25">
      <c r="A39" s="72">
        <v>1</v>
      </c>
      <c r="B39" s="74" t="s">
        <v>599</v>
      </c>
      <c r="C39" s="11" t="s">
        <v>240</v>
      </c>
      <c r="D39" s="15" t="s">
        <v>600</v>
      </c>
      <c r="E39" s="74" t="s">
        <v>599</v>
      </c>
      <c r="F39" s="70" t="s">
        <v>164</v>
      </c>
      <c r="G39" s="19" t="s">
        <v>238</v>
      </c>
      <c r="H39" s="15" t="s">
        <v>188</v>
      </c>
      <c r="I39" s="15" t="s">
        <v>28</v>
      </c>
      <c r="J39" s="88">
        <v>2076248</v>
      </c>
      <c r="K39" s="88">
        <v>2076248</v>
      </c>
      <c r="L39" s="15" t="s">
        <v>30</v>
      </c>
      <c r="M39" s="15" t="s">
        <v>30</v>
      </c>
      <c r="N39" s="16" t="s">
        <v>601</v>
      </c>
      <c r="O39" s="2" t="s">
        <v>245</v>
      </c>
      <c r="P39" s="2" t="e">
        <v>#N/A</v>
      </c>
      <c r="Q39" s="2" t="s">
        <v>599</v>
      </c>
    </row>
    <row r="40" spans="1:17" ht="15" customHeight="1" x14ac:dyDescent="0.25">
      <c r="A40" s="72">
        <v>1</v>
      </c>
      <c r="B40" s="74">
        <v>188</v>
      </c>
      <c r="C40" s="49" t="s">
        <v>75</v>
      </c>
      <c r="D40" s="32" t="s">
        <v>76</v>
      </c>
      <c r="E40" s="74">
        <v>188</v>
      </c>
      <c r="F40" s="32" t="s">
        <v>171</v>
      </c>
      <c r="G40" s="54" t="s">
        <v>238</v>
      </c>
      <c r="H40" s="15" t="s">
        <v>188</v>
      </c>
      <c r="I40" s="32" t="s">
        <v>28</v>
      </c>
      <c r="J40" s="52">
        <v>4120000</v>
      </c>
      <c r="K40" s="52">
        <v>4120000</v>
      </c>
      <c r="L40" s="32" t="s">
        <v>30</v>
      </c>
      <c r="M40" s="32" t="s">
        <v>30</v>
      </c>
      <c r="N40" s="16" t="s">
        <v>45</v>
      </c>
      <c r="O40" s="2" t="s">
        <v>181</v>
      </c>
      <c r="P40" s="2" t="e">
        <v>#N/A</v>
      </c>
      <c r="Q40" s="2">
        <v>188</v>
      </c>
    </row>
    <row r="41" spans="1:17" ht="15" customHeight="1" x14ac:dyDescent="0.25">
      <c r="A41" s="72">
        <v>1</v>
      </c>
      <c r="B41" s="74" t="s">
        <v>243</v>
      </c>
      <c r="C41" s="49">
        <v>92121700</v>
      </c>
      <c r="D41" s="32" t="s">
        <v>244</v>
      </c>
      <c r="E41" s="74" t="s">
        <v>243</v>
      </c>
      <c r="F41" s="67" t="s">
        <v>155</v>
      </c>
      <c r="G41" s="54" t="s">
        <v>238</v>
      </c>
      <c r="H41" s="32" t="s">
        <v>27</v>
      </c>
      <c r="I41" s="32" t="s">
        <v>28</v>
      </c>
      <c r="J41" s="52">
        <v>406106424</v>
      </c>
      <c r="K41" s="52">
        <v>406106424</v>
      </c>
      <c r="L41" s="32" t="s">
        <v>30</v>
      </c>
      <c r="M41" s="32" t="s">
        <v>30</v>
      </c>
      <c r="N41" s="16" t="s">
        <v>45</v>
      </c>
      <c r="O41" s="2" t="s">
        <v>245</v>
      </c>
      <c r="P41" s="2" t="e">
        <v>#N/A</v>
      </c>
      <c r="Q41" s="2" t="s">
        <v>30</v>
      </c>
    </row>
    <row r="42" spans="1:17" ht="15" customHeight="1" x14ac:dyDescent="0.25">
      <c r="A42" s="72">
        <v>1</v>
      </c>
      <c r="B42" s="74" t="s">
        <v>246</v>
      </c>
      <c r="C42" s="11">
        <v>86132001</v>
      </c>
      <c r="D42" s="15" t="s">
        <v>247</v>
      </c>
      <c r="E42" s="74" t="s">
        <v>246</v>
      </c>
      <c r="F42" s="15" t="s">
        <v>248</v>
      </c>
      <c r="G42" s="19" t="s">
        <v>36</v>
      </c>
      <c r="H42" s="15" t="s">
        <v>64</v>
      </c>
      <c r="I42" s="15" t="s">
        <v>28</v>
      </c>
      <c r="J42" s="88">
        <v>343000000</v>
      </c>
      <c r="K42" s="88">
        <v>343000000</v>
      </c>
      <c r="L42" s="15" t="s">
        <v>30</v>
      </c>
      <c r="M42" s="15" t="s">
        <v>30</v>
      </c>
      <c r="N42" s="16" t="s">
        <v>249</v>
      </c>
      <c r="O42" s="2" t="s">
        <v>245</v>
      </c>
      <c r="P42" s="2" t="e">
        <v>#N/A</v>
      </c>
      <c r="Q42" s="2" t="s">
        <v>30</v>
      </c>
    </row>
    <row r="43" spans="1:17" ht="15" customHeight="1" x14ac:dyDescent="0.25">
      <c r="A43" s="72">
        <v>1</v>
      </c>
      <c r="B43" s="74">
        <v>116</v>
      </c>
      <c r="C43" s="11">
        <v>80111707</v>
      </c>
      <c r="D43" s="15" t="s">
        <v>250</v>
      </c>
      <c r="E43" s="74">
        <v>116</v>
      </c>
      <c r="F43" s="15" t="s">
        <v>174</v>
      </c>
      <c r="G43" s="19" t="s">
        <v>238</v>
      </c>
      <c r="H43" s="15" t="s">
        <v>37</v>
      </c>
      <c r="I43" s="15" t="s">
        <v>28</v>
      </c>
      <c r="J43" s="88">
        <v>72000000</v>
      </c>
      <c r="K43" s="88">
        <v>72000000</v>
      </c>
      <c r="L43" s="15" t="s">
        <v>30</v>
      </c>
      <c r="M43" s="15" t="s">
        <v>30</v>
      </c>
      <c r="N43" s="16" t="s">
        <v>251</v>
      </c>
      <c r="O43" s="2" t="s">
        <v>252</v>
      </c>
      <c r="P43" s="2" t="e">
        <v>#N/A</v>
      </c>
      <c r="Q43" s="2">
        <v>116</v>
      </c>
    </row>
    <row r="44" spans="1:17" ht="15" customHeight="1" x14ac:dyDescent="0.25">
      <c r="A44" s="72">
        <v>1</v>
      </c>
      <c r="B44" s="74">
        <v>122</v>
      </c>
      <c r="C44" s="11" t="s">
        <v>253</v>
      </c>
      <c r="D44" s="15" t="s">
        <v>254</v>
      </c>
      <c r="E44" s="74">
        <v>122</v>
      </c>
      <c r="F44" s="15" t="s">
        <v>191</v>
      </c>
      <c r="G44" s="19" t="s">
        <v>33</v>
      </c>
      <c r="H44" s="15" t="s">
        <v>188</v>
      </c>
      <c r="I44" s="15" t="s">
        <v>28</v>
      </c>
      <c r="J44" s="88">
        <v>25000000</v>
      </c>
      <c r="K44" s="88">
        <v>25000000</v>
      </c>
      <c r="L44" s="15" t="s">
        <v>30</v>
      </c>
      <c r="M44" s="15" t="s">
        <v>30</v>
      </c>
      <c r="N44" s="16" t="s">
        <v>217</v>
      </c>
      <c r="O44" s="2" t="s">
        <v>255</v>
      </c>
      <c r="P44" s="2" t="e">
        <v>#N/A</v>
      </c>
      <c r="Q44" s="2">
        <v>122</v>
      </c>
    </row>
    <row r="45" spans="1:17" ht="15" customHeight="1" x14ac:dyDescent="0.25">
      <c r="A45" s="72">
        <v>1</v>
      </c>
      <c r="B45" s="74">
        <v>151</v>
      </c>
      <c r="C45" s="49">
        <v>78131804</v>
      </c>
      <c r="D45" s="50" t="s">
        <v>256</v>
      </c>
      <c r="E45" s="74">
        <v>151</v>
      </c>
      <c r="F45" s="32" t="s">
        <v>160</v>
      </c>
      <c r="G45" s="54" t="s">
        <v>33</v>
      </c>
      <c r="H45" s="15" t="s">
        <v>188</v>
      </c>
      <c r="I45" s="32" t="s">
        <v>28</v>
      </c>
      <c r="J45" s="52">
        <v>27944661</v>
      </c>
      <c r="K45" s="52">
        <v>27944661</v>
      </c>
      <c r="L45" s="32" t="s">
        <v>30</v>
      </c>
      <c r="M45" s="32" t="s">
        <v>30</v>
      </c>
      <c r="N45" s="16" t="s">
        <v>257</v>
      </c>
      <c r="O45" s="2" t="s">
        <v>258</v>
      </c>
      <c r="P45" s="2" t="e">
        <v>#N/A</v>
      </c>
      <c r="Q45" s="2">
        <v>151</v>
      </c>
    </row>
    <row r="46" spans="1:17" ht="15" customHeight="1" x14ac:dyDescent="0.25">
      <c r="A46" s="72">
        <v>1</v>
      </c>
      <c r="B46" s="74">
        <v>103</v>
      </c>
      <c r="C46" s="11">
        <v>43211508</v>
      </c>
      <c r="D46" s="15" t="s">
        <v>259</v>
      </c>
      <c r="E46" s="74">
        <v>103</v>
      </c>
      <c r="F46" s="15" t="s">
        <v>174</v>
      </c>
      <c r="G46" s="19" t="s">
        <v>36</v>
      </c>
      <c r="H46" s="15" t="s">
        <v>34</v>
      </c>
      <c r="I46" s="15" t="s">
        <v>28</v>
      </c>
      <c r="J46" s="88">
        <v>4295234</v>
      </c>
      <c r="K46" s="88">
        <v>4295234</v>
      </c>
      <c r="L46" s="15" t="s">
        <v>30</v>
      </c>
      <c r="M46" s="15" t="s">
        <v>30</v>
      </c>
      <c r="N46" s="16" t="s">
        <v>260</v>
      </c>
      <c r="O46" s="2" t="s">
        <v>261</v>
      </c>
      <c r="P46" s="2" t="e">
        <v>#N/A</v>
      </c>
      <c r="Q46" s="2">
        <v>103</v>
      </c>
    </row>
    <row r="47" spans="1:17" ht="15" customHeight="1" x14ac:dyDescent="0.25">
      <c r="A47" s="72">
        <v>1</v>
      </c>
      <c r="B47" s="74">
        <v>105</v>
      </c>
      <c r="C47" s="11">
        <v>43211507</v>
      </c>
      <c r="D47" s="15" t="s">
        <v>262</v>
      </c>
      <c r="E47" s="74">
        <v>105</v>
      </c>
      <c r="F47" s="15" t="s">
        <v>164</v>
      </c>
      <c r="G47" s="19" t="s">
        <v>36</v>
      </c>
      <c r="H47" s="53" t="s">
        <v>34</v>
      </c>
      <c r="I47" s="15" t="s">
        <v>28</v>
      </c>
      <c r="J47" s="88">
        <v>24486000</v>
      </c>
      <c r="K47" s="88">
        <v>24486000</v>
      </c>
      <c r="L47" s="15" t="s">
        <v>30</v>
      </c>
      <c r="M47" s="15" t="s">
        <v>30</v>
      </c>
      <c r="N47" s="16" t="s">
        <v>602</v>
      </c>
      <c r="O47" s="2" t="s">
        <v>264</v>
      </c>
      <c r="P47" s="2" t="e">
        <v>#N/A</v>
      </c>
      <c r="Q47" s="2">
        <v>105</v>
      </c>
    </row>
    <row r="48" spans="1:17" ht="15" customHeight="1" x14ac:dyDescent="0.25">
      <c r="A48" s="72">
        <v>1</v>
      </c>
      <c r="B48" s="74">
        <v>132</v>
      </c>
      <c r="C48" s="49">
        <v>72154301</v>
      </c>
      <c r="D48" s="32" t="s">
        <v>265</v>
      </c>
      <c r="E48" s="74">
        <v>132</v>
      </c>
      <c r="F48" s="32" t="s">
        <v>174</v>
      </c>
      <c r="G48" s="54" t="s">
        <v>52</v>
      </c>
      <c r="H48" s="15" t="s">
        <v>188</v>
      </c>
      <c r="I48" s="32" t="s">
        <v>28</v>
      </c>
      <c r="J48" s="52">
        <v>9191583</v>
      </c>
      <c r="K48" s="52">
        <v>9191583</v>
      </c>
      <c r="L48" s="32" t="s">
        <v>30</v>
      </c>
      <c r="M48" s="32" t="s">
        <v>30</v>
      </c>
      <c r="N48" s="16" t="s">
        <v>169</v>
      </c>
      <c r="O48" s="2" t="s">
        <v>266</v>
      </c>
      <c r="P48" s="2" t="e">
        <v>#N/A</v>
      </c>
      <c r="Q48" s="2">
        <v>132</v>
      </c>
    </row>
    <row r="49" spans="1:17" ht="15" customHeight="1" x14ac:dyDescent="0.25">
      <c r="A49" s="72">
        <v>1</v>
      </c>
      <c r="B49" s="74">
        <v>165</v>
      </c>
      <c r="C49" s="49">
        <v>46191601</v>
      </c>
      <c r="D49" s="32" t="s">
        <v>267</v>
      </c>
      <c r="E49" s="74">
        <v>165</v>
      </c>
      <c r="F49" s="32" t="s">
        <v>158</v>
      </c>
      <c r="G49" s="54" t="s">
        <v>36</v>
      </c>
      <c r="H49" s="15" t="s">
        <v>188</v>
      </c>
      <c r="I49" s="32" t="s">
        <v>28</v>
      </c>
      <c r="J49" s="52">
        <v>7130340</v>
      </c>
      <c r="K49" s="52">
        <v>7130340</v>
      </c>
      <c r="L49" s="32" t="s">
        <v>30</v>
      </c>
      <c r="M49" s="32" t="s">
        <v>30</v>
      </c>
      <c r="N49" s="16" t="s">
        <v>169</v>
      </c>
      <c r="O49" s="2" t="s">
        <v>268</v>
      </c>
      <c r="P49" s="2" t="e">
        <v>#N/A</v>
      </c>
      <c r="Q49" s="2">
        <v>165</v>
      </c>
    </row>
    <row r="50" spans="1:17" ht="15" customHeight="1" x14ac:dyDescent="0.25">
      <c r="A50" s="72">
        <v>1</v>
      </c>
      <c r="B50" s="74">
        <v>136</v>
      </c>
      <c r="C50" s="49">
        <v>84131503</v>
      </c>
      <c r="D50" s="32" t="s">
        <v>68</v>
      </c>
      <c r="E50" s="74">
        <v>136</v>
      </c>
      <c r="F50" s="32" t="s">
        <v>191</v>
      </c>
      <c r="G50" s="54" t="s">
        <v>269</v>
      </c>
      <c r="H50" s="54" t="s">
        <v>188</v>
      </c>
      <c r="I50" s="32" t="s">
        <v>28</v>
      </c>
      <c r="J50" s="52">
        <v>8000000</v>
      </c>
      <c r="K50" s="52">
        <v>8000000</v>
      </c>
      <c r="L50" s="32" t="s">
        <v>30</v>
      </c>
      <c r="M50" s="32" t="s">
        <v>30</v>
      </c>
      <c r="N50" s="16" t="s">
        <v>214</v>
      </c>
      <c r="O50" s="2" t="s">
        <v>270</v>
      </c>
      <c r="P50" s="2" t="e">
        <v>#N/A</v>
      </c>
      <c r="Q50" s="2">
        <v>136</v>
      </c>
    </row>
    <row r="51" spans="1:17" ht="15" customHeight="1" x14ac:dyDescent="0.25">
      <c r="A51" s="72">
        <v>1</v>
      </c>
      <c r="B51" s="74">
        <v>131</v>
      </c>
      <c r="C51" s="11">
        <v>81112401</v>
      </c>
      <c r="D51" s="15" t="s">
        <v>271</v>
      </c>
      <c r="E51" s="74">
        <v>131</v>
      </c>
      <c r="F51" s="15" t="s">
        <v>160</v>
      </c>
      <c r="G51" s="19" t="s">
        <v>52</v>
      </c>
      <c r="H51" s="15" t="s">
        <v>188</v>
      </c>
      <c r="I51" s="15" t="s">
        <v>28</v>
      </c>
      <c r="J51" s="88">
        <v>20000000</v>
      </c>
      <c r="K51" s="88">
        <v>20000000</v>
      </c>
      <c r="L51" s="15" t="s">
        <v>30</v>
      </c>
      <c r="M51" s="15" t="s">
        <v>30</v>
      </c>
      <c r="N51" s="16" t="s">
        <v>231</v>
      </c>
      <c r="O51" s="2" t="s">
        <v>272</v>
      </c>
      <c r="P51" s="2" t="e">
        <v>#N/A</v>
      </c>
      <c r="Q51" s="2">
        <v>131</v>
      </c>
    </row>
    <row r="52" spans="1:17" ht="15" customHeight="1" x14ac:dyDescent="0.25">
      <c r="A52" s="72">
        <v>1</v>
      </c>
      <c r="B52" s="74">
        <v>189</v>
      </c>
      <c r="C52" s="11">
        <v>70171701</v>
      </c>
      <c r="D52" s="15" t="s">
        <v>273</v>
      </c>
      <c r="E52" s="74">
        <v>189</v>
      </c>
      <c r="F52" s="15" t="s">
        <v>164</v>
      </c>
      <c r="G52" s="19" t="s">
        <v>238</v>
      </c>
      <c r="H52" s="15" t="s">
        <v>188</v>
      </c>
      <c r="I52" s="15" t="s">
        <v>28</v>
      </c>
      <c r="J52" s="88">
        <v>10000000</v>
      </c>
      <c r="K52" s="88">
        <v>10000000</v>
      </c>
      <c r="L52" s="15" t="s">
        <v>30</v>
      </c>
      <c r="M52" s="15" t="s">
        <v>30</v>
      </c>
      <c r="N52" s="16" t="s">
        <v>49</v>
      </c>
      <c r="O52" s="2" t="s">
        <v>181</v>
      </c>
      <c r="P52" s="2" t="e">
        <v>#N/A</v>
      </c>
      <c r="Q52" s="2">
        <v>189</v>
      </c>
    </row>
    <row r="53" spans="1:17" ht="15" customHeight="1" x14ac:dyDescent="0.25">
      <c r="A53" s="72">
        <v>1</v>
      </c>
      <c r="B53" s="74">
        <v>109</v>
      </c>
      <c r="C53" s="11">
        <v>14111510</v>
      </c>
      <c r="D53" s="15" t="s">
        <v>274</v>
      </c>
      <c r="E53" s="74">
        <v>109</v>
      </c>
      <c r="F53" s="15" t="s">
        <v>185</v>
      </c>
      <c r="G53" s="19" t="s">
        <v>238</v>
      </c>
      <c r="H53" s="15" t="s">
        <v>48</v>
      </c>
      <c r="I53" s="15" t="s">
        <v>28</v>
      </c>
      <c r="J53" s="88">
        <v>454013618</v>
      </c>
      <c r="K53" s="88">
        <v>454013618</v>
      </c>
      <c r="L53" s="15" t="s">
        <v>30</v>
      </c>
      <c r="M53" s="15" t="s">
        <v>30</v>
      </c>
      <c r="N53" s="16" t="s">
        <v>49</v>
      </c>
      <c r="O53" s="2" t="s">
        <v>275</v>
      </c>
      <c r="P53" s="2" t="e">
        <v>#N/A</v>
      </c>
      <c r="Q53" s="2">
        <v>109</v>
      </c>
    </row>
    <row r="54" spans="1:17" ht="15" customHeight="1" x14ac:dyDescent="0.25">
      <c r="A54" s="72">
        <v>1</v>
      </c>
      <c r="B54" s="74">
        <v>152</v>
      </c>
      <c r="C54" s="11">
        <v>43232102</v>
      </c>
      <c r="D54" s="15" t="s">
        <v>276</v>
      </c>
      <c r="E54" s="74">
        <v>152</v>
      </c>
      <c r="F54" s="15" t="s">
        <v>248</v>
      </c>
      <c r="G54" s="19" t="s">
        <v>277</v>
      </c>
      <c r="H54" s="15" t="s">
        <v>37</v>
      </c>
      <c r="I54" s="15" t="s">
        <v>28</v>
      </c>
      <c r="J54" s="88">
        <v>70538796</v>
      </c>
      <c r="K54" s="88">
        <v>70538796</v>
      </c>
      <c r="L54" s="15" t="s">
        <v>30</v>
      </c>
      <c r="M54" s="15" t="s">
        <v>30</v>
      </c>
      <c r="N54" s="16" t="s">
        <v>49</v>
      </c>
      <c r="O54" s="2" t="s">
        <v>278</v>
      </c>
      <c r="P54" s="2" t="e">
        <v>#N/A</v>
      </c>
      <c r="Q54" s="2">
        <v>152</v>
      </c>
    </row>
    <row r="55" spans="1:17" ht="15" customHeight="1" x14ac:dyDescent="0.25">
      <c r="A55" s="72">
        <v>1</v>
      </c>
      <c r="B55" s="74">
        <v>190</v>
      </c>
      <c r="C55" s="49">
        <v>82101504</v>
      </c>
      <c r="D55" s="32" t="s">
        <v>279</v>
      </c>
      <c r="E55" s="74">
        <v>190</v>
      </c>
      <c r="F55" s="32" t="s">
        <v>196</v>
      </c>
      <c r="G55" s="54" t="s">
        <v>238</v>
      </c>
      <c r="H55" s="32" t="s">
        <v>27</v>
      </c>
      <c r="I55" s="32" t="s">
        <v>28</v>
      </c>
      <c r="J55" s="52">
        <v>2000000</v>
      </c>
      <c r="K55" s="52">
        <v>2000000</v>
      </c>
      <c r="L55" s="32" t="s">
        <v>30</v>
      </c>
      <c r="M55" s="32" t="s">
        <v>30</v>
      </c>
      <c r="N55" s="16" t="s">
        <v>59</v>
      </c>
      <c r="O55" s="2" t="s">
        <v>181</v>
      </c>
      <c r="P55" s="2" t="e">
        <v>#N/A</v>
      </c>
      <c r="Q55" s="2">
        <v>190</v>
      </c>
    </row>
    <row r="56" spans="1:17" ht="15" customHeight="1" x14ac:dyDescent="0.25">
      <c r="A56" s="72">
        <v>1</v>
      </c>
      <c r="B56" s="74">
        <v>191</v>
      </c>
      <c r="C56" s="49">
        <v>43232701</v>
      </c>
      <c r="D56" s="32" t="s">
        <v>603</v>
      </c>
      <c r="E56" s="74">
        <v>191</v>
      </c>
      <c r="F56" s="32" t="s">
        <v>196</v>
      </c>
      <c r="G56" s="54" t="s">
        <v>238</v>
      </c>
      <c r="H56" s="32" t="s">
        <v>27</v>
      </c>
      <c r="I56" s="32" t="s">
        <v>28</v>
      </c>
      <c r="J56" s="52">
        <v>1000000</v>
      </c>
      <c r="K56" s="52">
        <v>1000000</v>
      </c>
      <c r="L56" s="32" t="s">
        <v>30</v>
      </c>
      <c r="M56" s="32" t="s">
        <v>30</v>
      </c>
      <c r="N56" s="16" t="s">
        <v>59</v>
      </c>
      <c r="O56" s="2" t="s">
        <v>181</v>
      </c>
      <c r="P56" s="2" t="e">
        <v>#N/A</v>
      </c>
      <c r="Q56" s="2">
        <v>191</v>
      </c>
    </row>
    <row r="57" spans="1:17" ht="15" customHeight="1" x14ac:dyDescent="0.25">
      <c r="A57" s="72">
        <v>1</v>
      </c>
      <c r="B57" s="74">
        <v>192</v>
      </c>
      <c r="C57" s="11" t="s">
        <v>282</v>
      </c>
      <c r="D57" s="15" t="s">
        <v>283</v>
      </c>
      <c r="E57" s="74">
        <v>192</v>
      </c>
      <c r="F57" s="15" t="s">
        <v>171</v>
      </c>
      <c r="G57" s="19" t="s">
        <v>69</v>
      </c>
      <c r="H57" s="15" t="s">
        <v>284</v>
      </c>
      <c r="I57" s="15" t="s">
        <v>28</v>
      </c>
      <c r="J57" s="88">
        <v>736157251</v>
      </c>
      <c r="K57" s="88">
        <v>100000000</v>
      </c>
      <c r="L57" s="15" t="s">
        <v>56</v>
      </c>
      <c r="M57" s="15" t="s">
        <v>285</v>
      </c>
      <c r="N57" s="16" t="s">
        <v>249</v>
      </c>
      <c r="O57" s="2" t="s">
        <v>286</v>
      </c>
      <c r="P57" s="2" t="e">
        <v>#N/A</v>
      </c>
      <c r="Q57" s="2">
        <v>192</v>
      </c>
    </row>
    <row r="58" spans="1:17" ht="15" customHeight="1" x14ac:dyDescent="0.25">
      <c r="A58" s="72">
        <v>1</v>
      </c>
      <c r="B58" s="74">
        <v>171</v>
      </c>
      <c r="C58" s="11">
        <v>44103105</v>
      </c>
      <c r="D58" s="15" t="s">
        <v>287</v>
      </c>
      <c r="E58" s="74">
        <v>171</v>
      </c>
      <c r="F58" s="15" t="s">
        <v>158</v>
      </c>
      <c r="G58" s="19" t="s">
        <v>238</v>
      </c>
      <c r="H58" s="15" t="s">
        <v>37</v>
      </c>
      <c r="I58" s="15" t="s">
        <v>28</v>
      </c>
      <c r="J58" s="88">
        <v>55540800</v>
      </c>
      <c r="K58" s="88">
        <v>55540800</v>
      </c>
      <c r="L58" s="15" t="s">
        <v>30</v>
      </c>
      <c r="M58" s="15" t="s">
        <v>30</v>
      </c>
      <c r="N58" s="16" t="s">
        <v>231</v>
      </c>
      <c r="O58" s="2" t="s">
        <v>288</v>
      </c>
      <c r="P58" s="2" t="e">
        <v>#N/A</v>
      </c>
      <c r="Q58" s="2">
        <v>171</v>
      </c>
    </row>
    <row r="59" spans="1:17" ht="15" customHeight="1" x14ac:dyDescent="0.25">
      <c r="A59" s="72">
        <v>1</v>
      </c>
      <c r="B59" s="74" t="s">
        <v>289</v>
      </c>
      <c r="C59" s="11">
        <v>86141702</v>
      </c>
      <c r="D59" s="15" t="s">
        <v>290</v>
      </c>
      <c r="E59" s="74" t="s">
        <v>289</v>
      </c>
      <c r="F59" s="15" t="s">
        <v>167</v>
      </c>
      <c r="G59" s="19" t="s">
        <v>238</v>
      </c>
      <c r="H59" s="15" t="s">
        <v>188</v>
      </c>
      <c r="I59" s="15" t="s">
        <v>28</v>
      </c>
      <c r="J59" s="88">
        <v>30000000</v>
      </c>
      <c r="K59" s="88">
        <v>30000000</v>
      </c>
      <c r="L59" s="15" t="s">
        <v>30</v>
      </c>
      <c r="M59" s="15" t="s">
        <v>30</v>
      </c>
      <c r="N59" s="16" t="s">
        <v>49</v>
      </c>
      <c r="O59" s="2" t="s">
        <v>245</v>
      </c>
      <c r="P59" s="2" t="e">
        <v>#N/A</v>
      </c>
      <c r="Q59" s="2" t="s">
        <v>30</v>
      </c>
    </row>
    <row r="60" spans="1:17" ht="15" customHeight="1" x14ac:dyDescent="0.25">
      <c r="A60" s="72">
        <v>1</v>
      </c>
      <c r="B60" s="74" t="s">
        <v>291</v>
      </c>
      <c r="C60" s="11">
        <v>80141607</v>
      </c>
      <c r="D60" s="15" t="s">
        <v>292</v>
      </c>
      <c r="E60" s="74" t="s">
        <v>291</v>
      </c>
      <c r="F60" s="15" t="s">
        <v>164</v>
      </c>
      <c r="G60" s="19" t="s">
        <v>238</v>
      </c>
      <c r="H60" s="15" t="s">
        <v>188</v>
      </c>
      <c r="I60" s="15" t="s">
        <v>28</v>
      </c>
      <c r="J60" s="88">
        <v>14833333</v>
      </c>
      <c r="K60" s="88">
        <v>14833333</v>
      </c>
      <c r="L60" s="15" t="s">
        <v>30</v>
      </c>
      <c r="M60" s="15" t="s">
        <v>30</v>
      </c>
      <c r="N60" s="16" t="s">
        <v>49</v>
      </c>
      <c r="O60" s="2" t="s">
        <v>245</v>
      </c>
      <c r="P60" s="2" t="e">
        <v>#N/A</v>
      </c>
      <c r="Q60" s="2" t="s">
        <v>30</v>
      </c>
    </row>
    <row r="61" spans="1:17" ht="15" customHeight="1" x14ac:dyDescent="0.25">
      <c r="A61" s="72">
        <v>1</v>
      </c>
      <c r="B61" s="74">
        <v>193</v>
      </c>
      <c r="C61" s="11">
        <v>80141607</v>
      </c>
      <c r="D61" s="15" t="s">
        <v>293</v>
      </c>
      <c r="E61" s="74">
        <v>193</v>
      </c>
      <c r="F61" s="15" t="s">
        <v>248</v>
      </c>
      <c r="G61" s="19" t="s">
        <v>238</v>
      </c>
      <c r="H61" s="15" t="s">
        <v>37</v>
      </c>
      <c r="I61" s="15" t="s">
        <v>28</v>
      </c>
      <c r="J61" s="88">
        <v>143000000</v>
      </c>
      <c r="K61" s="88">
        <v>143000000</v>
      </c>
      <c r="L61" s="15" t="s">
        <v>30</v>
      </c>
      <c r="M61" s="15" t="s">
        <v>30</v>
      </c>
      <c r="N61" s="16" t="s">
        <v>602</v>
      </c>
      <c r="O61" s="2" t="s">
        <v>294</v>
      </c>
      <c r="P61" s="2" t="e">
        <v>#N/A</v>
      </c>
      <c r="Q61" s="2">
        <v>193</v>
      </c>
    </row>
    <row r="62" spans="1:17" ht="15" customHeight="1" x14ac:dyDescent="0.25">
      <c r="A62" s="72">
        <v>1</v>
      </c>
      <c r="B62" s="74">
        <v>194</v>
      </c>
      <c r="C62" s="11">
        <v>82101802</v>
      </c>
      <c r="D62" s="15" t="s">
        <v>295</v>
      </c>
      <c r="E62" s="74">
        <v>194</v>
      </c>
      <c r="F62" s="15" t="s">
        <v>185</v>
      </c>
      <c r="G62" s="19" t="s">
        <v>238</v>
      </c>
      <c r="H62" s="15" t="s">
        <v>37</v>
      </c>
      <c r="I62" s="15" t="s">
        <v>28</v>
      </c>
      <c r="J62" s="88">
        <v>113719049</v>
      </c>
      <c r="K62" s="88">
        <v>113719049</v>
      </c>
      <c r="L62" s="15" t="s">
        <v>30</v>
      </c>
      <c r="M62" s="15" t="s">
        <v>30</v>
      </c>
      <c r="N62" s="16" t="s">
        <v>49</v>
      </c>
      <c r="O62" s="2" t="s">
        <v>296</v>
      </c>
      <c r="P62" s="2" t="e">
        <v>#N/A</v>
      </c>
      <c r="Q62" s="2">
        <v>194</v>
      </c>
    </row>
    <row r="63" spans="1:17" ht="15" customHeight="1" x14ac:dyDescent="0.25">
      <c r="A63" s="72">
        <v>1</v>
      </c>
      <c r="B63" s="74">
        <v>172</v>
      </c>
      <c r="C63" s="11">
        <v>43211711</v>
      </c>
      <c r="D63" s="15" t="s">
        <v>297</v>
      </c>
      <c r="E63" s="74">
        <v>172</v>
      </c>
      <c r="F63" s="15" t="s">
        <v>185</v>
      </c>
      <c r="G63" s="19" t="s">
        <v>238</v>
      </c>
      <c r="H63" s="15" t="s">
        <v>37</v>
      </c>
      <c r="I63" s="15" t="s">
        <v>28</v>
      </c>
      <c r="J63" s="88">
        <v>46351638</v>
      </c>
      <c r="K63" s="88">
        <v>46351638</v>
      </c>
      <c r="L63" s="15" t="s">
        <v>30</v>
      </c>
      <c r="M63" s="15" t="s">
        <v>30</v>
      </c>
      <c r="N63" s="16" t="s">
        <v>231</v>
      </c>
      <c r="O63" s="2" t="s">
        <v>288</v>
      </c>
      <c r="P63" s="2" t="e">
        <v>#N/A</v>
      </c>
      <c r="Q63" s="2">
        <v>172</v>
      </c>
    </row>
    <row r="64" spans="1:17" ht="15" customHeight="1" x14ac:dyDescent="0.25">
      <c r="A64" s="72">
        <v>1</v>
      </c>
      <c r="B64" s="74">
        <v>108</v>
      </c>
      <c r="C64" s="49">
        <v>82111804</v>
      </c>
      <c r="D64" s="50" t="s">
        <v>298</v>
      </c>
      <c r="E64" s="74">
        <v>108</v>
      </c>
      <c r="F64" s="68" t="s">
        <v>158</v>
      </c>
      <c r="G64" s="51" t="s">
        <v>238</v>
      </c>
      <c r="H64" s="15" t="s">
        <v>37</v>
      </c>
      <c r="I64" s="32" t="s">
        <v>28</v>
      </c>
      <c r="J64" s="52">
        <v>46700000</v>
      </c>
      <c r="K64" s="52">
        <v>46700000</v>
      </c>
      <c r="L64" s="32" t="s">
        <v>30</v>
      </c>
      <c r="M64" s="32" t="s">
        <v>30</v>
      </c>
      <c r="N64" s="16" t="s">
        <v>45</v>
      </c>
      <c r="O64" s="82" t="s">
        <v>299</v>
      </c>
      <c r="P64" s="2" t="e">
        <v>#N/A</v>
      </c>
      <c r="Q64" s="2">
        <v>108</v>
      </c>
    </row>
    <row r="65" spans="1:17" ht="15" customHeight="1" x14ac:dyDescent="0.25">
      <c r="A65" s="72">
        <v>1</v>
      </c>
      <c r="B65" s="74">
        <v>195</v>
      </c>
      <c r="C65" s="11">
        <v>43211514</v>
      </c>
      <c r="D65" s="12" t="s">
        <v>300</v>
      </c>
      <c r="E65" s="74">
        <v>195</v>
      </c>
      <c r="F65" s="67" t="s">
        <v>171</v>
      </c>
      <c r="G65" s="14" t="s">
        <v>36</v>
      </c>
      <c r="H65" s="15" t="s">
        <v>37</v>
      </c>
      <c r="I65" s="15" t="s">
        <v>28</v>
      </c>
      <c r="J65" s="88">
        <v>56981425</v>
      </c>
      <c r="K65" s="88">
        <v>56981425</v>
      </c>
      <c r="L65" s="15" t="s">
        <v>30</v>
      </c>
      <c r="M65" s="15" t="s">
        <v>30</v>
      </c>
      <c r="N65" s="16" t="s">
        <v>602</v>
      </c>
      <c r="O65" s="2" t="s">
        <v>294</v>
      </c>
      <c r="P65" s="2" t="e">
        <v>#N/A</v>
      </c>
      <c r="Q65" s="2">
        <v>195</v>
      </c>
    </row>
    <row r="66" spans="1:17" ht="15" customHeight="1" x14ac:dyDescent="0.25">
      <c r="A66" s="72">
        <v>1</v>
      </c>
      <c r="B66" s="74">
        <v>183</v>
      </c>
      <c r="C66" s="49">
        <v>30161710</v>
      </c>
      <c r="D66" s="50" t="s">
        <v>301</v>
      </c>
      <c r="E66" s="74">
        <v>183</v>
      </c>
      <c r="F66" s="68" t="s">
        <v>167</v>
      </c>
      <c r="G66" s="51" t="s">
        <v>36</v>
      </c>
      <c r="H66" s="15" t="s">
        <v>188</v>
      </c>
      <c r="I66" s="32" t="s">
        <v>28</v>
      </c>
      <c r="J66" s="52">
        <v>14572056</v>
      </c>
      <c r="K66" s="52">
        <v>14572056</v>
      </c>
      <c r="L66" s="32" t="s">
        <v>30</v>
      </c>
      <c r="M66" s="32" t="s">
        <v>30</v>
      </c>
      <c r="N66" s="16" t="s">
        <v>45</v>
      </c>
      <c r="O66" s="2" t="s">
        <v>302</v>
      </c>
      <c r="P66" s="2" t="e">
        <v>#N/A</v>
      </c>
      <c r="Q66" s="2">
        <v>183</v>
      </c>
    </row>
    <row r="67" spans="1:17" ht="15" customHeight="1" x14ac:dyDescent="0.25">
      <c r="A67" s="72">
        <v>1</v>
      </c>
      <c r="B67" s="74">
        <v>184</v>
      </c>
      <c r="C67" s="11">
        <v>43231512</v>
      </c>
      <c r="D67" s="12" t="s">
        <v>303</v>
      </c>
      <c r="E67" s="74">
        <v>184</v>
      </c>
      <c r="F67" s="67" t="s">
        <v>158</v>
      </c>
      <c r="G67" s="14" t="s">
        <v>238</v>
      </c>
      <c r="H67" s="15" t="s">
        <v>188</v>
      </c>
      <c r="I67" s="15" t="s">
        <v>28</v>
      </c>
      <c r="J67" s="88">
        <v>10116571</v>
      </c>
      <c r="K67" s="88">
        <v>10116571</v>
      </c>
      <c r="L67" s="15" t="s">
        <v>30</v>
      </c>
      <c r="M67" s="15" t="s">
        <v>30</v>
      </c>
      <c r="N67" s="16" t="s">
        <v>602</v>
      </c>
      <c r="O67" s="2" t="s">
        <v>304</v>
      </c>
      <c r="P67" s="2" t="e">
        <v>#N/A</v>
      </c>
      <c r="Q67" s="2">
        <v>184</v>
      </c>
    </row>
    <row r="68" spans="1:17" ht="15" customHeight="1" x14ac:dyDescent="0.25">
      <c r="A68" s="72">
        <v>1</v>
      </c>
      <c r="B68" s="74">
        <v>127</v>
      </c>
      <c r="C68" s="11" t="s">
        <v>305</v>
      </c>
      <c r="D68" s="12" t="s">
        <v>306</v>
      </c>
      <c r="E68" s="74">
        <v>127</v>
      </c>
      <c r="F68" s="67" t="s">
        <v>191</v>
      </c>
      <c r="G68" s="14" t="s">
        <v>36</v>
      </c>
      <c r="H68" s="15" t="s">
        <v>188</v>
      </c>
      <c r="I68" s="15" t="s">
        <v>28</v>
      </c>
      <c r="J68" s="88">
        <v>14548855</v>
      </c>
      <c r="K68" s="88">
        <v>14548855</v>
      </c>
      <c r="L68" s="15" t="s">
        <v>30</v>
      </c>
      <c r="M68" s="15" t="s">
        <v>30</v>
      </c>
      <c r="N68" s="16" t="s">
        <v>217</v>
      </c>
      <c r="O68" s="2" t="s">
        <v>307</v>
      </c>
      <c r="P68" s="2" t="e">
        <v>#N/A</v>
      </c>
      <c r="Q68" s="2">
        <v>127</v>
      </c>
    </row>
    <row r="69" spans="1:17" ht="15" customHeight="1" x14ac:dyDescent="0.25">
      <c r="A69" s="72">
        <v>1</v>
      </c>
      <c r="B69" s="74">
        <v>179</v>
      </c>
      <c r="C69" s="11" t="s">
        <v>308</v>
      </c>
      <c r="D69" s="12" t="s">
        <v>309</v>
      </c>
      <c r="E69" s="74">
        <v>179</v>
      </c>
      <c r="F69" s="67" t="s">
        <v>196</v>
      </c>
      <c r="G69" s="14" t="s">
        <v>36</v>
      </c>
      <c r="H69" s="32" t="s">
        <v>48</v>
      </c>
      <c r="I69" s="15" t="s">
        <v>28</v>
      </c>
      <c r="J69" s="88">
        <v>136437637</v>
      </c>
      <c r="K69" s="88">
        <v>136437637</v>
      </c>
      <c r="L69" s="15" t="s">
        <v>30</v>
      </c>
      <c r="M69" s="15" t="s">
        <v>30</v>
      </c>
      <c r="N69" s="16" t="s">
        <v>49</v>
      </c>
      <c r="O69" s="2">
        <v>1206616</v>
      </c>
      <c r="P69" s="2" t="e">
        <v>#N/A</v>
      </c>
      <c r="Q69" s="2">
        <v>179</v>
      </c>
    </row>
    <row r="70" spans="1:17" ht="15" customHeight="1" x14ac:dyDescent="0.25">
      <c r="A70" s="72">
        <v>1</v>
      </c>
      <c r="B70" s="74">
        <v>176</v>
      </c>
      <c r="C70" s="49">
        <v>81101701</v>
      </c>
      <c r="D70" s="68" t="s">
        <v>310</v>
      </c>
      <c r="E70" s="74">
        <v>176</v>
      </c>
      <c r="F70" s="68" t="s">
        <v>248</v>
      </c>
      <c r="G70" s="51" t="s">
        <v>311</v>
      </c>
      <c r="H70" s="32" t="s">
        <v>188</v>
      </c>
      <c r="I70" s="32" t="s">
        <v>28</v>
      </c>
      <c r="J70" s="52">
        <v>29177867</v>
      </c>
      <c r="K70" s="52">
        <v>29177867</v>
      </c>
      <c r="L70" s="32" t="s">
        <v>30</v>
      </c>
      <c r="M70" s="32" t="s">
        <v>30</v>
      </c>
      <c r="N70" s="16" t="s">
        <v>312</v>
      </c>
      <c r="O70" s="2" t="s">
        <v>313</v>
      </c>
      <c r="P70" s="2" t="e">
        <v>#N/A</v>
      </c>
      <c r="Q70" s="2" t="e">
        <v>#N/A</v>
      </c>
    </row>
    <row r="71" spans="1:17" ht="15" customHeight="1" x14ac:dyDescent="0.25">
      <c r="A71" s="72">
        <v>1</v>
      </c>
      <c r="B71" s="74">
        <v>167</v>
      </c>
      <c r="C71" s="11">
        <v>43233200</v>
      </c>
      <c r="D71" s="12" t="s">
        <v>314</v>
      </c>
      <c r="E71" s="74">
        <v>167</v>
      </c>
      <c r="F71" s="67" t="s">
        <v>171</v>
      </c>
      <c r="G71" s="14" t="s">
        <v>36</v>
      </c>
      <c r="H71" s="15" t="s">
        <v>37</v>
      </c>
      <c r="I71" s="15" t="s">
        <v>28</v>
      </c>
      <c r="J71" s="88">
        <v>50800265</v>
      </c>
      <c r="K71" s="88">
        <v>50800265</v>
      </c>
      <c r="L71" s="15" t="s">
        <v>30</v>
      </c>
      <c r="M71" s="15" t="s">
        <v>30</v>
      </c>
      <c r="N71" s="16" t="s">
        <v>38</v>
      </c>
      <c r="O71" s="2" t="s">
        <v>315</v>
      </c>
      <c r="P71" s="2" t="e">
        <v>#N/A</v>
      </c>
      <c r="Q71" s="2">
        <v>167</v>
      </c>
    </row>
    <row r="72" spans="1:17" ht="15" customHeight="1" x14ac:dyDescent="0.25">
      <c r="A72" s="72">
        <v>1</v>
      </c>
      <c r="B72" s="74">
        <v>168</v>
      </c>
      <c r="C72" s="11">
        <v>55101519</v>
      </c>
      <c r="D72" s="12" t="s">
        <v>316</v>
      </c>
      <c r="E72" s="74">
        <v>168</v>
      </c>
      <c r="F72" s="67" t="s">
        <v>185</v>
      </c>
      <c r="G72" s="14" t="s">
        <v>36</v>
      </c>
      <c r="H72" s="15" t="s">
        <v>188</v>
      </c>
      <c r="I72" s="15" t="s">
        <v>28</v>
      </c>
      <c r="J72" s="88">
        <v>800000</v>
      </c>
      <c r="K72" s="88">
        <v>800000</v>
      </c>
      <c r="L72" s="15" t="s">
        <v>30</v>
      </c>
      <c r="M72" s="15" t="s">
        <v>30</v>
      </c>
      <c r="N72" s="16" t="s">
        <v>49</v>
      </c>
      <c r="O72" s="2" t="s">
        <v>317</v>
      </c>
      <c r="P72" s="2" t="e">
        <v>#N/A</v>
      </c>
      <c r="Q72" s="2">
        <v>168</v>
      </c>
    </row>
    <row r="73" spans="1:17" ht="15" customHeight="1" x14ac:dyDescent="0.25">
      <c r="A73" s="72">
        <v>1</v>
      </c>
      <c r="B73" s="74">
        <v>146</v>
      </c>
      <c r="C73" s="11">
        <v>80111707</v>
      </c>
      <c r="D73" s="15" t="s">
        <v>318</v>
      </c>
      <c r="E73" s="74">
        <v>146</v>
      </c>
      <c r="F73" s="15" t="s">
        <v>167</v>
      </c>
      <c r="G73" s="19" t="s">
        <v>36</v>
      </c>
      <c r="H73" s="15" t="s">
        <v>37</v>
      </c>
      <c r="I73" s="15" t="s">
        <v>28</v>
      </c>
      <c r="J73" s="88">
        <v>72000000</v>
      </c>
      <c r="K73" s="88">
        <v>72000000</v>
      </c>
      <c r="L73" s="15" t="s">
        <v>30</v>
      </c>
      <c r="M73" s="15" t="s">
        <v>30</v>
      </c>
      <c r="N73" s="16" t="s">
        <v>251</v>
      </c>
      <c r="O73" s="2" t="s">
        <v>319</v>
      </c>
      <c r="P73" s="2" t="e">
        <v>#N/A</v>
      </c>
      <c r="Q73" s="2">
        <v>146</v>
      </c>
    </row>
    <row r="74" spans="1:17" ht="15" customHeight="1" x14ac:dyDescent="0.25">
      <c r="A74" s="72">
        <v>1</v>
      </c>
      <c r="B74" s="74">
        <v>147</v>
      </c>
      <c r="C74" s="11">
        <v>80111707</v>
      </c>
      <c r="D74" s="15" t="s">
        <v>320</v>
      </c>
      <c r="E74" s="74">
        <v>147</v>
      </c>
      <c r="F74" s="15" t="s">
        <v>196</v>
      </c>
      <c r="G74" s="19" t="s">
        <v>36</v>
      </c>
      <c r="H74" s="15" t="s">
        <v>37</v>
      </c>
      <c r="I74" s="15" t="s">
        <v>28</v>
      </c>
      <c r="J74" s="88">
        <v>72000000</v>
      </c>
      <c r="K74" s="88">
        <v>72000000</v>
      </c>
      <c r="L74" s="15" t="s">
        <v>30</v>
      </c>
      <c r="M74" s="15" t="s">
        <v>30</v>
      </c>
      <c r="N74" s="16" t="s">
        <v>251</v>
      </c>
      <c r="O74" s="2" t="s">
        <v>319</v>
      </c>
      <c r="P74" s="2" t="e">
        <v>#N/A</v>
      </c>
      <c r="Q74" s="2">
        <v>147</v>
      </c>
    </row>
    <row r="75" spans="1:17" ht="15" customHeight="1" x14ac:dyDescent="0.25">
      <c r="A75" s="72">
        <v>1</v>
      </c>
      <c r="B75" s="74">
        <v>169</v>
      </c>
      <c r="C75" s="49">
        <v>24102004</v>
      </c>
      <c r="D75" s="15" t="s">
        <v>321</v>
      </c>
      <c r="E75" s="74">
        <v>169</v>
      </c>
      <c r="F75" s="68" t="s">
        <v>185</v>
      </c>
      <c r="G75" s="51" t="s">
        <v>72</v>
      </c>
      <c r="H75" s="15" t="s">
        <v>188</v>
      </c>
      <c r="I75" s="32" t="s">
        <v>28</v>
      </c>
      <c r="J75" s="52">
        <v>15000000</v>
      </c>
      <c r="K75" s="52">
        <v>15000000</v>
      </c>
      <c r="L75" s="32" t="s">
        <v>30</v>
      </c>
      <c r="M75" s="32" t="s">
        <v>30</v>
      </c>
      <c r="N75" s="16" t="s">
        <v>45</v>
      </c>
      <c r="O75" s="2" t="s">
        <v>322</v>
      </c>
      <c r="P75" s="2" t="e">
        <v>#N/A</v>
      </c>
      <c r="Q75" s="2">
        <v>169</v>
      </c>
    </row>
    <row r="76" spans="1:17" ht="15" customHeight="1" x14ac:dyDescent="0.25">
      <c r="A76" s="72">
        <v>1</v>
      </c>
      <c r="B76" s="74">
        <v>163</v>
      </c>
      <c r="C76" s="11">
        <v>43233201</v>
      </c>
      <c r="D76" s="15" t="s">
        <v>323</v>
      </c>
      <c r="E76" s="74">
        <v>163</v>
      </c>
      <c r="F76" s="67" t="s">
        <v>171</v>
      </c>
      <c r="G76" s="14" t="s">
        <v>36</v>
      </c>
      <c r="H76" s="15" t="s">
        <v>188</v>
      </c>
      <c r="I76" s="15" t="s">
        <v>28</v>
      </c>
      <c r="J76" s="88">
        <v>11603596</v>
      </c>
      <c r="K76" s="88">
        <v>11603596</v>
      </c>
      <c r="L76" s="15" t="s">
        <v>30</v>
      </c>
      <c r="M76" s="15" t="s">
        <v>30</v>
      </c>
      <c r="N76" s="16" t="s">
        <v>324</v>
      </c>
      <c r="O76" s="2" t="s">
        <v>325</v>
      </c>
      <c r="P76" s="2" t="e">
        <v>#N/A</v>
      </c>
      <c r="Q76" s="2">
        <v>163</v>
      </c>
    </row>
    <row r="77" spans="1:17" ht="15" customHeight="1" x14ac:dyDescent="0.25">
      <c r="A77" s="72">
        <v>1</v>
      </c>
      <c r="B77" s="74">
        <v>170</v>
      </c>
      <c r="C77" s="11">
        <v>13111203</v>
      </c>
      <c r="D77" s="15" t="s">
        <v>39</v>
      </c>
      <c r="E77" s="74">
        <v>170</v>
      </c>
      <c r="F77" s="67" t="s">
        <v>185</v>
      </c>
      <c r="G77" s="14" t="s">
        <v>238</v>
      </c>
      <c r="H77" s="15" t="s">
        <v>188</v>
      </c>
      <c r="I77" s="15" t="s">
        <v>28</v>
      </c>
      <c r="J77" s="88">
        <v>7980800</v>
      </c>
      <c r="K77" s="88">
        <v>7980800</v>
      </c>
      <c r="L77" s="15" t="s">
        <v>30</v>
      </c>
      <c r="M77" s="15" t="s">
        <v>30</v>
      </c>
      <c r="N77" s="16" t="s">
        <v>41</v>
      </c>
      <c r="O77" s="2" t="s">
        <v>326</v>
      </c>
      <c r="P77" s="2" t="e">
        <v>#N/A</v>
      </c>
      <c r="Q77" s="2">
        <v>170</v>
      </c>
    </row>
    <row r="78" spans="1:17" ht="15" customHeight="1" x14ac:dyDescent="0.25">
      <c r="A78" s="72">
        <v>1</v>
      </c>
      <c r="B78" s="74">
        <v>130</v>
      </c>
      <c r="C78" s="11" t="s">
        <v>74</v>
      </c>
      <c r="D78" s="15" t="s">
        <v>327</v>
      </c>
      <c r="E78" s="74">
        <v>130</v>
      </c>
      <c r="F78" s="67" t="s">
        <v>185</v>
      </c>
      <c r="G78" s="14" t="s">
        <v>63</v>
      </c>
      <c r="H78" s="15" t="s">
        <v>188</v>
      </c>
      <c r="I78" s="15" t="s">
        <v>28</v>
      </c>
      <c r="J78" s="88">
        <v>10000000</v>
      </c>
      <c r="K78" s="88">
        <v>10000000</v>
      </c>
      <c r="L78" s="15" t="s">
        <v>30</v>
      </c>
      <c r="M78" s="15" t="s">
        <v>30</v>
      </c>
      <c r="N78" s="16" t="s">
        <v>49</v>
      </c>
      <c r="O78" s="2" t="s">
        <v>328</v>
      </c>
      <c r="P78" s="2" t="e">
        <v>#N/A</v>
      </c>
      <c r="Q78" s="2">
        <v>130</v>
      </c>
    </row>
    <row r="79" spans="1:17" ht="15" customHeight="1" x14ac:dyDescent="0.25">
      <c r="A79" s="72">
        <v>1</v>
      </c>
      <c r="B79" s="74">
        <v>173</v>
      </c>
      <c r="C79" s="11">
        <v>26111701</v>
      </c>
      <c r="D79" s="15" t="s">
        <v>329</v>
      </c>
      <c r="E79" s="74">
        <v>173</v>
      </c>
      <c r="F79" s="67" t="s">
        <v>167</v>
      </c>
      <c r="G79" s="14" t="s">
        <v>36</v>
      </c>
      <c r="H79" s="15" t="s">
        <v>188</v>
      </c>
      <c r="I79" s="15" t="s">
        <v>28</v>
      </c>
      <c r="J79" s="88">
        <v>1167200</v>
      </c>
      <c r="K79" s="88">
        <v>1167200</v>
      </c>
      <c r="L79" s="15" t="s">
        <v>30</v>
      </c>
      <c r="M79" s="15" t="s">
        <v>30</v>
      </c>
      <c r="N79" s="16" t="s">
        <v>260</v>
      </c>
      <c r="O79" s="2" t="s">
        <v>330</v>
      </c>
      <c r="P79" s="2" t="e">
        <v>#N/A</v>
      </c>
      <c r="Q79" s="2">
        <v>173</v>
      </c>
    </row>
    <row r="80" spans="1:17" ht="15" customHeight="1" x14ac:dyDescent="0.25">
      <c r="A80" s="72">
        <v>1</v>
      </c>
      <c r="B80" s="74">
        <v>174</v>
      </c>
      <c r="C80" s="11" t="s">
        <v>58</v>
      </c>
      <c r="D80" s="15" t="s">
        <v>331</v>
      </c>
      <c r="E80" s="74">
        <v>174</v>
      </c>
      <c r="F80" s="15" t="s">
        <v>167</v>
      </c>
      <c r="G80" s="14" t="s">
        <v>63</v>
      </c>
      <c r="H80" s="15" t="s">
        <v>188</v>
      </c>
      <c r="I80" s="15" t="s">
        <v>28</v>
      </c>
      <c r="J80" s="88">
        <v>18285590</v>
      </c>
      <c r="K80" s="88">
        <v>18285590</v>
      </c>
      <c r="L80" s="15" t="s">
        <v>30</v>
      </c>
      <c r="M80" s="15" t="s">
        <v>30</v>
      </c>
      <c r="N80" s="16" t="s">
        <v>41</v>
      </c>
      <c r="O80" s="2" t="s">
        <v>332</v>
      </c>
      <c r="P80" s="2" t="e">
        <v>#N/A</v>
      </c>
      <c r="Q80" s="2">
        <v>174</v>
      </c>
    </row>
    <row r="81" spans="1:17" ht="15" customHeight="1" x14ac:dyDescent="0.25">
      <c r="A81" s="72">
        <v>1</v>
      </c>
      <c r="B81" s="74">
        <v>178</v>
      </c>
      <c r="C81" s="11" t="s">
        <v>333</v>
      </c>
      <c r="D81" s="15" t="s">
        <v>334</v>
      </c>
      <c r="E81" s="74">
        <v>178</v>
      </c>
      <c r="F81" s="15" t="s">
        <v>167</v>
      </c>
      <c r="G81" s="19" t="s">
        <v>335</v>
      </c>
      <c r="H81" s="15" t="s">
        <v>284</v>
      </c>
      <c r="I81" s="19" t="s">
        <v>28</v>
      </c>
      <c r="J81" s="88">
        <v>2000965331</v>
      </c>
      <c r="K81" s="88">
        <v>102190981</v>
      </c>
      <c r="L81" s="88" t="s">
        <v>168</v>
      </c>
      <c r="M81" s="15" t="s">
        <v>57</v>
      </c>
      <c r="N81" s="16" t="s">
        <v>214</v>
      </c>
      <c r="O81" s="2" t="s">
        <v>336</v>
      </c>
      <c r="P81" s="2" t="e">
        <v>#N/A</v>
      </c>
      <c r="Q81" s="2">
        <v>178</v>
      </c>
    </row>
    <row r="82" spans="1:17" ht="15" customHeight="1" x14ac:dyDescent="0.25">
      <c r="A82" s="72">
        <v>1</v>
      </c>
      <c r="B82" s="74">
        <v>182</v>
      </c>
      <c r="C82" s="11">
        <v>84131503</v>
      </c>
      <c r="D82" s="15" t="s">
        <v>337</v>
      </c>
      <c r="E82" s="74">
        <v>182</v>
      </c>
      <c r="F82" s="15" t="s">
        <v>171</v>
      </c>
      <c r="G82" s="19" t="s">
        <v>69</v>
      </c>
      <c r="H82" s="13" t="s">
        <v>34</v>
      </c>
      <c r="I82" s="19" t="s">
        <v>28</v>
      </c>
      <c r="J82" s="88">
        <v>7575535</v>
      </c>
      <c r="K82" s="88">
        <v>7575535</v>
      </c>
      <c r="L82" s="88" t="s">
        <v>30</v>
      </c>
      <c r="M82" s="15" t="s">
        <v>30</v>
      </c>
      <c r="N82" s="16" t="s">
        <v>214</v>
      </c>
      <c r="O82" s="2" t="s">
        <v>338</v>
      </c>
      <c r="P82" s="2" t="e">
        <v>#N/A</v>
      </c>
      <c r="Q82" s="2">
        <v>182</v>
      </c>
    </row>
    <row r="83" spans="1:17" ht="15" customHeight="1" x14ac:dyDescent="0.25">
      <c r="A83" s="72">
        <v>1</v>
      </c>
      <c r="B83" s="74">
        <v>177</v>
      </c>
      <c r="C83" s="11">
        <v>72101511</v>
      </c>
      <c r="D83" s="15" t="s">
        <v>339</v>
      </c>
      <c r="E83" s="74">
        <v>177</v>
      </c>
      <c r="F83" s="15" t="s">
        <v>167</v>
      </c>
      <c r="G83" s="19" t="s">
        <v>61</v>
      </c>
      <c r="H83" s="15" t="s">
        <v>188</v>
      </c>
      <c r="I83" s="19" t="s">
        <v>28</v>
      </c>
      <c r="J83" s="88">
        <v>2198200</v>
      </c>
      <c r="K83" s="88">
        <v>2198200</v>
      </c>
      <c r="L83" s="88" t="s">
        <v>30</v>
      </c>
      <c r="M83" s="15" t="s">
        <v>30</v>
      </c>
      <c r="N83" s="16" t="s">
        <v>169</v>
      </c>
      <c r="O83" s="2" t="s">
        <v>340</v>
      </c>
      <c r="P83" s="2" t="e">
        <v>#N/A</v>
      </c>
      <c r="Q83" s="2">
        <v>177</v>
      </c>
    </row>
    <row r="84" spans="1:17" ht="15" customHeight="1" x14ac:dyDescent="0.25">
      <c r="A84" s="72">
        <v>1</v>
      </c>
      <c r="B84" s="74">
        <v>180</v>
      </c>
      <c r="C84" s="11">
        <v>14111815</v>
      </c>
      <c r="D84" s="15" t="s">
        <v>341</v>
      </c>
      <c r="E84" s="74">
        <v>180</v>
      </c>
      <c r="F84" s="15" t="s">
        <v>164</v>
      </c>
      <c r="G84" s="19" t="s">
        <v>36</v>
      </c>
      <c r="H84" s="15" t="s">
        <v>188</v>
      </c>
      <c r="I84" s="19" t="s">
        <v>28</v>
      </c>
      <c r="J84" s="88">
        <v>5714400</v>
      </c>
      <c r="K84" s="88">
        <v>5714400</v>
      </c>
      <c r="L84" s="88" t="s">
        <v>30</v>
      </c>
      <c r="M84" s="15" t="s">
        <v>30</v>
      </c>
      <c r="N84" s="16" t="s">
        <v>35</v>
      </c>
      <c r="O84" s="2" t="s">
        <v>342</v>
      </c>
      <c r="P84" s="2" t="e">
        <v>#N/A</v>
      </c>
      <c r="Q84" s="2">
        <v>180</v>
      </c>
    </row>
    <row r="85" spans="1:17" ht="15" customHeight="1" x14ac:dyDescent="0.25">
      <c r="A85" s="72">
        <v>1</v>
      </c>
      <c r="B85" s="74">
        <v>181</v>
      </c>
      <c r="C85" s="11">
        <v>43211701</v>
      </c>
      <c r="D85" s="15" t="s">
        <v>343</v>
      </c>
      <c r="E85" s="74">
        <v>181</v>
      </c>
      <c r="F85" s="15" t="s">
        <v>164</v>
      </c>
      <c r="G85" s="19" t="s">
        <v>36</v>
      </c>
      <c r="H85" s="15" t="s">
        <v>188</v>
      </c>
      <c r="I85" s="19" t="s">
        <v>28</v>
      </c>
      <c r="J85" s="88">
        <v>10983281</v>
      </c>
      <c r="K85" s="88">
        <v>10983281</v>
      </c>
      <c r="L85" s="88" t="s">
        <v>30</v>
      </c>
      <c r="M85" s="15" t="s">
        <v>30</v>
      </c>
      <c r="N85" s="16" t="s">
        <v>35</v>
      </c>
      <c r="O85" s="2" t="s">
        <v>344</v>
      </c>
      <c r="P85" s="2" t="e">
        <v>#N/A</v>
      </c>
      <c r="Q85" s="2">
        <v>181</v>
      </c>
    </row>
    <row r="86" spans="1:17" ht="15" customHeight="1" x14ac:dyDescent="0.25">
      <c r="A86" s="72">
        <v>1</v>
      </c>
      <c r="B86" s="74">
        <v>186</v>
      </c>
      <c r="C86" s="11" t="s">
        <v>345</v>
      </c>
      <c r="D86" s="15" t="s">
        <v>346</v>
      </c>
      <c r="E86" s="74">
        <v>186</v>
      </c>
      <c r="F86" s="15" t="s">
        <v>171</v>
      </c>
      <c r="G86" s="19" t="s">
        <v>36</v>
      </c>
      <c r="H86" s="15" t="s">
        <v>37</v>
      </c>
      <c r="I86" s="19" t="s">
        <v>28</v>
      </c>
      <c r="J86" s="88">
        <v>73429907</v>
      </c>
      <c r="K86" s="88">
        <v>73429907</v>
      </c>
      <c r="L86" s="88" t="s">
        <v>30</v>
      </c>
      <c r="M86" s="15" t="s">
        <v>30</v>
      </c>
      <c r="N86" s="16" t="s">
        <v>45</v>
      </c>
      <c r="O86" s="2">
        <v>1204816</v>
      </c>
      <c r="P86" s="2" t="e">
        <v>#N/A</v>
      </c>
      <c r="Q86" s="2">
        <v>186</v>
      </c>
    </row>
    <row r="87" spans="1:17" ht="15" customHeight="1" x14ac:dyDescent="0.25">
      <c r="A87" s="72">
        <v>1</v>
      </c>
      <c r="B87" s="74">
        <v>196</v>
      </c>
      <c r="C87" s="11" t="s">
        <v>347</v>
      </c>
      <c r="D87" s="15" t="s">
        <v>348</v>
      </c>
      <c r="E87" s="74">
        <v>196</v>
      </c>
      <c r="F87" s="15" t="s">
        <v>196</v>
      </c>
      <c r="G87" s="19" t="s">
        <v>36</v>
      </c>
      <c r="H87" s="15" t="s">
        <v>27</v>
      </c>
      <c r="I87" s="19" t="s">
        <v>28</v>
      </c>
      <c r="J87" s="88">
        <v>21072869</v>
      </c>
      <c r="K87" s="88">
        <v>21072869</v>
      </c>
      <c r="L87" s="88" t="s">
        <v>30</v>
      </c>
      <c r="M87" s="15" t="s">
        <v>30</v>
      </c>
      <c r="N87" s="16" t="s">
        <v>38</v>
      </c>
      <c r="O87" s="2" t="s">
        <v>349</v>
      </c>
      <c r="P87" s="2" t="e">
        <v>#N/A</v>
      </c>
      <c r="Q87" s="2">
        <v>196</v>
      </c>
    </row>
    <row r="88" spans="1:17" ht="15" customHeight="1" x14ac:dyDescent="0.25">
      <c r="A88" s="72">
        <v>1</v>
      </c>
      <c r="B88" s="74">
        <v>197</v>
      </c>
      <c r="C88" s="11">
        <v>80141607</v>
      </c>
      <c r="D88" s="15" t="s">
        <v>350</v>
      </c>
      <c r="E88" s="74">
        <v>197</v>
      </c>
      <c r="F88" s="15" t="s">
        <v>171</v>
      </c>
      <c r="G88" s="19" t="s">
        <v>36</v>
      </c>
      <c r="H88" s="15" t="s">
        <v>188</v>
      </c>
      <c r="I88" s="19" t="s">
        <v>28</v>
      </c>
      <c r="J88" s="88">
        <v>14000000</v>
      </c>
      <c r="K88" s="88">
        <v>14000000</v>
      </c>
      <c r="L88" s="88" t="s">
        <v>30</v>
      </c>
      <c r="M88" s="15" t="s">
        <v>30</v>
      </c>
      <c r="N88" s="16" t="s">
        <v>31</v>
      </c>
      <c r="O88" s="2" t="s">
        <v>351</v>
      </c>
      <c r="P88" s="2" t="e">
        <v>#N/A</v>
      </c>
      <c r="Q88" s="2">
        <v>197</v>
      </c>
    </row>
    <row r="89" spans="1:17" ht="15" customHeight="1" x14ac:dyDescent="0.25">
      <c r="A89" s="72">
        <v>1</v>
      </c>
      <c r="B89" s="74">
        <v>198</v>
      </c>
      <c r="C89" s="11">
        <v>82121506</v>
      </c>
      <c r="D89" s="15" t="s">
        <v>352</v>
      </c>
      <c r="E89" s="74">
        <v>198</v>
      </c>
      <c r="F89" s="15" t="s">
        <v>171</v>
      </c>
      <c r="G89" s="19" t="s">
        <v>36</v>
      </c>
      <c r="H89" s="15" t="s">
        <v>37</v>
      </c>
      <c r="I89" s="19" t="s">
        <v>28</v>
      </c>
      <c r="J89" s="88">
        <v>191621287</v>
      </c>
      <c r="K89" s="88">
        <v>191621287</v>
      </c>
      <c r="L89" s="88" t="s">
        <v>30</v>
      </c>
      <c r="M89" s="15" t="s">
        <v>30</v>
      </c>
      <c r="N89" s="16" t="s">
        <v>49</v>
      </c>
      <c r="O89" s="2" t="s">
        <v>353</v>
      </c>
      <c r="P89" s="2" t="e">
        <v>#N/A</v>
      </c>
      <c r="Q89" s="2">
        <v>198</v>
      </c>
    </row>
    <row r="90" spans="1:17" ht="15" customHeight="1" x14ac:dyDescent="0.25">
      <c r="A90" s="72">
        <v>1</v>
      </c>
      <c r="B90" s="74">
        <v>200</v>
      </c>
      <c r="C90" s="11">
        <v>46182205</v>
      </c>
      <c r="D90" s="15" t="s">
        <v>354</v>
      </c>
      <c r="E90" s="74">
        <v>200</v>
      </c>
      <c r="F90" s="15" t="s">
        <v>171</v>
      </c>
      <c r="G90" s="19" t="s">
        <v>36</v>
      </c>
      <c r="H90" s="15" t="s">
        <v>188</v>
      </c>
      <c r="I90" s="19" t="s">
        <v>28</v>
      </c>
      <c r="J90" s="88">
        <v>4455270</v>
      </c>
      <c r="K90" s="88">
        <v>4455270</v>
      </c>
      <c r="L90" s="88" t="s">
        <v>30</v>
      </c>
      <c r="M90" s="15" t="s">
        <v>30</v>
      </c>
      <c r="N90" s="16" t="s">
        <v>31</v>
      </c>
      <c r="O90" s="2">
        <v>1219616</v>
      </c>
      <c r="P90" s="2" t="e">
        <v>#N/A</v>
      </c>
      <c r="Q90" s="2">
        <v>200</v>
      </c>
    </row>
    <row r="91" spans="1:17" ht="15" customHeight="1" x14ac:dyDescent="0.25">
      <c r="A91" s="72">
        <v>1</v>
      </c>
      <c r="B91" s="74">
        <v>201</v>
      </c>
      <c r="C91" s="11">
        <v>51102722</v>
      </c>
      <c r="D91" s="15" t="s">
        <v>355</v>
      </c>
      <c r="E91" s="74">
        <v>201</v>
      </c>
      <c r="F91" s="15" t="s">
        <v>171</v>
      </c>
      <c r="G91" s="19" t="s">
        <v>36</v>
      </c>
      <c r="H91" s="15" t="s">
        <v>188</v>
      </c>
      <c r="I91" s="19" t="s">
        <v>28</v>
      </c>
      <c r="J91" s="88">
        <v>2586514</v>
      </c>
      <c r="K91" s="88">
        <v>2586514</v>
      </c>
      <c r="L91" s="88" t="s">
        <v>30</v>
      </c>
      <c r="M91" s="15" t="s">
        <v>30</v>
      </c>
      <c r="N91" s="16" t="s">
        <v>31</v>
      </c>
      <c r="O91" s="2" t="s">
        <v>356</v>
      </c>
      <c r="P91" s="2" t="e">
        <v>#N/A</v>
      </c>
      <c r="Q91" s="2">
        <v>201</v>
      </c>
    </row>
    <row r="92" spans="1:17" ht="15" customHeight="1" x14ac:dyDescent="0.25">
      <c r="A92" s="72">
        <v>1</v>
      </c>
      <c r="B92" s="74">
        <v>199</v>
      </c>
      <c r="C92" s="11">
        <v>81141500</v>
      </c>
      <c r="D92" s="15" t="s">
        <v>357</v>
      </c>
      <c r="E92" s="74">
        <v>199</v>
      </c>
      <c r="F92" s="15" t="s">
        <v>171</v>
      </c>
      <c r="G92" s="19" t="s">
        <v>72</v>
      </c>
      <c r="H92" s="15" t="s">
        <v>27</v>
      </c>
      <c r="I92" s="19" t="s">
        <v>28</v>
      </c>
      <c r="J92" s="88">
        <v>11476820</v>
      </c>
      <c r="K92" s="88">
        <v>11476820</v>
      </c>
      <c r="L92" s="88" t="s">
        <v>30</v>
      </c>
      <c r="M92" s="15" t="s">
        <v>30</v>
      </c>
      <c r="N92" s="16" t="s">
        <v>358</v>
      </c>
      <c r="O92" s="2" t="s">
        <v>359</v>
      </c>
      <c r="P92" s="2" t="e">
        <v>#N/A</v>
      </c>
      <c r="Q92" s="2">
        <v>199</v>
      </c>
    </row>
    <row r="93" spans="1:17" ht="15" customHeight="1" x14ac:dyDescent="0.25">
      <c r="A93" s="72">
        <v>1</v>
      </c>
      <c r="B93" s="74">
        <v>202</v>
      </c>
      <c r="C93" s="11">
        <v>43231500</v>
      </c>
      <c r="D93" s="15" t="s">
        <v>360</v>
      </c>
      <c r="E93" s="74">
        <v>202</v>
      </c>
      <c r="F93" s="15" t="s">
        <v>248</v>
      </c>
      <c r="G93" s="19" t="s">
        <v>36</v>
      </c>
      <c r="H93" s="15" t="s">
        <v>37</v>
      </c>
      <c r="I93" s="19" t="s">
        <v>28</v>
      </c>
      <c r="J93" s="88">
        <v>73090440</v>
      </c>
      <c r="K93" s="88">
        <v>73090440</v>
      </c>
      <c r="L93" s="88" t="s">
        <v>30</v>
      </c>
      <c r="M93" s="15" t="s">
        <v>30</v>
      </c>
      <c r="N93" s="16" t="s">
        <v>41</v>
      </c>
      <c r="O93" s="2" t="s">
        <v>361</v>
      </c>
      <c r="P93" s="2" t="e">
        <v>#N/A</v>
      </c>
      <c r="Q93" s="2">
        <v>202</v>
      </c>
    </row>
    <row r="94" spans="1:17" ht="15" customHeight="1" x14ac:dyDescent="0.25">
      <c r="A94" s="72">
        <v>1</v>
      </c>
      <c r="B94" s="74">
        <v>121</v>
      </c>
      <c r="C94" s="11">
        <v>73152101</v>
      </c>
      <c r="D94" s="15" t="s">
        <v>362</v>
      </c>
      <c r="E94" s="74">
        <v>121</v>
      </c>
      <c r="F94" s="15" t="s">
        <v>248</v>
      </c>
      <c r="G94" s="19" t="s">
        <v>36</v>
      </c>
      <c r="H94" s="15" t="s">
        <v>188</v>
      </c>
      <c r="I94" s="19" t="s">
        <v>28</v>
      </c>
      <c r="J94" s="88">
        <v>31000000</v>
      </c>
      <c r="K94" s="88">
        <v>31000000</v>
      </c>
      <c r="L94" s="88" t="s">
        <v>30</v>
      </c>
      <c r="M94" s="15" t="s">
        <v>30</v>
      </c>
      <c r="N94" s="16" t="s">
        <v>49</v>
      </c>
      <c r="O94" s="2" t="s">
        <v>363</v>
      </c>
      <c r="P94" s="2" t="e">
        <v>#N/A</v>
      </c>
      <c r="Q94" s="2">
        <v>121</v>
      </c>
    </row>
    <row r="95" spans="1:17" s="2" customFormat="1" ht="15" customHeight="1" x14ac:dyDescent="0.25">
      <c r="A95" s="72">
        <v>1</v>
      </c>
      <c r="B95" s="74">
        <v>204</v>
      </c>
      <c r="C95" s="11">
        <v>80141607</v>
      </c>
      <c r="D95" s="15" t="s">
        <v>364</v>
      </c>
      <c r="E95" s="74">
        <v>204</v>
      </c>
      <c r="F95" s="15" t="s">
        <v>248</v>
      </c>
      <c r="G95" s="19" t="s">
        <v>36</v>
      </c>
      <c r="H95" s="15" t="s">
        <v>188</v>
      </c>
      <c r="I95" s="19" t="s">
        <v>28</v>
      </c>
      <c r="J95" s="88">
        <v>31000000</v>
      </c>
      <c r="K95" s="88">
        <v>31000000</v>
      </c>
      <c r="L95" s="88" t="s">
        <v>30</v>
      </c>
      <c r="M95" s="15" t="s">
        <v>30</v>
      </c>
      <c r="N95" s="16" t="s">
        <v>31</v>
      </c>
      <c r="O95" s="2">
        <v>1236316</v>
      </c>
      <c r="P95" s="2" t="e">
        <v>#N/A</v>
      </c>
      <c r="Q95" s="2">
        <v>204</v>
      </c>
    </row>
    <row r="96" spans="1:17" ht="75" x14ac:dyDescent="0.25">
      <c r="A96" s="72">
        <v>1</v>
      </c>
      <c r="B96" s="74">
        <v>203</v>
      </c>
      <c r="C96" s="11">
        <v>55101506</v>
      </c>
      <c r="D96" s="15" t="s">
        <v>365</v>
      </c>
      <c r="E96" s="74">
        <v>203</v>
      </c>
      <c r="F96" s="15" t="s">
        <v>248</v>
      </c>
      <c r="G96" s="19" t="s">
        <v>69</v>
      </c>
      <c r="H96" s="15" t="s">
        <v>27</v>
      </c>
      <c r="I96" s="19" t="s">
        <v>28</v>
      </c>
      <c r="J96" s="88">
        <v>1100000</v>
      </c>
      <c r="K96" s="88">
        <v>1100000</v>
      </c>
      <c r="L96" s="88" t="s">
        <v>30</v>
      </c>
      <c r="M96" s="15" t="s">
        <v>30</v>
      </c>
      <c r="N96" s="16" t="s">
        <v>45</v>
      </c>
      <c r="O96" s="2" t="s">
        <v>366</v>
      </c>
      <c r="P96" s="2"/>
      <c r="Q96" s="2">
        <v>203</v>
      </c>
    </row>
    <row r="97" spans="1:17" ht="75" x14ac:dyDescent="0.25">
      <c r="A97" s="72">
        <v>1</v>
      </c>
      <c r="B97" s="74">
        <v>205</v>
      </c>
      <c r="C97" s="11">
        <v>72101507</v>
      </c>
      <c r="D97" s="15" t="s">
        <v>367</v>
      </c>
      <c r="E97" s="74">
        <v>205</v>
      </c>
      <c r="F97" s="15" t="s">
        <v>196</v>
      </c>
      <c r="G97" s="19" t="s">
        <v>36</v>
      </c>
      <c r="H97" s="15" t="s">
        <v>188</v>
      </c>
      <c r="I97" s="19" t="s">
        <v>28</v>
      </c>
      <c r="J97" s="88">
        <v>14668325</v>
      </c>
      <c r="K97" s="88">
        <v>14668325</v>
      </c>
      <c r="L97" s="88" t="s">
        <v>30</v>
      </c>
      <c r="M97" s="15" t="s">
        <v>30</v>
      </c>
      <c r="N97" s="16" t="s">
        <v>257</v>
      </c>
      <c r="O97" s="2" t="s">
        <v>366</v>
      </c>
      <c r="P97" s="2" t="s">
        <v>366</v>
      </c>
      <c r="Q97" s="2">
        <v>205</v>
      </c>
    </row>
    <row r="98" spans="1:17" s="2" customFormat="1" ht="75" x14ac:dyDescent="0.25">
      <c r="A98" s="72">
        <v>1</v>
      </c>
      <c r="B98" s="74">
        <v>206</v>
      </c>
      <c r="C98" s="11">
        <v>55101506</v>
      </c>
      <c r="D98" s="15" t="s">
        <v>368</v>
      </c>
      <c r="E98" s="74">
        <v>206</v>
      </c>
      <c r="F98" s="15" t="s">
        <v>196</v>
      </c>
      <c r="G98" s="19" t="s">
        <v>36</v>
      </c>
      <c r="H98" s="15" t="s">
        <v>27</v>
      </c>
      <c r="I98" s="19" t="s">
        <v>28</v>
      </c>
      <c r="J98" s="88">
        <v>1756000</v>
      </c>
      <c r="K98" s="88">
        <v>1756000</v>
      </c>
      <c r="L98" s="88" t="s">
        <v>30</v>
      </c>
      <c r="M98" s="15" t="s">
        <v>30</v>
      </c>
      <c r="N98" s="16" t="s">
        <v>45</v>
      </c>
      <c r="O98" s="2" t="s">
        <v>366</v>
      </c>
      <c r="Q98" s="74">
        <v>206</v>
      </c>
    </row>
    <row r="99" spans="1:17" s="2" customFormat="1" ht="75" x14ac:dyDescent="0.25">
      <c r="A99" s="72">
        <v>1</v>
      </c>
      <c r="B99" s="74">
        <v>207</v>
      </c>
      <c r="C99" s="11">
        <v>55101506</v>
      </c>
      <c r="D99" s="15" t="s">
        <v>369</v>
      </c>
      <c r="E99" s="74">
        <v>207</v>
      </c>
      <c r="F99" s="15" t="s">
        <v>196</v>
      </c>
      <c r="G99" s="19" t="s">
        <v>36</v>
      </c>
      <c r="H99" s="15" t="s">
        <v>27</v>
      </c>
      <c r="I99" s="19" t="s">
        <v>28</v>
      </c>
      <c r="J99" s="88">
        <v>1476000</v>
      </c>
      <c r="K99" s="88">
        <v>1476000</v>
      </c>
      <c r="L99" s="88" t="s">
        <v>30</v>
      </c>
      <c r="M99" s="15" t="s">
        <v>30</v>
      </c>
      <c r="N99" s="16" t="s">
        <v>45</v>
      </c>
      <c r="O99" s="2" t="s">
        <v>366</v>
      </c>
      <c r="Q99" s="74">
        <v>206</v>
      </c>
    </row>
    <row r="100" spans="1:17" s="2" customFormat="1" ht="75" x14ac:dyDescent="0.25">
      <c r="A100" s="72">
        <v>1</v>
      </c>
      <c r="B100" s="74">
        <v>208</v>
      </c>
      <c r="C100" s="11">
        <v>55101506</v>
      </c>
      <c r="D100" s="15" t="s">
        <v>370</v>
      </c>
      <c r="E100" s="74">
        <v>208</v>
      </c>
      <c r="F100" s="15" t="s">
        <v>196</v>
      </c>
      <c r="G100" s="19" t="s">
        <v>36</v>
      </c>
      <c r="H100" s="15" t="s">
        <v>27</v>
      </c>
      <c r="I100" s="19" t="s">
        <v>28</v>
      </c>
      <c r="J100" s="88">
        <v>310000</v>
      </c>
      <c r="K100" s="88">
        <v>310000</v>
      </c>
      <c r="L100" s="88" t="s">
        <v>30</v>
      </c>
      <c r="M100" s="15" t="s">
        <v>30</v>
      </c>
      <c r="N100" s="16" t="s">
        <v>45</v>
      </c>
      <c r="O100" s="2" t="s">
        <v>366</v>
      </c>
      <c r="Q100" s="74">
        <v>206</v>
      </c>
    </row>
    <row r="101" spans="1:17" s="2" customFormat="1" ht="75" x14ac:dyDescent="0.25">
      <c r="A101" s="72">
        <v>1</v>
      </c>
      <c r="B101" s="74">
        <v>209</v>
      </c>
      <c r="C101" s="11">
        <v>81161501</v>
      </c>
      <c r="D101" s="15" t="s">
        <v>371</v>
      </c>
      <c r="E101" s="74">
        <v>209</v>
      </c>
      <c r="F101" s="15" t="s">
        <v>248</v>
      </c>
      <c r="G101" s="19" t="s">
        <v>36</v>
      </c>
      <c r="H101" s="15" t="s">
        <v>27</v>
      </c>
      <c r="I101" s="19" t="s">
        <v>28</v>
      </c>
      <c r="J101" s="88">
        <v>20532000</v>
      </c>
      <c r="K101" s="88">
        <v>20532000</v>
      </c>
      <c r="L101" s="88" t="s">
        <v>30</v>
      </c>
      <c r="M101" s="15" t="s">
        <v>30</v>
      </c>
      <c r="N101" s="16" t="s">
        <v>263</v>
      </c>
      <c r="O101" s="2" t="s">
        <v>366</v>
      </c>
      <c r="P101" s="2" t="e">
        <v>#N/A</v>
      </c>
      <c r="Q101" s="74">
        <v>206</v>
      </c>
    </row>
    <row r="102" spans="1:17" ht="90" x14ac:dyDescent="0.25">
      <c r="A102" s="72" t="s">
        <v>384</v>
      </c>
      <c r="B102" s="12" t="s">
        <v>385</v>
      </c>
      <c r="C102" s="11">
        <v>80111715</v>
      </c>
      <c r="D102" s="22" t="s">
        <v>78</v>
      </c>
      <c r="E102" s="12" t="s">
        <v>385</v>
      </c>
      <c r="F102" s="13" t="s">
        <v>155</v>
      </c>
      <c r="G102" s="25" t="s">
        <v>238</v>
      </c>
      <c r="H102" s="19" t="s">
        <v>71</v>
      </c>
      <c r="I102" s="15" t="s">
        <v>28</v>
      </c>
      <c r="J102" s="24">
        <v>9345529489.5929928</v>
      </c>
      <c r="K102" s="24">
        <v>9345529489.5929928</v>
      </c>
      <c r="L102" s="19" t="s">
        <v>29</v>
      </c>
      <c r="M102" s="19" t="s">
        <v>30</v>
      </c>
      <c r="N102" s="44" t="s">
        <v>79</v>
      </c>
      <c r="O102" s="2" t="s">
        <v>366</v>
      </c>
      <c r="P102" s="2" t="e">
        <v>#N/A</v>
      </c>
      <c r="Q102" s="2" t="e">
        <v>#N/A</v>
      </c>
    </row>
    <row r="103" spans="1:17" ht="90" x14ac:dyDescent="0.25">
      <c r="A103" s="72" t="s">
        <v>384</v>
      </c>
      <c r="B103" s="12" t="s">
        <v>386</v>
      </c>
      <c r="C103" s="11">
        <v>78111808</v>
      </c>
      <c r="D103" s="18" t="s">
        <v>387</v>
      </c>
      <c r="E103" s="12" t="s">
        <v>386</v>
      </c>
      <c r="F103" s="13" t="s">
        <v>155</v>
      </c>
      <c r="G103" s="25" t="s">
        <v>26</v>
      </c>
      <c r="H103" s="19" t="s">
        <v>71</v>
      </c>
      <c r="I103" s="15" t="s">
        <v>28</v>
      </c>
      <c r="J103" s="24">
        <v>2212719510</v>
      </c>
      <c r="K103" s="24">
        <v>2212719510</v>
      </c>
      <c r="L103" s="19" t="s">
        <v>29</v>
      </c>
      <c r="M103" s="19" t="s">
        <v>30</v>
      </c>
      <c r="N103" s="44" t="s">
        <v>79</v>
      </c>
      <c r="O103" s="2" t="s">
        <v>366</v>
      </c>
      <c r="P103" s="2" t="e">
        <v>#N/A</v>
      </c>
      <c r="Q103" s="2" t="e">
        <v>#N/A</v>
      </c>
    </row>
    <row r="104" spans="1:17" ht="90" x14ac:dyDescent="0.25">
      <c r="A104" s="72" t="s">
        <v>384</v>
      </c>
      <c r="B104" s="12" t="s">
        <v>388</v>
      </c>
      <c r="C104" s="11">
        <v>78111502</v>
      </c>
      <c r="D104" s="22" t="s">
        <v>82</v>
      </c>
      <c r="E104" s="12" t="s">
        <v>388</v>
      </c>
      <c r="F104" s="23" t="s">
        <v>211</v>
      </c>
      <c r="G104" s="25" t="s">
        <v>26</v>
      </c>
      <c r="H104" s="19" t="s">
        <v>389</v>
      </c>
      <c r="I104" s="15" t="s">
        <v>28</v>
      </c>
      <c r="J104" s="24">
        <v>84800000</v>
      </c>
      <c r="K104" s="24">
        <v>84800000</v>
      </c>
      <c r="L104" s="19" t="s">
        <v>29</v>
      </c>
      <c r="M104" s="19" t="s">
        <v>30</v>
      </c>
      <c r="N104" s="44" t="s">
        <v>79</v>
      </c>
      <c r="O104" s="3" t="s">
        <v>30</v>
      </c>
      <c r="P104" s="2" t="e">
        <v>#N/A</v>
      </c>
      <c r="Q104" s="2" t="e">
        <v>#N/A</v>
      </c>
    </row>
    <row r="105" spans="1:17" ht="90" x14ac:dyDescent="0.25">
      <c r="A105" s="72" t="s">
        <v>384</v>
      </c>
      <c r="B105" s="12" t="s">
        <v>81</v>
      </c>
      <c r="C105" s="11" t="s">
        <v>390</v>
      </c>
      <c r="D105" s="18" t="s">
        <v>83</v>
      </c>
      <c r="E105" s="12" t="s">
        <v>81</v>
      </c>
      <c r="F105" s="23" t="s">
        <v>211</v>
      </c>
      <c r="G105" s="19" t="s">
        <v>36</v>
      </c>
      <c r="H105" s="19" t="s">
        <v>40</v>
      </c>
      <c r="I105" s="15" t="s">
        <v>28</v>
      </c>
      <c r="J105" s="26">
        <v>11591704</v>
      </c>
      <c r="K105" s="26">
        <v>11591704</v>
      </c>
      <c r="L105" s="19" t="s">
        <v>29</v>
      </c>
      <c r="M105" s="19" t="s">
        <v>30</v>
      </c>
      <c r="N105" s="44" t="s">
        <v>79</v>
      </c>
      <c r="O105" s="2" t="s">
        <v>391</v>
      </c>
      <c r="P105" s="2" t="e">
        <v>#N/A</v>
      </c>
      <c r="Q105" s="2" t="e">
        <v>#N/A</v>
      </c>
    </row>
    <row r="106" spans="1:17" ht="90" x14ac:dyDescent="0.25">
      <c r="A106" s="72" t="s">
        <v>384</v>
      </c>
      <c r="B106" s="12" t="s">
        <v>80</v>
      </c>
      <c r="C106" s="11">
        <v>44103105</v>
      </c>
      <c r="D106" s="18" t="s">
        <v>392</v>
      </c>
      <c r="E106" s="12" t="s">
        <v>80</v>
      </c>
      <c r="F106" s="23" t="s">
        <v>160</v>
      </c>
      <c r="G106" s="19" t="s">
        <v>36</v>
      </c>
      <c r="H106" s="19" t="s">
        <v>37</v>
      </c>
      <c r="I106" s="15" t="s">
        <v>28</v>
      </c>
      <c r="J106" s="26">
        <v>45493418</v>
      </c>
      <c r="K106" s="26">
        <v>45493418</v>
      </c>
      <c r="L106" s="19" t="s">
        <v>29</v>
      </c>
      <c r="M106" s="19" t="s">
        <v>30</v>
      </c>
      <c r="N106" s="44" t="s">
        <v>79</v>
      </c>
      <c r="O106" s="2" t="s">
        <v>393</v>
      </c>
      <c r="P106" s="2" t="e">
        <v>#N/A</v>
      </c>
      <c r="Q106" s="2" t="e">
        <v>#N/A</v>
      </c>
    </row>
    <row r="107" spans="1:17" ht="90" x14ac:dyDescent="0.25">
      <c r="A107" s="72" t="s">
        <v>384</v>
      </c>
      <c r="B107" s="12" t="s">
        <v>394</v>
      </c>
      <c r="C107" s="11" t="s">
        <v>395</v>
      </c>
      <c r="D107" s="18" t="s">
        <v>396</v>
      </c>
      <c r="E107" s="12" t="s">
        <v>394</v>
      </c>
      <c r="F107" s="23" t="s">
        <v>160</v>
      </c>
      <c r="G107" s="19" t="s">
        <v>36</v>
      </c>
      <c r="H107" s="19" t="s">
        <v>40</v>
      </c>
      <c r="I107" s="15" t="s">
        <v>28</v>
      </c>
      <c r="J107" s="26">
        <v>1104080</v>
      </c>
      <c r="K107" s="26">
        <v>1104080</v>
      </c>
      <c r="L107" s="19" t="s">
        <v>29</v>
      </c>
      <c r="M107" s="19" t="s">
        <v>30</v>
      </c>
      <c r="N107" s="44" t="s">
        <v>79</v>
      </c>
      <c r="O107" s="2" t="s">
        <v>397</v>
      </c>
      <c r="P107" s="2" t="e">
        <v>#N/A</v>
      </c>
      <c r="Q107" s="2" t="e">
        <v>#N/A</v>
      </c>
    </row>
    <row r="108" spans="1:17" ht="90" x14ac:dyDescent="0.25">
      <c r="A108" s="72" t="s">
        <v>384</v>
      </c>
      <c r="B108" s="12" t="s">
        <v>84</v>
      </c>
      <c r="C108" s="11">
        <v>43211508</v>
      </c>
      <c r="D108" s="18" t="s">
        <v>398</v>
      </c>
      <c r="E108" s="12" t="s">
        <v>84</v>
      </c>
      <c r="F108" s="23" t="s">
        <v>174</v>
      </c>
      <c r="G108" s="19" t="s">
        <v>36</v>
      </c>
      <c r="H108" s="19" t="s">
        <v>40</v>
      </c>
      <c r="I108" s="15" t="s">
        <v>28</v>
      </c>
      <c r="J108" s="24">
        <v>5000000</v>
      </c>
      <c r="K108" s="24">
        <v>5000000</v>
      </c>
      <c r="L108" s="19" t="s">
        <v>29</v>
      </c>
      <c r="M108" s="19" t="s">
        <v>30</v>
      </c>
      <c r="N108" s="44" t="s">
        <v>79</v>
      </c>
      <c r="O108" s="2" t="s">
        <v>399</v>
      </c>
      <c r="P108" s="2" t="e">
        <v>#N/A</v>
      </c>
      <c r="Q108" s="2" t="e">
        <v>#N/A</v>
      </c>
    </row>
    <row r="109" spans="1:17" ht="90" x14ac:dyDescent="0.25">
      <c r="A109" s="72" t="s">
        <v>384</v>
      </c>
      <c r="B109" s="12" t="s">
        <v>400</v>
      </c>
      <c r="C109" s="11">
        <v>80131500</v>
      </c>
      <c r="D109" s="27" t="s">
        <v>401</v>
      </c>
      <c r="E109" s="12" t="s">
        <v>400</v>
      </c>
      <c r="F109" s="13" t="s">
        <v>155</v>
      </c>
      <c r="G109" s="19" t="s">
        <v>69</v>
      </c>
      <c r="H109" s="19" t="s">
        <v>71</v>
      </c>
      <c r="I109" s="15" t="s">
        <v>28</v>
      </c>
      <c r="J109" s="24">
        <v>36200000</v>
      </c>
      <c r="K109" s="24">
        <v>36200000</v>
      </c>
      <c r="L109" s="19" t="s">
        <v>29</v>
      </c>
      <c r="M109" s="19" t="s">
        <v>30</v>
      </c>
      <c r="N109" s="44" t="s">
        <v>79</v>
      </c>
      <c r="O109" s="3" t="s">
        <v>30</v>
      </c>
      <c r="P109" s="2" t="e">
        <v>#N/A</v>
      </c>
      <c r="Q109" s="2" t="e">
        <v>#N/A</v>
      </c>
    </row>
    <row r="110" spans="1:17" ht="90" x14ac:dyDescent="0.25">
      <c r="A110" s="72" t="s">
        <v>384</v>
      </c>
      <c r="B110" s="12" t="s">
        <v>85</v>
      </c>
      <c r="C110" s="11">
        <v>15101506</v>
      </c>
      <c r="D110" s="22" t="s">
        <v>402</v>
      </c>
      <c r="E110" s="12" t="s">
        <v>85</v>
      </c>
      <c r="F110" s="19" t="s">
        <v>160</v>
      </c>
      <c r="G110" s="19" t="s">
        <v>36</v>
      </c>
      <c r="H110" s="19" t="s">
        <v>40</v>
      </c>
      <c r="I110" s="15" t="s">
        <v>28</v>
      </c>
      <c r="J110" s="24">
        <v>3002086</v>
      </c>
      <c r="K110" s="24">
        <v>3002086</v>
      </c>
      <c r="L110" s="19" t="s">
        <v>29</v>
      </c>
      <c r="M110" s="19" t="s">
        <v>30</v>
      </c>
      <c r="N110" s="44" t="s">
        <v>79</v>
      </c>
      <c r="O110" s="2" t="s">
        <v>403</v>
      </c>
      <c r="P110" s="2" t="e">
        <v>#N/A</v>
      </c>
      <c r="Q110" s="2" t="e">
        <v>#N/A</v>
      </c>
    </row>
    <row r="111" spans="1:17" ht="90" x14ac:dyDescent="0.25">
      <c r="A111" s="72" t="s">
        <v>384</v>
      </c>
      <c r="B111" s="12" t="s">
        <v>87</v>
      </c>
      <c r="C111" s="11">
        <v>80131801</v>
      </c>
      <c r="D111" s="22" t="s">
        <v>404</v>
      </c>
      <c r="E111" s="12" t="s">
        <v>87</v>
      </c>
      <c r="F111" s="23" t="s">
        <v>211</v>
      </c>
      <c r="G111" s="19" t="s">
        <v>238</v>
      </c>
      <c r="H111" s="19" t="s">
        <v>40</v>
      </c>
      <c r="I111" s="15" t="s">
        <v>28</v>
      </c>
      <c r="J111" s="24">
        <v>8127630</v>
      </c>
      <c r="K111" s="24">
        <v>8127630</v>
      </c>
      <c r="L111" s="19" t="s">
        <v>29</v>
      </c>
      <c r="M111" s="19" t="s">
        <v>30</v>
      </c>
      <c r="N111" s="44" t="s">
        <v>79</v>
      </c>
      <c r="O111" s="2" t="s">
        <v>405</v>
      </c>
      <c r="P111" s="2" t="e">
        <v>#N/A</v>
      </c>
      <c r="Q111" s="2" t="e">
        <v>#N/A</v>
      </c>
    </row>
    <row r="112" spans="1:17" ht="90" x14ac:dyDescent="0.25">
      <c r="A112" s="72" t="s">
        <v>384</v>
      </c>
      <c r="B112" s="12" t="s">
        <v>406</v>
      </c>
      <c r="C112" s="11">
        <v>78181500</v>
      </c>
      <c r="D112" s="22" t="s">
        <v>407</v>
      </c>
      <c r="E112" s="12" t="s">
        <v>406</v>
      </c>
      <c r="F112" s="19" t="s">
        <v>185</v>
      </c>
      <c r="G112" s="19" t="s">
        <v>238</v>
      </c>
      <c r="H112" s="19" t="s">
        <v>40</v>
      </c>
      <c r="I112" s="15" t="s">
        <v>28</v>
      </c>
      <c r="J112" s="24">
        <v>1849094</v>
      </c>
      <c r="K112" s="24">
        <v>1849094</v>
      </c>
      <c r="L112" s="19" t="s">
        <v>29</v>
      </c>
      <c r="M112" s="19" t="s">
        <v>30</v>
      </c>
      <c r="N112" s="44" t="s">
        <v>79</v>
      </c>
      <c r="O112" s="2" t="s">
        <v>408</v>
      </c>
      <c r="P112" s="2" t="e">
        <v>#N/A</v>
      </c>
      <c r="Q112" s="2" t="e">
        <v>#N/A</v>
      </c>
    </row>
    <row r="113" spans="1:27" ht="90" x14ac:dyDescent="0.25">
      <c r="A113" s="72" t="s">
        <v>384</v>
      </c>
      <c r="B113" s="12" t="s">
        <v>409</v>
      </c>
      <c r="C113" s="11">
        <v>39121321</v>
      </c>
      <c r="D113" s="22" t="s">
        <v>410</v>
      </c>
      <c r="E113" s="12" t="s">
        <v>409</v>
      </c>
      <c r="F113" s="19" t="s">
        <v>185</v>
      </c>
      <c r="G113" s="19" t="s">
        <v>238</v>
      </c>
      <c r="H113" s="19" t="s">
        <v>40</v>
      </c>
      <c r="I113" s="15" t="s">
        <v>28</v>
      </c>
      <c r="J113" s="24">
        <v>5249970</v>
      </c>
      <c r="K113" s="24">
        <v>5249970</v>
      </c>
      <c r="L113" s="19" t="s">
        <v>29</v>
      </c>
      <c r="M113" s="19" t="s">
        <v>30</v>
      </c>
      <c r="N113" s="44" t="s">
        <v>79</v>
      </c>
      <c r="O113" s="2" t="s">
        <v>411</v>
      </c>
      <c r="P113" s="2" t="e">
        <v>#N/A</v>
      </c>
      <c r="Q113" s="2" t="e">
        <v>#N/A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90" x14ac:dyDescent="0.25">
      <c r="A114" s="72" t="s">
        <v>384</v>
      </c>
      <c r="B114" s="12" t="s">
        <v>77</v>
      </c>
      <c r="C114" s="11">
        <v>81112401</v>
      </c>
      <c r="D114" s="22" t="s">
        <v>86</v>
      </c>
      <c r="E114" s="12" t="s">
        <v>77</v>
      </c>
      <c r="F114" s="23" t="s">
        <v>185</v>
      </c>
      <c r="G114" s="19" t="s">
        <v>36</v>
      </c>
      <c r="H114" s="19" t="s">
        <v>37</v>
      </c>
      <c r="I114" s="15" t="s">
        <v>28</v>
      </c>
      <c r="J114" s="24">
        <v>52310000</v>
      </c>
      <c r="K114" s="24">
        <v>52310000</v>
      </c>
      <c r="L114" s="19" t="s">
        <v>29</v>
      </c>
      <c r="M114" s="19" t="s">
        <v>30</v>
      </c>
      <c r="N114" s="44" t="s">
        <v>79</v>
      </c>
      <c r="O114" s="2" t="s">
        <v>412</v>
      </c>
      <c r="P114" s="2" t="e">
        <v>#N/A</v>
      </c>
      <c r="Q114" s="2" t="e">
        <v>#N/A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90" x14ac:dyDescent="0.25">
      <c r="A115" s="72" t="s">
        <v>384</v>
      </c>
      <c r="B115" s="12" t="s">
        <v>413</v>
      </c>
      <c r="C115" s="11" t="s">
        <v>414</v>
      </c>
      <c r="D115" s="22" t="s">
        <v>415</v>
      </c>
      <c r="E115" s="12" t="s">
        <v>413</v>
      </c>
      <c r="F115" s="19" t="s">
        <v>167</v>
      </c>
      <c r="G115" s="19" t="s">
        <v>65</v>
      </c>
      <c r="H115" s="19" t="s">
        <v>40</v>
      </c>
      <c r="I115" s="15" t="s">
        <v>28</v>
      </c>
      <c r="J115" s="24">
        <v>25000000</v>
      </c>
      <c r="K115" s="24">
        <v>25000000</v>
      </c>
      <c r="L115" s="19" t="s">
        <v>29</v>
      </c>
      <c r="M115" s="19" t="s">
        <v>30</v>
      </c>
      <c r="N115" s="44" t="s">
        <v>79</v>
      </c>
      <c r="O115" s="2" t="s">
        <v>416</v>
      </c>
      <c r="P115" s="2" t="e">
        <v>#N/A</v>
      </c>
      <c r="Q115" s="2" t="e">
        <v>#N/A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90.75" thickBot="1" x14ac:dyDescent="0.3">
      <c r="A116" s="72" t="s">
        <v>384</v>
      </c>
      <c r="B116" s="12" t="s">
        <v>417</v>
      </c>
      <c r="C116" s="61">
        <v>76111500</v>
      </c>
      <c r="D116" s="62" t="s">
        <v>88</v>
      </c>
      <c r="E116" s="12" t="s">
        <v>417</v>
      </c>
      <c r="F116" s="63" t="s">
        <v>171</v>
      </c>
      <c r="G116" s="63" t="s">
        <v>54</v>
      </c>
      <c r="H116" s="43" t="s">
        <v>389</v>
      </c>
      <c r="I116" s="64" t="s">
        <v>28</v>
      </c>
      <c r="J116" s="66">
        <v>50468908</v>
      </c>
      <c r="K116" s="66">
        <v>24499469</v>
      </c>
      <c r="L116" s="63" t="s">
        <v>56</v>
      </c>
      <c r="M116" s="63" t="s">
        <v>418</v>
      </c>
      <c r="N116" s="65" t="s">
        <v>79</v>
      </c>
      <c r="O116" s="2" t="s">
        <v>419</v>
      </c>
      <c r="P116" s="2" t="e">
        <v>#N/A</v>
      </c>
      <c r="Q116" s="2" t="e">
        <v>#N/A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90" x14ac:dyDescent="0.25">
      <c r="A117" s="72" t="s">
        <v>420</v>
      </c>
      <c r="B117" s="12" t="s">
        <v>421</v>
      </c>
      <c r="C117" s="11">
        <v>80111715</v>
      </c>
      <c r="D117" s="12" t="s">
        <v>90</v>
      </c>
      <c r="E117" s="12" t="s">
        <v>421</v>
      </c>
      <c r="F117" s="13" t="s">
        <v>155</v>
      </c>
      <c r="G117" s="25" t="s">
        <v>238</v>
      </c>
      <c r="H117" s="19" t="s">
        <v>71</v>
      </c>
      <c r="I117" s="15" t="s">
        <v>28</v>
      </c>
      <c r="J117" s="88">
        <v>4834978629.8780022</v>
      </c>
      <c r="K117" s="88">
        <v>4834978629.8780022</v>
      </c>
      <c r="L117" s="15" t="s">
        <v>29</v>
      </c>
      <c r="M117" s="15" t="s">
        <v>30</v>
      </c>
      <c r="N117" s="16" t="s">
        <v>91</v>
      </c>
      <c r="O117" s="2" t="s">
        <v>30</v>
      </c>
      <c r="P117" s="2" t="e">
        <v>#N/A</v>
      </c>
      <c r="Q117" s="2" t="e">
        <v>#N/A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90" x14ac:dyDescent="0.25">
      <c r="A118" s="72" t="s">
        <v>420</v>
      </c>
      <c r="B118" s="12" t="s">
        <v>422</v>
      </c>
      <c r="C118" s="11">
        <v>78111808</v>
      </c>
      <c r="D118" s="15" t="s">
        <v>423</v>
      </c>
      <c r="E118" s="12" t="s">
        <v>422</v>
      </c>
      <c r="F118" s="13" t="s">
        <v>155</v>
      </c>
      <c r="G118" s="25" t="s">
        <v>238</v>
      </c>
      <c r="H118" s="19" t="s">
        <v>71</v>
      </c>
      <c r="I118" s="15" t="s">
        <v>28</v>
      </c>
      <c r="J118" s="88">
        <v>1096421207</v>
      </c>
      <c r="K118" s="88">
        <v>1096421207</v>
      </c>
      <c r="L118" s="15" t="s">
        <v>29</v>
      </c>
      <c r="M118" s="15" t="s">
        <v>30</v>
      </c>
      <c r="N118" s="16" t="s">
        <v>91</v>
      </c>
      <c r="O118" s="72" t="s">
        <v>424</v>
      </c>
      <c r="P118" s="2" t="e">
        <v>#N/A</v>
      </c>
      <c r="Q118" s="3" t="s">
        <v>609</v>
      </c>
      <c r="R118" s="3" t="s">
        <v>610</v>
      </c>
      <c r="S118" s="3" t="s">
        <v>611</v>
      </c>
      <c r="T118" s="3" t="s">
        <v>612</v>
      </c>
      <c r="U118" s="81" t="s">
        <v>613</v>
      </c>
      <c r="V118" s="3" t="s">
        <v>614</v>
      </c>
      <c r="W118" s="3" t="s">
        <v>615</v>
      </c>
      <c r="X118" s="3" t="s">
        <v>616</v>
      </c>
      <c r="Y118" s="2"/>
      <c r="Z118" s="2"/>
      <c r="AA118" s="2"/>
    </row>
    <row r="119" spans="1:27" ht="90" x14ac:dyDescent="0.25">
      <c r="A119" s="72" t="s">
        <v>420</v>
      </c>
      <c r="B119" s="12" t="s">
        <v>425</v>
      </c>
      <c r="C119" s="11">
        <v>78111502</v>
      </c>
      <c r="D119" s="12" t="s">
        <v>92</v>
      </c>
      <c r="E119" s="12" t="s">
        <v>425</v>
      </c>
      <c r="F119" s="13" t="s">
        <v>155</v>
      </c>
      <c r="G119" s="25" t="s">
        <v>238</v>
      </c>
      <c r="H119" s="19" t="s">
        <v>389</v>
      </c>
      <c r="I119" s="15" t="s">
        <v>28</v>
      </c>
      <c r="J119" s="88">
        <v>45600000</v>
      </c>
      <c r="K119" s="88">
        <v>45600000</v>
      </c>
      <c r="L119" s="15" t="s">
        <v>29</v>
      </c>
      <c r="M119" s="15" t="s">
        <v>30</v>
      </c>
      <c r="N119" s="16" t="s">
        <v>91</v>
      </c>
      <c r="O119" s="2" t="s">
        <v>426</v>
      </c>
      <c r="P119" s="2" t="e">
        <v>#N/A</v>
      </c>
      <c r="Q119" s="82" t="s">
        <v>426</v>
      </c>
      <c r="R119" s="82" t="s">
        <v>617</v>
      </c>
      <c r="S119" s="82" t="s">
        <v>618</v>
      </c>
      <c r="T119" s="82" t="s">
        <v>619</v>
      </c>
      <c r="U119" s="82" t="s">
        <v>620</v>
      </c>
      <c r="V119" s="82" t="s">
        <v>621</v>
      </c>
      <c r="W119" s="82" t="s">
        <v>622</v>
      </c>
      <c r="X119" s="82" t="s">
        <v>622</v>
      </c>
      <c r="Y119" s="82" t="s">
        <v>623</v>
      </c>
      <c r="Z119" s="82" t="s">
        <v>624</v>
      </c>
      <c r="AA119" s="82" t="s">
        <v>625</v>
      </c>
    </row>
    <row r="120" spans="1:27" ht="90" x14ac:dyDescent="0.25">
      <c r="A120" s="72" t="s">
        <v>420</v>
      </c>
      <c r="B120" s="12" t="s">
        <v>427</v>
      </c>
      <c r="C120" s="11" t="s">
        <v>428</v>
      </c>
      <c r="D120" s="15" t="s">
        <v>429</v>
      </c>
      <c r="E120" s="12" t="s">
        <v>427</v>
      </c>
      <c r="F120" s="23" t="s">
        <v>430</v>
      </c>
      <c r="G120" s="19" t="s">
        <v>238</v>
      </c>
      <c r="H120" s="19" t="s">
        <v>40</v>
      </c>
      <c r="I120" s="15" t="s">
        <v>28</v>
      </c>
      <c r="J120" s="88">
        <v>3161665</v>
      </c>
      <c r="K120" s="88">
        <v>3161665</v>
      </c>
      <c r="L120" s="15" t="s">
        <v>29</v>
      </c>
      <c r="M120" s="15" t="s">
        <v>30</v>
      </c>
      <c r="N120" s="16" t="s">
        <v>91</v>
      </c>
      <c r="O120" s="2" t="s">
        <v>431</v>
      </c>
      <c r="P120" s="2" t="e">
        <v>#N/A</v>
      </c>
      <c r="Q120" s="83" t="s">
        <v>626</v>
      </c>
      <c r="R120" s="83" t="s">
        <v>626</v>
      </c>
      <c r="S120" s="83" t="s">
        <v>627</v>
      </c>
      <c r="T120" s="83" t="s">
        <v>626</v>
      </c>
      <c r="U120" s="83" t="s">
        <v>626</v>
      </c>
      <c r="V120" s="83" t="s">
        <v>628</v>
      </c>
      <c r="W120" s="83" t="s">
        <v>629</v>
      </c>
      <c r="X120" s="83" t="s">
        <v>630</v>
      </c>
      <c r="Y120" s="2"/>
      <c r="Z120" s="2"/>
      <c r="AA120" s="2"/>
    </row>
    <row r="121" spans="1:27" ht="90" x14ac:dyDescent="0.25">
      <c r="A121" s="72" t="s">
        <v>420</v>
      </c>
      <c r="B121" s="12" t="s">
        <v>432</v>
      </c>
      <c r="C121" s="11" t="s">
        <v>390</v>
      </c>
      <c r="D121" s="15" t="s">
        <v>433</v>
      </c>
      <c r="E121" s="12" t="s">
        <v>432</v>
      </c>
      <c r="F121" s="23" t="s">
        <v>434</v>
      </c>
      <c r="G121" s="19" t="s">
        <v>36</v>
      </c>
      <c r="H121" s="19" t="s">
        <v>40</v>
      </c>
      <c r="I121" s="15" t="s">
        <v>28</v>
      </c>
      <c r="J121" s="88">
        <v>4375830</v>
      </c>
      <c r="K121" s="88">
        <v>4375830</v>
      </c>
      <c r="L121" s="15" t="s">
        <v>29</v>
      </c>
      <c r="M121" s="15" t="s">
        <v>30</v>
      </c>
      <c r="N121" s="16" t="s">
        <v>91</v>
      </c>
      <c r="O121" s="2" t="s">
        <v>435</v>
      </c>
      <c r="P121" s="2" t="e">
        <v>#N/A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90" x14ac:dyDescent="0.25">
      <c r="A122" s="72" t="s">
        <v>420</v>
      </c>
      <c r="B122" s="12" t="s">
        <v>89</v>
      </c>
      <c r="C122" s="11">
        <v>44103105</v>
      </c>
      <c r="D122" s="15" t="s">
        <v>436</v>
      </c>
      <c r="E122" s="12" t="s">
        <v>89</v>
      </c>
      <c r="F122" s="23" t="s">
        <v>434</v>
      </c>
      <c r="G122" s="19" t="s">
        <v>36</v>
      </c>
      <c r="H122" s="19" t="s">
        <v>40</v>
      </c>
      <c r="I122" s="15" t="s">
        <v>28</v>
      </c>
      <c r="J122" s="88">
        <v>6109720</v>
      </c>
      <c r="K122" s="88">
        <v>6109720</v>
      </c>
      <c r="L122" s="15" t="s">
        <v>29</v>
      </c>
      <c r="M122" s="15" t="s">
        <v>30</v>
      </c>
      <c r="N122" s="16" t="s">
        <v>91</v>
      </c>
      <c r="O122" s="2" t="s">
        <v>437</v>
      </c>
      <c r="P122" s="2" t="e">
        <v>#N/A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90" x14ac:dyDescent="0.25">
      <c r="A123" s="72" t="s">
        <v>420</v>
      </c>
      <c r="B123" s="12" t="s">
        <v>93</v>
      </c>
      <c r="C123" s="11">
        <v>43211508</v>
      </c>
      <c r="D123" s="15" t="s">
        <v>438</v>
      </c>
      <c r="E123" s="12" t="s">
        <v>93</v>
      </c>
      <c r="F123" s="23" t="s">
        <v>430</v>
      </c>
      <c r="G123" s="19" t="s">
        <v>36</v>
      </c>
      <c r="H123" s="19" t="s">
        <v>40</v>
      </c>
      <c r="I123" s="15" t="s">
        <v>28</v>
      </c>
      <c r="J123" s="88">
        <v>2500000</v>
      </c>
      <c r="K123" s="88">
        <v>2500000</v>
      </c>
      <c r="L123" s="15" t="s">
        <v>29</v>
      </c>
      <c r="M123" s="15" t="s">
        <v>30</v>
      </c>
      <c r="N123" s="16" t="s">
        <v>91</v>
      </c>
      <c r="O123" s="2" t="s">
        <v>439</v>
      </c>
      <c r="P123" s="2" t="e">
        <v>#N/A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90" x14ac:dyDescent="0.25">
      <c r="A124" s="72" t="s">
        <v>420</v>
      </c>
      <c r="B124" s="12" t="s">
        <v>440</v>
      </c>
      <c r="C124" s="11">
        <v>80131500</v>
      </c>
      <c r="D124" s="12" t="s">
        <v>441</v>
      </c>
      <c r="E124" s="12" t="s">
        <v>440</v>
      </c>
      <c r="F124" s="13" t="s">
        <v>155</v>
      </c>
      <c r="G124" s="19" t="s">
        <v>238</v>
      </c>
      <c r="H124" s="19" t="s">
        <v>71</v>
      </c>
      <c r="I124" s="15" t="s">
        <v>28</v>
      </c>
      <c r="J124" s="88">
        <v>27250000</v>
      </c>
      <c r="K124" s="88">
        <v>27250000</v>
      </c>
      <c r="L124" s="15" t="s">
        <v>29</v>
      </c>
      <c r="M124" s="15" t="s">
        <v>30</v>
      </c>
      <c r="N124" s="16" t="s">
        <v>91</v>
      </c>
      <c r="O124" s="2" t="s">
        <v>426</v>
      </c>
      <c r="P124" s="2" t="e">
        <v>#N/A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90" x14ac:dyDescent="0.25">
      <c r="A125" s="72" t="s">
        <v>420</v>
      </c>
      <c r="B125" s="12" t="s">
        <v>442</v>
      </c>
      <c r="C125" s="11">
        <v>80131500</v>
      </c>
      <c r="D125" s="12" t="s">
        <v>443</v>
      </c>
      <c r="E125" s="12" t="s">
        <v>442</v>
      </c>
      <c r="F125" s="13" t="s">
        <v>155</v>
      </c>
      <c r="G125" s="19" t="s">
        <v>238</v>
      </c>
      <c r="H125" s="19" t="s">
        <v>71</v>
      </c>
      <c r="I125" s="15" t="s">
        <v>28</v>
      </c>
      <c r="J125" s="88">
        <v>4300000</v>
      </c>
      <c r="K125" s="88">
        <v>4300000</v>
      </c>
      <c r="L125" s="15" t="s">
        <v>29</v>
      </c>
      <c r="M125" s="15" t="s">
        <v>30</v>
      </c>
      <c r="N125" s="16" t="s">
        <v>91</v>
      </c>
      <c r="O125" s="2" t="s">
        <v>426</v>
      </c>
      <c r="P125" s="2" t="e">
        <v>#N/A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90" x14ac:dyDescent="0.25">
      <c r="A126" s="72" t="s">
        <v>420</v>
      </c>
      <c r="B126" s="12" t="s">
        <v>444</v>
      </c>
      <c r="C126" s="11">
        <v>80131500</v>
      </c>
      <c r="D126" s="12" t="s">
        <v>445</v>
      </c>
      <c r="E126" s="12" t="s">
        <v>444</v>
      </c>
      <c r="F126" s="13" t="s">
        <v>155</v>
      </c>
      <c r="G126" s="19" t="s">
        <v>238</v>
      </c>
      <c r="H126" s="19" t="s">
        <v>71</v>
      </c>
      <c r="I126" s="15" t="s">
        <v>28</v>
      </c>
      <c r="J126" s="88">
        <v>1500000</v>
      </c>
      <c r="K126" s="88">
        <v>1500000</v>
      </c>
      <c r="L126" s="15" t="s">
        <v>29</v>
      </c>
      <c r="M126" s="15" t="s">
        <v>30</v>
      </c>
      <c r="N126" s="16" t="s">
        <v>91</v>
      </c>
      <c r="O126" s="2" t="s">
        <v>426</v>
      </c>
      <c r="P126" s="2" t="e">
        <v>#N/A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90" x14ac:dyDescent="0.25">
      <c r="A127" s="72" t="s">
        <v>420</v>
      </c>
      <c r="B127" s="12" t="s">
        <v>446</v>
      </c>
      <c r="C127" s="11">
        <v>15101506</v>
      </c>
      <c r="D127" s="12" t="s">
        <v>447</v>
      </c>
      <c r="E127" s="12" t="s">
        <v>446</v>
      </c>
      <c r="F127" s="13" t="s">
        <v>155</v>
      </c>
      <c r="G127" s="19" t="s">
        <v>238</v>
      </c>
      <c r="H127" s="19" t="s">
        <v>389</v>
      </c>
      <c r="I127" s="15" t="s">
        <v>28</v>
      </c>
      <c r="J127" s="88">
        <v>3543870</v>
      </c>
      <c r="K127" s="88">
        <v>3543870</v>
      </c>
      <c r="L127" s="15" t="s">
        <v>29</v>
      </c>
      <c r="M127" s="15" t="s">
        <v>30</v>
      </c>
      <c r="N127" s="16" t="s">
        <v>91</v>
      </c>
      <c r="O127" s="2" t="s">
        <v>448</v>
      </c>
      <c r="P127" s="2" t="e">
        <v>#N/A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90" x14ac:dyDescent="0.25">
      <c r="A128" s="72" t="s">
        <v>420</v>
      </c>
      <c r="B128" s="12" t="s">
        <v>96</v>
      </c>
      <c r="C128" s="21">
        <v>72101511</v>
      </c>
      <c r="D128" s="12" t="s">
        <v>449</v>
      </c>
      <c r="E128" s="12" t="s">
        <v>96</v>
      </c>
      <c r="F128" s="13" t="s">
        <v>155</v>
      </c>
      <c r="G128" s="19" t="s">
        <v>238</v>
      </c>
      <c r="H128" s="19" t="s">
        <v>40</v>
      </c>
      <c r="I128" s="15" t="s">
        <v>28</v>
      </c>
      <c r="J128" s="88">
        <v>5011200</v>
      </c>
      <c r="K128" s="88">
        <v>5011200</v>
      </c>
      <c r="L128" s="15" t="s">
        <v>29</v>
      </c>
      <c r="M128" s="15" t="s">
        <v>30</v>
      </c>
      <c r="N128" s="16" t="s">
        <v>91</v>
      </c>
      <c r="O128" s="2" t="s">
        <v>450</v>
      </c>
      <c r="P128" s="2" t="e">
        <v>#N/A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16" ht="90" x14ac:dyDescent="0.25">
      <c r="A129" s="72" t="s">
        <v>420</v>
      </c>
      <c r="B129" s="12" t="s">
        <v>97</v>
      </c>
      <c r="C129" s="21">
        <v>72101511</v>
      </c>
      <c r="D129" s="12" t="s">
        <v>451</v>
      </c>
      <c r="E129" s="12" t="s">
        <v>97</v>
      </c>
      <c r="F129" s="13" t="s">
        <v>155</v>
      </c>
      <c r="G129" s="19" t="s">
        <v>238</v>
      </c>
      <c r="H129" s="19" t="s">
        <v>40</v>
      </c>
      <c r="I129" s="15" t="s">
        <v>28</v>
      </c>
      <c r="J129" s="88">
        <v>2818800</v>
      </c>
      <c r="K129" s="88">
        <v>2818800</v>
      </c>
      <c r="L129" s="15" t="s">
        <v>29</v>
      </c>
      <c r="M129" s="15" t="s">
        <v>30</v>
      </c>
      <c r="N129" s="16" t="s">
        <v>91</v>
      </c>
      <c r="O129" s="2" t="s">
        <v>452</v>
      </c>
      <c r="P129" s="2" t="e">
        <v>#N/A</v>
      </c>
    </row>
    <row r="130" spans="1:16" ht="90" x14ac:dyDescent="0.25">
      <c r="A130" s="72" t="s">
        <v>420</v>
      </c>
      <c r="B130" s="12" t="s">
        <v>98</v>
      </c>
      <c r="C130" s="21">
        <v>72101511</v>
      </c>
      <c r="D130" s="12" t="s">
        <v>453</v>
      </c>
      <c r="E130" s="12" t="s">
        <v>98</v>
      </c>
      <c r="F130" s="13" t="s">
        <v>155</v>
      </c>
      <c r="G130" s="19" t="s">
        <v>238</v>
      </c>
      <c r="H130" s="19" t="s">
        <v>40</v>
      </c>
      <c r="I130" s="15" t="s">
        <v>28</v>
      </c>
      <c r="J130" s="88">
        <v>300000</v>
      </c>
      <c r="K130" s="88">
        <v>300000</v>
      </c>
      <c r="L130" s="15" t="s">
        <v>29</v>
      </c>
      <c r="M130" s="15" t="s">
        <v>30</v>
      </c>
      <c r="N130" s="16" t="s">
        <v>91</v>
      </c>
      <c r="O130" s="2" t="s">
        <v>454</v>
      </c>
      <c r="P130" s="2" t="e">
        <v>#N/A</v>
      </c>
    </row>
    <row r="131" spans="1:16" ht="90" x14ac:dyDescent="0.25">
      <c r="A131" s="72" t="s">
        <v>420</v>
      </c>
      <c r="B131" s="12" t="s">
        <v>99</v>
      </c>
      <c r="C131" s="21">
        <v>72101511</v>
      </c>
      <c r="D131" s="12" t="s">
        <v>455</v>
      </c>
      <c r="E131" s="12" t="s">
        <v>99</v>
      </c>
      <c r="F131" s="23" t="s">
        <v>430</v>
      </c>
      <c r="G131" s="19" t="s">
        <v>238</v>
      </c>
      <c r="H131" s="19" t="s">
        <v>40</v>
      </c>
      <c r="I131" s="15" t="s">
        <v>28</v>
      </c>
      <c r="J131" s="88">
        <v>280692</v>
      </c>
      <c r="K131" s="88">
        <v>280692</v>
      </c>
      <c r="L131" s="15" t="s">
        <v>29</v>
      </c>
      <c r="M131" s="15" t="s">
        <v>30</v>
      </c>
      <c r="N131" s="16" t="s">
        <v>91</v>
      </c>
      <c r="O131" s="2" t="s">
        <v>456</v>
      </c>
      <c r="P131" s="2" t="e">
        <v>#N/A</v>
      </c>
    </row>
    <row r="132" spans="1:16" ht="90" x14ac:dyDescent="0.25">
      <c r="A132" s="72" t="s">
        <v>420</v>
      </c>
      <c r="B132" s="12" t="s">
        <v>457</v>
      </c>
      <c r="C132" s="11">
        <v>78181500</v>
      </c>
      <c r="D132" s="12" t="s">
        <v>458</v>
      </c>
      <c r="E132" s="12" t="s">
        <v>457</v>
      </c>
      <c r="F132" s="19" t="s">
        <v>158</v>
      </c>
      <c r="G132" s="19" t="s">
        <v>238</v>
      </c>
      <c r="H132" s="19" t="s">
        <v>40</v>
      </c>
      <c r="I132" s="15" t="s">
        <v>28</v>
      </c>
      <c r="J132" s="88">
        <v>1849094</v>
      </c>
      <c r="K132" s="88">
        <v>1849094</v>
      </c>
      <c r="L132" s="15" t="s">
        <v>29</v>
      </c>
      <c r="M132" s="15" t="s">
        <v>30</v>
      </c>
      <c r="N132" s="16" t="s">
        <v>91</v>
      </c>
      <c r="O132" s="2" t="s">
        <v>459</v>
      </c>
      <c r="P132" s="2" t="e">
        <v>#N/A</v>
      </c>
    </row>
    <row r="133" spans="1:16" ht="90" x14ac:dyDescent="0.25">
      <c r="A133" s="72" t="s">
        <v>420</v>
      </c>
      <c r="B133" s="12" t="s">
        <v>460</v>
      </c>
      <c r="C133" s="11">
        <v>39121321</v>
      </c>
      <c r="D133" s="12" t="s">
        <v>461</v>
      </c>
      <c r="E133" s="12" t="s">
        <v>460</v>
      </c>
      <c r="F133" s="19" t="s">
        <v>434</v>
      </c>
      <c r="G133" s="19" t="s">
        <v>238</v>
      </c>
      <c r="H133" s="19" t="s">
        <v>40</v>
      </c>
      <c r="I133" s="15" t="s">
        <v>28</v>
      </c>
      <c r="J133" s="88">
        <v>5137941</v>
      </c>
      <c r="K133" s="88">
        <v>5137941</v>
      </c>
      <c r="L133" s="15" t="s">
        <v>29</v>
      </c>
      <c r="M133" s="15" t="s">
        <v>30</v>
      </c>
      <c r="N133" s="16" t="s">
        <v>91</v>
      </c>
      <c r="O133" s="2" t="s">
        <v>462</v>
      </c>
      <c r="P133" s="2" t="e">
        <v>#N/A</v>
      </c>
    </row>
    <row r="134" spans="1:16" ht="90" x14ac:dyDescent="0.25">
      <c r="A134" s="72" t="s">
        <v>420</v>
      </c>
      <c r="B134" s="12" t="s">
        <v>95</v>
      </c>
      <c r="C134" s="11">
        <v>81112401</v>
      </c>
      <c r="D134" s="12" t="s">
        <v>94</v>
      </c>
      <c r="E134" s="12" t="s">
        <v>95</v>
      </c>
      <c r="F134" s="19" t="s">
        <v>430</v>
      </c>
      <c r="G134" s="19" t="s">
        <v>36</v>
      </c>
      <c r="H134" s="19" t="s">
        <v>40</v>
      </c>
      <c r="I134" s="15" t="s">
        <v>28</v>
      </c>
      <c r="J134" s="88">
        <v>4500000</v>
      </c>
      <c r="K134" s="88">
        <v>4500000</v>
      </c>
      <c r="L134" s="15" t="s">
        <v>29</v>
      </c>
      <c r="M134" s="15" t="s">
        <v>30</v>
      </c>
      <c r="N134" s="16" t="s">
        <v>91</v>
      </c>
      <c r="O134" s="2" t="s">
        <v>463</v>
      </c>
      <c r="P134" s="2" t="e">
        <v>#N/A</v>
      </c>
    </row>
    <row r="135" spans="1:16" ht="90.75" thickBot="1" x14ac:dyDescent="0.3">
      <c r="A135" s="72" t="s">
        <v>420</v>
      </c>
      <c r="B135" s="12" t="s">
        <v>440</v>
      </c>
      <c r="C135" s="36">
        <v>76111500</v>
      </c>
      <c r="D135" s="42" t="s">
        <v>100</v>
      </c>
      <c r="E135" s="12" t="s">
        <v>440</v>
      </c>
      <c r="F135" s="43" t="s">
        <v>171</v>
      </c>
      <c r="G135" s="43" t="s">
        <v>54</v>
      </c>
      <c r="H135" s="43" t="s">
        <v>389</v>
      </c>
      <c r="I135" s="39" t="s">
        <v>28</v>
      </c>
      <c r="J135" s="48">
        <v>42724888</v>
      </c>
      <c r="K135" s="48">
        <v>20740236</v>
      </c>
      <c r="L135" s="60" t="s">
        <v>56</v>
      </c>
      <c r="M135" s="60" t="s">
        <v>418</v>
      </c>
      <c r="N135" s="41" t="s">
        <v>91</v>
      </c>
      <c r="O135" s="2" t="s">
        <v>426</v>
      </c>
      <c r="P135" s="2" t="e">
        <v>#N/A</v>
      </c>
    </row>
    <row r="136" spans="1:16" ht="90" x14ac:dyDescent="0.25">
      <c r="A136" s="72" t="s">
        <v>464</v>
      </c>
      <c r="B136" s="12" t="s">
        <v>465</v>
      </c>
      <c r="C136" s="21">
        <v>80111715</v>
      </c>
      <c r="D136" s="29" t="s">
        <v>102</v>
      </c>
      <c r="E136" s="12" t="s">
        <v>465</v>
      </c>
      <c r="F136" s="30" t="s">
        <v>155</v>
      </c>
      <c r="G136" s="25" t="s">
        <v>238</v>
      </c>
      <c r="H136" s="19" t="s">
        <v>71</v>
      </c>
      <c r="I136" s="15" t="s">
        <v>28</v>
      </c>
      <c r="J136" s="31">
        <v>7533776041.479002</v>
      </c>
      <c r="K136" s="31">
        <v>7533776041.479002</v>
      </c>
      <c r="L136" s="15" t="s">
        <v>29</v>
      </c>
      <c r="M136" s="15" t="s">
        <v>30</v>
      </c>
      <c r="N136" s="16" t="s">
        <v>103</v>
      </c>
      <c r="O136" s="2" t="s">
        <v>30</v>
      </c>
      <c r="P136" s="2" t="e">
        <v>#N/A</v>
      </c>
    </row>
    <row r="137" spans="1:16" ht="90" x14ac:dyDescent="0.25">
      <c r="A137" s="72" t="s">
        <v>464</v>
      </c>
      <c r="B137" s="12" t="s">
        <v>466</v>
      </c>
      <c r="C137" s="21">
        <v>78111808</v>
      </c>
      <c r="D137" s="32" t="s">
        <v>467</v>
      </c>
      <c r="E137" s="12" t="s">
        <v>466</v>
      </c>
      <c r="F137" s="30" t="s">
        <v>155</v>
      </c>
      <c r="G137" s="25" t="s">
        <v>238</v>
      </c>
      <c r="H137" s="19" t="s">
        <v>71</v>
      </c>
      <c r="I137" s="15" t="s">
        <v>28</v>
      </c>
      <c r="J137" s="31">
        <v>2380407828</v>
      </c>
      <c r="K137" s="31">
        <v>2380407828</v>
      </c>
      <c r="L137" s="15" t="s">
        <v>29</v>
      </c>
      <c r="M137" s="15" t="s">
        <v>30</v>
      </c>
      <c r="N137" s="16" t="s">
        <v>103</v>
      </c>
      <c r="O137" s="2" t="s">
        <v>30</v>
      </c>
      <c r="P137" s="2" t="e">
        <v>#N/A</v>
      </c>
    </row>
    <row r="138" spans="1:16" ht="90" x14ac:dyDescent="0.25">
      <c r="A138" s="72" t="s">
        <v>464</v>
      </c>
      <c r="B138" s="12" t="s">
        <v>468</v>
      </c>
      <c r="C138" s="21">
        <v>78111502</v>
      </c>
      <c r="D138" s="29" t="s">
        <v>105</v>
      </c>
      <c r="E138" s="12" t="s">
        <v>468</v>
      </c>
      <c r="F138" s="30" t="s">
        <v>155</v>
      </c>
      <c r="G138" s="14" t="s">
        <v>26</v>
      </c>
      <c r="H138" s="28" t="s">
        <v>389</v>
      </c>
      <c r="I138" s="15" t="s">
        <v>28</v>
      </c>
      <c r="J138" s="31">
        <v>60800000</v>
      </c>
      <c r="K138" s="31">
        <v>60800000</v>
      </c>
      <c r="L138" s="15" t="s">
        <v>29</v>
      </c>
      <c r="M138" s="15" t="s">
        <v>30</v>
      </c>
      <c r="N138" s="16" t="s">
        <v>103</v>
      </c>
      <c r="O138" s="84" t="s">
        <v>469</v>
      </c>
      <c r="P138" s="2" t="e">
        <v>#N/A</v>
      </c>
    </row>
    <row r="139" spans="1:16" ht="90" x14ac:dyDescent="0.25">
      <c r="A139" s="72" t="s">
        <v>464</v>
      </c>
      <c r="B139" s="12" t="s">
        <v>114</v>
      </c>
      <c r="C139" s="11" t="s">
        <v>395</v>
      </c>
      <c r="D139" s="33" t="s">
        <v>470</v>
      </c>
      <c r="E139" s="12" t="s">
        <v>114</v>
      </c>
      <c r="F139" s="34" t="s">
        <v>430</v>
      </c>
      <c r="G139" s="19" t="s">
        <v>238</v>
      </c>
      <c r="H139" s="28" t="s">
        <v>471</v>
      </c>
      <c r="I139" s="15" t="s">
        <v>28</v>
      </c>
      <c r="J139" s="31">
        <v>1104080</v>
      </c>
      <c r="K139" s="31">
        <v>1104080</v>
      </c>
      <c r="L139" s="15" t="s">
        <v>29</v>
      </c>
      <c r="M139" s="15" t="s">
        <v>30</v>
      </c>
      <c r="N139" s="16" t="s">
        <v>103</v>
      </c>
      <c r="O139" s="2" t="s">
        <v>472</v>
      </c>
      <c r="P139" s="2" t="e">
        <v>#N/A</v>
      </c>
    </row>
    <row r="140" spans="1:16" ht="90" x14ac:dyDescent="0.25">
      <c r="A140" s="72" t="s">
        <v>464</v>
      </c>
      <c r="B140" s="12" t="s">
        <v>104</v>
      </c>
      <c r="C140" s="11">
        <v>44103105</v>
      </c>
      <c r="D140" s="35" t="s">
        <v>473</v>
      </c>
      <c r="E140" s="12" t="s">
        <v>104</v>
      </c>
      <c r="F140" s="30" t="s">
        <v>434</v>
      </c>
      <c r="G140" s="19" t="s">
        <v>36</v>
      </c>
      <c r="H140" s="28" t="s">
        <v>40</v>
      </c>
      <c r="I140" s="15" t="s">
        <v>28</v>
      </c>
      <c r="J140" s="31">
        <v>14345608</v>
      </c>
      <c r="K140" s="31">
        <v>14345608</v>
      </c>
      <c r="L140" s="15" t="s">
        <v>29</v>
      </c>
      <c r="M140" s="15" t="s">
        <v>30</v>
      </c>
      <c r="N140" s="16" t="s">
        <v>103</v>
      </c>
      <c r="O140" s="2" t="s">
        <v>474</v>
      </c>
      <c r="P140" s="2" t="e">
        <v>#N/A</v>
      </c>
    </row>
    <row r="141" spans="1:16" ht="90" x14ac:dyDescent="0.25">
      <c r="A141" s="72" t="s">
        <v>464</v>
      </c>
      <c r="B141" s="12" t="s">
        <v>109</v>
      </c>
      <c r="C141" s="11" t="s">
        <v>390</v>
      </c>
      <c r="D141" s="15" t="s">
        <v>475</v>
      </c>
      <c r="E141" s="12" t="s">
        <v>109</v>
      </c>
      <c r="F141" s="30" t="s">
        <v>434</v>
      </c>
      <c r="G141" s="19" t="s">
        <v>36</v>
      </c>
      <c r="H141" s="28" t="s">
        <v>389</v>
      </c>
      <c r="I141" s="15" t="s">
        <v>28</v>
      </c>
      <c r="J141" s="31">
        <v>6332470</v>
      </c>
      <c r="K141" s="31">
        <v>6332470</v>
      </c>
      <c r="L141" s="15" t="s">
        <v>29</v>
      </c>
      <c r="M141" s="15" t="s">
        <v>30</v>
      </c>
      <c r="N141" s="16" t="s">
        <v>103</v>
      </c>
      <c r="O141" s="2" t="s">
        <v>474</v>
      </c>
      <c r="P141" s="2" t="e">
        <v>#N/A</v>
      </c>
    </row>
    <row r="142" spans="1:16" ht="90" x14ac:dyDescent="0.25">
      <c r="A142" s="72" t="s">
        <v>464</v>
      </c>
      <c r="B142" s="12" t="s">
        <v>476</v>
      </c>
      <c r="C142" s="11">
        <v>80131500</v>
      </c>
      <c r="D142" s="35" t="s">
        <v>110</v>
      </c>
      <c r="E142" s="12" t="s">
        <v>476</v>
      </c>
      <c r="F142" s="35" t="s">
        <v>155</v>
      </c>
      <c r="G142" s="19" t="s">
        <v>238</v>
      </c>
      <c r="H142" s="28" t="s">
        <v>71</v>
      </c>
      <c r="I142" s="15" t="s">
        <v>28</v>
      </c>
      <c r="J142" s="31">
        <v>81931200</v>
      </c>
      <c r="K142" s="31">
        <v>81931200</v>
      </c>
      <c r="L142" s="15" t="s">
        <v>238</v>
      </c>
      <c r="M142" s="15" t="s">
        <v>30</v>
      </c>
      <c r="N142" s="16" t="s">
        <v>103</v>
      </c>
      <c r="O142" s="2" t="s">
        <v>30</v>
      </c>
      <c r="P142" s="2" t="e">
        <v>#N/A</v>
      </c>
    </row>
    <row r="143" spans="1:16" ht="90" x14ac:dyDescent="0.25">
      <c r="A143" s="72" t="s">
        <v>464</v>
      </c>
      <c r="B143" s="12" t="s">
        <v>111</v>
      </c>
      <c r="C143" s="11">
        <v>15101506</v>
      </c>
      <c r="D143" s="29" t="s">
        <v>477</v>
      </c>
      <c r="E143" s="12" t="s">
        <v>111</v>
      </c>
      <c r="F143" s="35" t="s">
        <v>211</v>
      </c>
      <c r="G143" s="19" t="s">
        <v>238</v>
      </c>
      <c r="H143" s="28" t="s">
        <v>389</v>
      </c>
      <c r="I143" s="15" t="s">
        <v>28</v>
      </c>
      <c r="J143" s="31">
        <v>3599622</v>
      </c>
      <c r="K143" s="31">
        <v>3599622</v>
      </c>
      <c r="L143" s="15" t="s">
        <v>238</v>
      </c>
      <c r="M143" s="15" t="s">
        <v>30</v>
      </c>
      <c r="N143" s="16" t="s">
        <v>103</v>
      </c>
      <c r="O143" s="2" t="s">
        <v>478</v>
      </c>
      <c r="P143" s="2" t="e">
        <v>#N/A</v>
      </c>
    </row>
    <row r="144" spans="1:16" ht="90" x14ac:dyDescent="0.25">
      <c r="A144" s="72" t="s">
        <v>464</v>
      </c>
      <c r="B144" s="12" t="s">
        <v>113</v>
      </c>
      <c r="C144" s="11">
        <v>78181500</v>
      </c>
      <c r="D144" s="29" t="s">
        <v>479</v>
      </c>
      <c r="E144" s="12" t="s">
        <v>113</v>
      </c>
      <c r="F144" s="35" t="s">
        <v>211</v>
      </c>
      <c r="G144" s="19" t="s">
        <v>238</v>
      </c>
      <c r="H144" s="28" t="s">
        <v>40</v>
      </c>
      <c r="I144" s="15" t="s">
        <v>28</v>
      </c>
      <c r="J144" s="31">
        <v>1849094</v>
      </c>
      <c r="K144" s="31">
        <v>1849094</v>
      </c>
      <c r="L144" s="15" t="s">
        <v>238</v>
      </c>
      <c r="M144" s="15" t="s">
        <v>30</v>
      </c>
      <c r="N144" s="16" t="s">
        <v>103</v>
      </c>
      <c r="O144" s="2" t="s">
        <v>480</v>
      </c>
      <c r="P144" s="2" t="e">
        <v>#N/A</v>
      </c>
    </row>
    <row r="145" spans="1:16" ht="90" x14ac:dyDescent="0.25">
      <c r="A145" s="72" t="s">
        <v>464</v>
      </c>
      <c r="B145" s="12" t="s">
        <v>112</v>
      </c>
      <c r="C145" s="11">
        <v>39121321</v>
      </c>
      <c r="D145" s="29" t="s">
        <v>481</v>
      </c>
      <c r="E145" s="12" t="s">
        <v>112</v>
      </c>
      <c r="F145" s="35" t="s">
        <v>155</v>
      </c>
      <c r="G145" s="19" t="s">
        <v>238</v>
      </c>
      <c r="H145" s="28" t="s">
        <v>40</v>
      </c>
      <c r="I145" s="15" t="s">
        <v>28</v>
      </c>
      <c r="J145" s="31">
        <v>3244500</v>
      </c>
      <c r="K145" s="31">
        <v>3244500</v>
      </c>
      <c r="L145" s="15" t="s">
        <v>238</v>
      </c>
      <c r="M145" s="15" t="s">
        <v>30</v>
      </c>
      <c r="N145" s="16" t="s">
        <v>103</v>
      </c>
      <c r="O145" s="2" t="s">
        <v>482</v>
      </c>
      <c r="P145" s="2" t="e">
        <v>#N/A</v>
      </c>
    </row>
    <row r="146" spans="1:16" ht="90" x14ac:dyDescent="0.25">
      <c r="A146" s="72" t="s">
        <v>464</v>
      </c>
      <c r="B146" s="12" t="s">
        <v>101</v>
      </c>
      <c r="C146" s="11">
        <v>81112401</v>
      </c>
      <c r="D146" s="29" t="s">
        <v>107</v>
      </c>
      <c r="E146" s="12" t="s">
        <v>101</v>
      </c>
      <c r="F146" s="35" t="s">
        <v>430</v>
      </c>
      <c r="G146" s="19" t="s">
        <v>36</v>
      </c>
      <c r="H146" s="28" t="s">
        <v>37</v>
      </c>
      <c r="I146" s="15" t="s">
        <v>28</v>
      </c>
      <c r="J146" s="31">
        <v>40840867</v>
      </c>
      <c r="K146" s="31">
        <v>40840867</v>
      </c>
      <c r="L146" s="15" t="s">
        <v>29</v>
      </c>
      <c r="M146" s="15" t="s">
        <v>30</v>
      </c>
      <c r="N146" s="16" t="s">
        <v>103</v>
      </c>
      <c r="O146" s="2" t="s">
        <v>483</v>
      </c>
      <c r="P146" s="2" t="e">
        <v>#N/A</v>
      </c>
    </row>
    <row r="147" spans="1:16" ht="90" x14ac:dyDescent="0.25">
      <c r="A147" s="72" t="s">
        <v>464</v>
      </c>
      <c r="B147" s="12" t="s">
        <v>108</v>
      </c>
      <c r="C147" s="11" t="s">
        <v>484</v>
      </c>
      <c r="D147" s="29" t="s">
        <v>485</v>
      </c>
      <c r="E147" s="12" t="s">
        <v>108</v>
      </c>
      <c r="F147" s="35" t="s">
        <v>185</v>
      </c>
      <c r="G147" s="19" t="s">
        <v>486</v>
      </c>
      <c r="H147" s="28" t="s">
        <v>40</v>
      </c>
      <c r="I147" s="15" t="s">
        <v>28</v>
      </c>
      <c r="J147" s="31">
        <v>4525000</v>
      </c>
      <c r="K147" s="31">
        <v>4525000</v>
      </c>
      <c r="L147" s="15" t="s">
        <v>29</v>
      </c>
      <c r="M147" s="15" t="s">
        <v>30</v>
      </c>
      <c r="N147" s="16" t="s">
        <v>103</v>
      </c>
      <c r="O147" s="2" t="s">
        <v>487</v>
      </c>
      <c r="P147" s="2" t="e">
        <v>#N/A</v>
      </c>
    </row>
    <row r="148" spans="1:16" ht="90.75" thickBot="1" x14ac:dyDescent="0.3">
      <c r="A148" s="72" t="s">
        <v>464</v>
      </c>
      <c r="B148" s="12" t="s">
        <v>106</v>
      </c>
      <c r="C148" s="36">
        <v>76111500</v>
      </c>
      <c r="D148" s="42" t="s">
        <v>115</v>
      </c>
      <c r="E148" s="12" t="s">
        <v>106</v>
      </c>
      <c r="F148" s="60" t="s">
        <v>171</v>
      </c>
      <c r="G148" s="43" t="s">
        <v>54</v>
      </c>
      <c r="H148" s="43" t="s">
        <v>389</v>
      </c>
      <c r="I148" s="39" t="s">
        <v>28</v>
      </c>
      <c r="J148" s="40">
        <v>30260944</v>
      </c>
      <c r="K148" s="40">
        <v>14689778</v>
      </c>
      <c r="L148" s="60" t="s">
        <v>56</v>
      </c>
      <c r="M148" s="60" t="s">
        <v>418</v>
      </c>
      <c r="N148" s="41" t="s">
        <v>103</v>
      </c>
      <c r="O148" s="2" t="s">
        <v>488</v>
      </c>
      <c r="P148" s="2" t="e">
        <v>#N/A</v>
      </c>
    </row>
    <row r="149" spans="1:16" ht="75" x14ac:dyDescent="0.25">
      <c r="A149" s="72" t="s">
        <v>489</v>
      </c>
      <c r="B149" s="12" t="s">
        <v>490</v>
      </c>
      <c r="C149" s="11">
        <v>80111715</v>
      </c>
      <c r="D149" s="12" t="s">
        <v>117</v>
      </c>
      <c r="E149" s="12" t="s">
        <v>490</v>
      </c>
      <c r="F149" s="23" t="s">
        <v>155</v>
      </c>
      <c r="G149" s="14" t="s">
        <v>238</v>
      </c>
      <c r="H149" s="15" t="s">
        <v>71</v>
      </c>
      <c r="I149" s="15" t="s">
        <v>28</v>
      </c>
      <c r="J149" s="88">
        <v>5511585246.5460052</v>
      </c>
      <c r="K149" s="88">
        <v>5511585246.5460052</v>
      </c>
      <c r="L149" s="19" t="s">
        <v>29</v>
      </c>
      <c r="M149" s="19" t="s">
        <v>30</v>
      </c>
      <c r="N149" s="16" t="s">
        <v>118</v>
      </c>
      <c r="O149" s="2" t="s">
        <v>30</v>
      </c>
      <c r="P149" s="2" t="e">
        <v>#N/A</v>
      </c>
    </row>
    <row r="150" spans="1:16" ht="75" x14ac:dyDescent="0.25">
      <c r="A150" s="72" t="s">
        <v>489</v>
      </c>
      <c r="B150" s="85" t="s">
        <v>129</v>
      </c>
      <c r="C150" s="11">
        <v>20102301</v>
      </c>
      <c r="D150" s="15" t="s">
        <v>491</v>
      </c>
      <c r="E150" s="85" t="s">
        <v>129</v>
      </c>
      <c r="F150" s="23" t="s">
        <v>155</v>
      </c>
      <c r="G150" s="14" t="s">
        <v>238</v>
      </c>
      <c r="H150" s="15" t="s">
        <v>71</v>
      </c>
      <c r="I150" s="15" t="s">
        <v>28</v>
      </c>
      <c r="J150" s="88">
        <v>1254360322</v>
      </c>
      <c r="K150" s="88">
        <v>1254360322</v>
      </c>
      <c r="L150" s="19" t="s">
        <v>29</v>
      </c>
      <c r="M150" s="19" t="s">
        <v>30</v>
      </c>
      <c r="N150" s="16" t="s">
        <v>118</v>
      </c>
      <c r="O150" s="2" t="s">
        <v>492</v>
      </c>
      <c r="P150" s="2" t="e">
        <v>#N/A</v>
      </c>
    </row>
    <row r="151" spans="1:16" ht="75" x14ac:dyDescent="0.25">
      <c r="A151" s="72" t="s">
        <v>489</v>
      </c>
      <c r="B151" s="12" t="s">
        <v>493</v>
      </c>
      <c r="C151" s="11">
        <v>78111502</v>
      </c>
      <c r="D151" s="12" t="s">
        <v>494</v>
      </c>
      <c r="E151" s="12" t="s">
        <v>493</v>
      </c>
      <c r="F151" s="23" t="s">
        <v>155</v>
      </c>
      <c r="G151" s="14" t="s">
        <v>26</v>
      </c>
      <c r="H151" s="15" t="s">
        <v>389</v>
      </c>
      <c r="I151" s="15" t="s">
        <v>28</v>
      </c>
      <c r="J151" s="88">
        <v>54400000</v>
      </c>
      <c r="K151" s="88">
        <v>54400000</v>
      </c>
      <c r="L151" s="19" t="s">
        <v>29</v>
      </c>
      <c r="M151" s="19" t="s">
        <v>30</v>
      </c>
      <c r="N151" s="16" t="s">
        <v>118</v>
      </c>
      <c r="O151" s="2" t="s">
        <v>495</v>
      </c>
      <c r="P151" s="2" t="e">
        <v>#N/A</v>
      </c>
    </row>
    <row r="152" spans="1:16" ht="75" x14ac:dyDescent="0.25">
      <c r="A152" s="72" t="s">
        <v>489</v>
      </c>
      <c r="B152" s="12" t="s">
        <v>496</v>
      </c>
      <c r="C152" s="11" t="s">
        <v>497</v>
      </c>
      <c r="D152" s="15" t="s">
        <v>124</v>
      </c>
      <c r="E152" s="12" t="s">
        <v>496</v>
      </c>
      <c r="F152" s="23" t="s">
        <v>174</v>
      </c>
      <c r="G152" s="19" t="s">
        <v>238</v>
      </c>
      <c r="H152" s="15" t="s">
        <v>471</v>
      </c>
      <c r="I152" s="15" t="s">
        <v>28</v>
      </c>
      <c r="J152" s="88">
        <v>841200</v>
      </c>
      <c r="K152" s="88">
        <v>841200</v>
      </c>
      <c r="L152" s="19" t="s">
        <v>29</v>
      </c>
      <c r="M152" s="19" t="s">
        <v>30</v>
      </c>
      <c r="N152" s="16" t="s">
        <v>118</v>
      </c>
      <c r="O152" s="2" t="s">
        <v>498</v>
      </c>
      <c r="P152" s="2" t="e">
        <v>#N/A</v>
      </c>
    </row>
    <row r="153" spans="1:16" ht="75" x14ac:dyDescent="0.25">
      <c r="A153" s="72" t="s">
        <v>489</v>
      </c>
      <c r="B153" s="12" t="s">
        <v>119</v>
      </c>
      <c r="C153" s="11">
        <v>44103105</v>
      </c>
      <c r="D153" s="15" t="s">
        <v>499</v>
      </c>
      <c r="E153" s="12" t="s">
        <v>119</v>
      </c>
      <c r="F153" s="23" t="s">
        <v>160</v>
      </c>
      <c r="G153" s="19" t="s">
        <v>36</v>
      </c>
      <c r="H153" s="15" t="s">
        <v>40</v>
      </c>
      <c r="I153" s="15" t="s">
        <v>28</v>
      </c>
      <c r="J153" s="88">
        <v>25627942</v>
      </c>
      <c r="K153" s="88">
        <v>25627942</v>
      </c>
      <c r="L153" s="19" t="s">
        <v>29</v>
      </c>
      <c r="M153" s="19" t="s">
        <v>30</v>
      </c>
      <c r="N153" s="16" t="s">
        <v>118</v>
      </c>
      <c r="O153" s="2" t="s">
        <v>500</v>
      </c>
      <c r="P153" s="2" t="e">
        <v>#N/A</v>
      </c>
    </row>
    <row r="154" spans="1:16" ht="75" x14ac:dyDescent="0.25">
      <c r="A154" s="72" t="s">
        <v>489</v>
      </c>
      <c r="B154" s="12" t="s">
        <v>501</v>
      </c>
      <c r="C154" s="11">
        <v>80131500</v>
      </c>
      <c r="D154" s="15" t="s">
        <v>122</v>
      </c>
      <c r="E154" s="12" t="s">
        <v>501</v>
      </c>
      <c r="F154" s="23" t="s">
        <v>155</v>
      </c>
      <c r="G154" s="19" t="s">
        <v>238</v>
      </c>
      <c r="H154" s="15" t="s">
        <v>71</v>
      </c>
      <c r="I154" s="15" t="s">
        <v>28</v>
      </c>
      <c r="J154" s="88">
        <v>96800000</v>
      </c>
      <c r="K154" s="88">
        <v>96800000</v>
      </c>
      <c r="L154" s="19" t="s">
        <v>29</v>
      </c>
      <c r="M154" s="19" t="s">
        <v>30</v>
      </c>
      <c r="N154" s="16" t="s">
        <v>118</v>
      </c>
      <c r="O154" s="2" t="s">
        <v>30</v>
      </c>
      <c r="P154" s="2" t="e">
        <v>#N/A</v>
      </c>
    </row>
    <row r="155" spans="1:16" ht="75" x14ac:dyDescent="0.25">
      <c r="A155" s="72" t="s">
        <v>489</v>
      </c>
      <c r="B155" s="12" t="s">
        <v>125</v>
      </c>
      <c r="C155" s="11">
        <v>15101506</v>
      </c>
      <c r="D155" s="12" t="s">
        <v>502</v>
      </c>
      <c r="E155" s="12" t="s">
        <v>125</v>
      </c>
      <c r="F155" s="23" t="s">
        <v>155</v>
      </c>
      <c r="G155" s="19" t="s">
        <v>238</v>
      </c>
      <c r="H155" s="15" t="s">
        <v>389</v>
      </c>
      <c r="I155" s="15" t="s">
        <v>28</v>
      </c>
      <c r="J155" s="88">
        <v>3599622</v>
      </c>
      <c r="K155" s="88">
        <v>3599622</v>
      </c>
      <c r="L155" s="19" t="s">
        <v>29</v>
      </c>
      <c r="M155" s="19" t="s">
        <v>30</v>
      </c>
      <c r="N155" s="16" t="s">
        <v>118</v>
      </c>
      <c r="O155" s="2" t="s">
        <v>503</v>
      </c>
      <c r="P155" s="2" t="e">
        <v>#N/A</v>
      </c>
    </row>
    <row r="156" spans="1:16" ht="75" x14ac:dyDescent="0.25">
      <c r="A156" s="72" t="s">
        <v>489</v>
      </c>
      <c r="B156" s="12" t="s">
        <v>127</v>
      </c>
      <c r="C156" s="11">
        <v>80131801</v>
      </c>
      <c r="D156" s="12" t="s">
        <v>504</v>
      </c>
      <c r="E156" s="12" t="s">
        <v>127</v>
      </c>
      <c r="F156" s="23" t="s">
        <v>155</v>
      </c>
      <c r="G156" s="19" t="s">
        <v>238</v>
      </c>
      <c r="H156" s="15" t="s">
        <v>40</v>
      </c>
      <c r="I156" s="15" t="s">
        <v>28</v>
      </c>
      <c r="J156" s="88">
        <v>2778243</v>
      </c>
      <c r="K156" s="88">
        <v>2778243</v>
      </c>
      <c r="L156" s="19" t="s">
        <v>29</v>
      </c>
      <c r="M156" s="19" t="s">
        <v>30</v>
      </c>
      <c r="N156" s="16" t="s">
        <v>118</v>
      </c>
      <c r="O156" s="2" t="s">
        <v>505</v>
      </c>
      <c r="P156" s="2" t="e">
        <v>#N/A</v>
      </c>
    </row>
    <row r="157" spans="1:16" ht="75" x14ac:dyDescent="0.25">
      <c r="A157" s="72" t="s">
        <v>489</v>
      </c>
      <c r="B157" s="12" t="s">
        <v>128</v>
      </c>
      <c r="C157" s="11">
        <v>56101500</v>
      </c>
      <c r="D157" s="12" t="s">
        <v>506</v>
      </c>
      <c r="E157" s="12" t="s">
        <v>128</v>
      </c>
      <c r="F157" s="23" t="s">
        <v>155</v>
      </c>
      <c r="G157" s="19" t="s">
        <v>238</v>
      </c>
      <c r="H157" s="15" t="s">
        <v>40</v>
      </c>
      <c r="I157" s="15" t="s">
        <v>28</v>
      </c>
      <c r="J157" s="88">
        <v>1849094</v>
      </c>
      <c r="K157" s="88">
        <v>1849094</v>
      </c>
      <c r="L157" s="19" t="s">
        <v>29</v>
      </c>
      <c r="M157" s="19" t="s">
        <v>30</v>
      </c>
      <c r="N157" s="16" t="s">
        <v>118</v>
      </c>
      <c r="O157" s="2" t="s">
        <v>507</v>
      </c>
      <c r="P157" s="2" t="e">
        <v>#N/A</v>
      </c>
    </row>
    <row r="158" spans="1:16" ht="75" x14ac:dyDescent="0.25">
      <c r="A158" s="72" t="s">
        <v>489</v>
      </c>
      <c r="B158" s="12" t="s">
        <v>123</v>
      </c>
      <c r="C158" s="11" t="s">
        <v>508</v>
      </c>
      <c r="D158" s="12" t="s">
        <v>509</v>
      </c>
      <c r="E158" s="12" t="s">
        <v>123</v>
      </c>
      <c r="F158" s="23" t="s">
        <v>160</v>
      </c>
      <c r="G158" s="19" t="s">
        <v>36</v>
      </c>
      <c r="H158" s="15" t="s">
        <v>40</v>
      </c>
      <c r="I158" s="15" t="s">
        <v>28</v>
      </c>
      <c r="J158" s="88">
        <v>6143450</v>
      </c>
      <c r="K158" s="88">
        <v>6143450</v>
      </c>
      <c r="L158" s="19" t="s">
        <v>29</v>
      </c>
      <c r="M158" s="19" t="s">
        <v>30</v>
      </c>
      <c r="N158" s="16" t="s">
        <v>118</v>
      </c>
      <c r="O158" s="2" t="s">
        <v>510</v>
      </c>
      <c r="P158" s="2" t="e">
        <v>#N/A</v>
      </c>
    </row>
    <row r="159" spans="1:16" ht="75" x14ac:dyDescent="0.25">
      <c r="A159" s="72" t="s">
        <v>489</v>
      </c>
      <c r="B159" s="12" t="s">
        <v>126</v>
      </c>
      <c r="C159" s="11">
        <v>39121321</v>
      </c>
      <c r="D159" s="12" t="s">
        <v>511</v>
      </c>
      <c r="E159" s="12" t="s">
        <v>126</v>
      </c>
      <c r="F159" s="19" t="s">
        <v>155</v>
      </c>
      <c r="G159" s="19" t="s">
        <v>238</v>
      </c>
      <c r="H159" s="15" t="s">
        <v>40</v>
      </c>
      <c r="I159" s="15" t="s">
        <v>28</v>
      </c>
      <c r="J159" s="88">
        <v>3000000</v>
      </c>
      <c r="K159" s="88">
        <v>2999981</v>
      </c>
      <c r="L159" s="19" t="s">
        <v>29</v>
      </c>
      <c r="M159" s="19" t="s">
        <v>30</v>
      </c>
      <c r="N159" s="16" t="s">
        <v>118</v>
      </c>
      <c r="O159" s="2" t="s">
        <v>512</v>
      </c>
      <c r="P159" s="2" t="e">
        <v>#N/A</v>
      </c>
    </row>
    <row r="160" spans="1:16" ht="75" x14ac:dyDescent="0.25">
      <c r="A160" s="72" t="s">
        <v>489</v>
      </c>
      <c r="B160" s="12" t="s">
        <v>120</v>
      </c>
      <c r="C160" s="11">
        <v>43211508</v>
      </c>
      <c r="D160" s="15" t="s">
        <v>513</v>
      </c>
      <c r="E160" s="12" t="s">
        <v>120</v>
      </c>
      <c r="F160" s="23" t="s">
        <v>174</v>
      </c>
      <c r="G160" s="19" t="s">
        <v>36</v>
      </c>
      <c r="H160" s="15" t="s">
        <v>40</v>
      </c>
      <c r="I160" s="15" t="s">
        <v>28</v>
      </c>
      <c r="J160" s="88">
        <v>2500000</v>
      </c>
      <c r="K160" s="88">
        <v>2500000</v>
      </c>
      <c r="L160" s="19" t="s">
        <v>29</v>
      </c>
      <c r="M160" s="19" t="s">
        <v>30</v>
      </c>
      <c r="N160" s="16" t="s">
        <v>118</v>
      </c>
      <c r="O160" s="2" t="s">
        <v>514</v>
      </c>
      <c r="P160" s="2" t="e">
        <v>#N/A</v>
      </c>
    </row>
    <row r="161" spans="1:16" ht="75" x14ac:dyDescent="0.25">
      <c r="A161" s="72" t="s">
        <v>489</v>
      </c>
      <c r="B161" s="12" t="s">
        <v>116</v>
      </c>
      <c r="C161" s="11">
        <v>81112401</v>
      </c>
      <c r="D161" s="29" t="s">
        <v>121</v>
      </c>
      <c r="E161" s="12" t="s">
        <v>116</v>
      </c>
      <c r="F161" s="35" t="s">
        <v>430</v>
      </c>
      <c r="G161" s="28" t="s">
        <v>36</v>
      </c>
      <c r="H161" s="47" t="s">
        <v>37</v>
      </c>
      <c r="I161" s="15" t="s">
        <v>28</v>
      </c>
      <c r="J161" s="88">
        <v>18233746</v>
      </c>
      <c r="K161" s="88">
        <v>18233746</v>
      </c>
      <c r="L161" s="19" t="s">
        <v>29</v>
      </c>
      <c r="M161" s="19" t="s">
        <v>30</v>
      </c>
      <c r="N161" s="16" t="s">
        <v>118</v>
      </c>
      <c r="O161" s="2" t="s">
        <v>515</v>
      </c>
      <c r="P161" s="2" t="e">
        <v>#N/A</v>
      </c>
    </row>
    <row r="162" spans="1:16" ht="75" x14ac:dyDescent="0.25">
      <c r="A162" s="72" t="s">
        <v>489</v>
      </c>
      <c r="B162" s="12" t="s">
        <v>516</v>
      </c>
      <c r="C162" s="11" t="s">
        <v>484</v>
      </c>
      <c r="D162" s="29" t="s">
        <v>517</v>
      </c>
      <c r="E162" s="12" t="s">
        <v>516</v>
      </c>
      <c r="F162" s="35" t="s">
        <v>185</v>
      </c>
      <c r="G162" s="28" t="s">
        <v>486</v>
      </c>
      <c r="H162" s="47" t="s">
        <v>40</v>
      </c>
      <c r="I162" s="15" t="s">
        <v>28</v>
      </c>
      <c r="J162" s="88">
        <v>10000000</v>
      </c>
      <c r="K162" s="88">
        <v>10000000</v>
      </c>
      <c r="L162" s="19" t="s">
        <v>29</v>
      </c>
      <c r="M162" s="19" t="s">
        <v>30</v>
      </c>
      <c r="N162" s="16" t="s">
        <v>118</v>
      </c>
      <c r="O162" s="2" t="s">
        <v>30</v>
      </c>
      <c r="P162" s="2" t="e">
        <v>#N/A</v>
      </c>
    </row>
    <row r="163" spans="1:16" ht="75.75" thickBot="1" x14ac:dyDescent="0.3">
      <c r="A163" s="72" t="s">
        <v>489</v>
      </c>
      <c r="B163" s="12" t="s">
        <v>518</v>
      </c>
      <c r="C163" s="36">
        <v>76111500</v>
      </c>
      <c r="D163" s="42" t="s">
        <v>519</v>
      </c>
      <c r="E163" s="12" t="s">
        <v>518</v>
      </c>
      <c r="F163" s="43" t="s">
        <v>171</v>
      </c>
      <c r="G163" s="43" t="s">
        <v>54</v>
      </c>
      <c r="H163" s="60" t="s">
        <v>389</v>
      </c>
      <c r="I163" s="39" t="s">
        <v>28</v>
      </c>
      <c r="J163" s="48">
        <v>28776340</v>
      </c>
      <c r="K163" s="48">
        <v>13969098</v>
      </c>
      <c r="L163" s="43" t="s">
        <v>56</v>
      </c>
      <c r="M163" s="43" t="s">
        <v>418</v>
      </c>
      <c r="N163" s="41" t="s">
        <v>118</v>
      </c>
      <c r="O163" s="2" t="s">
        <v>520</v>
      </c>
      <c r="P163" s="2" t="e">
        <v>#N/A</v>
      </c>
    </row>
    <row r="164" spans="1:16" ht="75" x14ac:dyDescent="0.25">
      <c r="A164" s="72" t="s">
        <v>521</v>
      </c>
      <c r="B164" s="12" t="s">
        <v>522</v>
      </c>
      <c r="C164" s="21">
        <v>80111715</v>
      </c>
      <c r="D164" s="29" t="s">
        <v>131</v>
      </c>
      <c r="E164" s="12" t="s">
        <v>522</v>
      </c>
      <c r="F164" s="46" t="s">
        <v>155</v>
      </c>
      <c r="G164" s="25" t="s">
        <v>238</v>
      </c>
      <c r="H164" s="15" t="s">
        <v>71</v>
      </c>
      <c r="I164" s="15" t="s">
        <v>28</v>
      </c>
      <c r="J164" s="31">
        <v>6715316274.3960037</v>
      </c>
      <c r="K164" s="31">
        <v>6715316274.3960037</v>
      </c>
      <c r="L164" s="15" t="s">
        <v>29</v>
      </c>
      <c r="M164" s="15" t="s">
        <v>30</v>
      </c>
      <c r="N164" s="16" t="s">
        <v>132</v>
      </c>
      <c r="O164" s="2" t="s">
        <v>30</v>
      </c>
      <c r="P164" s="2" t="e">
        <v>#N/A</v>
      </c>
    </row>
    <row r="165" spans="1:16" ht="75" x14ac:dyDescent="0.25">
      <c r="A165" s="72" t="s">
        <v>521</v>
      </c>
      <c r="B165" s="12" t="s">
        <v>523</v>
      </c>
      <c r="C165" s="21">
        <v>78111808</v>
      </c>
      <c r="D165" s="35" t="s">
        <v>524</v>
      </c>
      <c r="E165" s="12" t="s">
        <v>523</v>
      </c>
      <c r="F165" s="23" t="s">
        <v>155</v>
      </c>
      <c r="G165" s="25" t="s">
        <v>238</v>
      </c>
      <c r="H165" s="15" t="s">
        <v>71</v>
      </c>
      <c r="I165" s="15" t="s">
        <v>28</v>
      </c>
      <c r="J165" s="31">
        <v>1736970365</v>
      </c>
      <c r="K165" s="31">
        <v>1736970365</v>
      </c>
      <c r="L165" s="15" t="s">
        <v>29</v>
      </c>
      <c r="M165" s="15" t="s">
        <v>30</v>
      </c>
      <c r="N165" s="16" t="s">
        <v>132</v>
      </c>
      <c r="O165" s="2" t="s">
        <v>525</v>
      </c>
      <c r="P165" s="2" t="e">
        <v>#N/A</v>
      </c>
    </row>
    <row r="166" spans="1:16" ht="75" x14ac:dyDescent="0.25">
      <c r="A166" s="72" t="s">
        <v>521</v>
      </c>
      <c r="B166" s="12" t="s">
        <v>130</v>
      </c>
      <c r="C166" s="21">
        <v>78111502</v>
      </c>
      <c r="D166" s="29" t="s">
        <v>134</v>
      </c>
      <c r="E166" s="12" t="s">
        <v>130</v>
      </c>
      <c r="F166" s="23" t="s">
        <v>526</v>
      </c>
      <c r="G166" s="19" t="s">
        <v>26</v>
      </c>
      <c r="H166" s="35" t="s">
        <v>389</v>
      </c>
      <c r="I166" s="15" t="s">
        <v>28</v>
      </c>
      <c r="J166" s="31">
        <v>53600000</v>
      </c>
      <c r="K166" s="31">
        <v>53600000</v>
      </c>
      <c r="L166" s="35" t="s">
        <v>29</v>
      </c>
      <c r="M166" s="35" t="s">
        <v>30</v>
      </c>
      <c r="N166" s="16" t="s">
        <v>132</v>
      </c>
      <c r="O166" s="2" t="s">
        <v>527</v>
      </c>
      <c r="P166" s="2" t="e">
        <v>#N/A</v>
      </c>
    </row>
    <row r="167" spans="1:16" ht="75" x14ac:dyDescent="0.25">
      <c r="A167" s="72" t="s">
        <v>521</v>
      </c>
      <c r="B167" s="12" t="s">
        <v>528</v>
      </c>
      <c r="C167" s="21" t="s">
        <v>497</v>
      </c>
      <c r="D167" s="18" t="s">
        <v>529</v>
      </c>
      <c r="E167" s="12" t="s">
        <v>528</v>
      </c>
      <c r="F167" s="45" t="s">
        <v>430</v>
      </c>
      <c r="G167" s="19" t="s">
        <v>238</v>
      </c>
      <c r="H167" s="35" t="s">
        <v>40</v>
      </c>
      <c r="I167" s="15" t="s">
        <v>28</v>
      </c>
      <c r="J167" s="31">
        <v>1800000</v>
      </c>
      <c r="K167" s="31">
        <v>1800000</v>
      </c>
      <c r="L167" s="35" t="s">
        <v>29</v>
      </c>
      <c r="M167" s="35" t="s">
        <v>30</v>
      </c>
      <c r="N167" s="16" t="s">
        <v>132</v>
      </c>
      <c r="O167" s="2" t="s">
        <v>530</v>
      </c>
      <c r="P167" s="2" t="e">
        <v>#N/A</v>
      </c>
    </row>
    <row r="168" spans="1:16" ht="75" x14ac:dyDescent="0.25">
      <c r="A168" s="72" t="s">
        <v>521</v>
      </c>
      <c r="B168" s="12" t="s">
        <v>133</v>
      </c>
      <c r="C168" s="11">
        <v>44103105</v>
      </c>
      <c r="D168" s="35" t="s">
        <v>531</v>
      </c>
      <c r="E168" s="12" t="s">
        <v>133</v>
      </c>
      <c r="F168" s="45" t="s">
        <v>434</v>
      </c>
      <c r="G168" s="19" t="s">
        <v>532</v>
      </c>
      <c r="H168" s="35" t="s">
        <v>40</v>
      </c>
      <c r="I168" s="15" t="s">
        <v>28</v>
      </c>
      <c r="J168" s="31">
        <v>19277288</v>
      </c>
      <c r="K168" s="31">
        <v>19277288</v>
      </c>
      <c r="L168" s="35" t="s">
        <v>29</v>
      </c>
      <c r="M168" s="35" t="s">
        <v>30</v>
      </c>
      <c r="N168" s="16" t="s">
        <v>132</v>
      </c>
      <c r="O168" s="2" t="s">
        <v>533</v>
      </c>
      <c r="P168" s="2" t="e">
        <v>#N/A</v>
      </c>
    </row>
    <row r="169" spans="1:16" ht="75" x14ac:dyDescent="0.25">
      <c r="A169" s="72" t="s">
        <v>521</v>
      </c>
      <c r="B169" s="12" t="s">
        <v>534</v>
      </c>
      <c r="C169" s="11" t="s">
        <v>390</v>
      </c>
      <c r="D169" s="18" t="s">
        <v>535</v>
      </c>
      <c r="E169" s="12" t="s">
        <v>534</v>
      </c>
      <c r="F169" s="45" t="s">
        <v>434</v>
      </c>
      <c r="G169" s="19" t="s">
        <v>532</v>
      </c>
      <c r="H169" s="35" t="s">
        <v>40</v>
      </c>
      <c r="I169" s="15" t="s">
        <v>28</v>
      </c>
      <c r="J169" s="31">
        <v>3030351</v>
      </c>
      <c r="K169" s="31">
        <v>3030351</v>
      </c>
      <c r="L169" s="35" t="s">
        <v>29</v>
      </c>
      <c r="M169" s="35" t="s">
        <v>30</v>
      </c>
      <c r="N169" s="16" t="s">
        <v>132</v>
      </c>
      <c r="O169" s="2" t="s">
        <v>536</v>
      </c>
      <c r="P169" s="2" t="e">
        <v>#N/A</v>
      </c>
    </row>
    <row r="170" spans="1:16" ht="75" x14ac:dyDescent="0.25">
      <c r="A170" s="72" t="s">
        <v>521</v>
      </c>
      <c r="B170" s="12" t="s">
        <v>537</v>
      </c>
      <c r="C170" s="11">
        <v>80131500</v>
      </c>
      <c r="D170" s="29" t="s">
        <v>538</v>
      </c>
      <c r="E170" s="12" t="s">
        <v>537</v>
      </c>
      <c r="F170" s="45" t="s">
        <v>155</v>
      </c>
      <c r="G170" s="19" t="s">
        <v>238</v>
      </c>
      <c r="H170" s="35" t="s">
        <v>71</v>
      </c>
      <c r="I170" s="15" t="s">
        <v>28</v>
      </c>
      <c r="J170" s="31">
        <v>61630000</v>
      </c>
      <c r="K170" s="31">
        <v>61630000</v>
      </c>
      <c r="L170" s="35" t="s">
        <v>29</v>
      </c>
      <c r="M170" s="35" t="s">
        <v>30</v>
      </c>
      <c r="N170" s="16" t="s">
        <v>132</v>
      </c>
      <c r="O170" s="2" t="s">
        <v>539</v>
      </c>
      <c r="P170" s="2" t="e">
        <v>#N/A</v>
      </c>
    </row>
    <row r="171" spans="1:16" ht="75" x14ac:dyDescent="0.25">
      <c r="A171" s="72" t="s">
        <v>521</v>
      </c>
      <c r="B171" s="12" t="s">
        <v>138</v>
      </c>
      <c r="C171" s="11">
        <v>15101506</v>
      </c>
      <c r="D171" s="29" t="s">
        <v>540</v>
      </c>
      <c r="E171" s="12" t="s">
        <v>138</v>
      </c>
      <c r="F171" s="28" t="s">
        <v>526</v>
      </c>
      <c r="G171" s="19" t="s">
        <v>238</v>
      </c>
      <c r="H171" s="35" t="s">
        <v>389</v>
      </c>
      <c r="I171" s="15" t="s">
        <v>28</v>
      </c>
      <c r="J171" s="31">
        <v>3500000</v>
      </c>
      <c r="K171" s="31">
        <v>3500000</v>
      </c>
      <c r="L171" s="35" t="s">
        <v>29</v>
      </c>
      <c r="M171" s="35" t="s">
        <v>30</v>
      </c>
      <c r="N171" s="16" t="s">
        <v>132</v>
      </c>
      <c r="O171" s="2" t="s">
        <v>541</v>
      </c>
      <c r="P171" s="2" t="e">
        <v>#N/A</v>
      </c>
    </row>
    <row r="172" spans="1:16" ht="75" x14ac:dyDescent="0.25">
      <c r="A172" s="72" t="s">
        <v>521</v>
      </c>
      <c r="B172" s="12" t="s">
        <v>136</v>
      </c>
      <c r="C172" s="11">
        <v>72101511</v>
      </c>
      <c r="D172" s="29" t="s">
        <v>542</v>
      </c>
      <c r="E172" s="12" t="s">
        <v>136</v>
      </c>
      <c r="F172" s="45" t="s">
        <v>526</v>
      </c>
      <c r="G172" s="19" t="s">
        <v>238</v>
      </c>
      <c r="H172" s="35" t="s">
        <v>40</v>
      </c>
      <c r="I172" s="15" t="s">
        <v>28</v>
      </c>
      <c r="J172" s="31">
        <v>7339058</v>
      </c>
      <c r="K172" s="31">
        <v>8339058</v>
      </c>
      <c r="L172" s="35" t="s">
        <v>29</v>
      </c>
      <c r="M172" s="35" t="s">
        <v>30</v>
      </c>
      <c r="N172" s="16" t="s">
        <v>132</v>
      </c>
      <c r="O172" s="2" t="s">
        <v>543</v>
      </c>
      <c r="P172" s="2" t="e">
        <v>#N/A</v>
      </c>
    </row>
    <row r="173" spans="1:16" ht="75" x14ac:dyDescent="0.25">
      <c r="A173" s="72" t="s">
        <v>521</v>
      </c>
      <c r="B173" s="12" t="s">
        <v>137</v>
      </c>
      <c r="C173" s="21">
        <v>46191601</v>
      </c>
      <c r="D173" s="29" t="s">
        <v>544</v>
      </c>
      <c r="E173" s="12" t="s">
        <v>137</v>
      </c>
      <c r="F173" s="45" t="s">
        <v>545</v>
      </c>
      <c r="G173" s="19" t="s">
        <v>238</v>
      </c>
      <c r="H173" s="35" t="s">
        <v>40</v>
      </c>
      <c r="I173" s="15" t="s">
        <v>28</v>
      </c>
      <c r="J173" s="31">
        <v>1000000</v>
      </c>
      <c r="K173" s="31">
        <v>1000000</v>
      </c>
      <c r="L173" s="35" t="s">
        <v>29</v>
      </c>
      <c r="M173" s="35" t="s">
        <v>30</v>
      </c>
      <c r="N173" s="16" t="s">
        <v>132</v>
      </c>
      <c r="O173" s="2" t="s">
        <v>546</v>
      </c>
      <c r="P173" s="2" t="e">
        <v>#N/A</v>
      </c>
    </row>
    <row r="174" spans="1:16" ht="75" x14ac:dyDescent="0.25">
      <c r="A174" s="72" t="s">
        <v>521</v>
      </c>
      <c r="B174" s="12" t="s">
        <v>547</v>
      </c>
      <c r="C174" s="11">
        <v>78181500</v>
      </c>
      <c r="D174" s="29" t="s">
        <v>548</v>
      </c>
      <c r="E174" s="12" t="s">
        <v>547</v>
      </c>
      <c r="F174" s="45" t="s">
        <v>434</v>
      </c>
      <c r="G174" s="19" t="s">
        <v>238</v>
      </c>
      <c r="H174" s="35" t="s">
        <v>40</v>
      </c>
      <c r="I174" s="15" t="s">
        <v>28</v>
      </c>
      <c r="J174" s="31">
        <v>1849094</v>
      </c>
      <c r="K174" s="31">
        <v>1849094</v>
      </c>
      <c r="L174" s="35" t="s">
        <v>29</v>
      </c>
      <c r="M174" s="35" t="s">
        <v>30</v>
      </c>
      <c r="N174" s="16" t="s">
        <v>132</v>
      </c>
      <c r="O174" s="2" t="s">
        <v>549</v>
      </c>
      <c r="P174" s="2" t="e">
        <v>#N/A</v>
      </c>
    </row>
    <row r="175" spans="1:16" ht="75" x14ac:dyDescent="0.25">
      <c r="A175" s="72" t="s">
        <v>521</v>
      </c>
      <c r="B175" s="12" t="s">
        <v>550</v>
      </c>
      <c r="C175" s="11">
        <v>39121321</v>
      </c>
      <c r="D175" s="29" t="s">
        <v>551</v>
      </c>
      <c r="E175" s="12" t="s">
        <v>550</v>
      </c>
      <c r="F175" s="45" t="s">
        <v>434</v>
      </c>
      <c r="G175" s="19" t="s">
        <v>238</v>
      </c>
      <c r="H175" s="35" t="s">
        <v>40</v>
      </c>
      <c r="I175" s="15" t="s">
        <v>28</v>
      </c>
      <c r="J175" s="31">
        <v>1727080.9903999998</v>
      </c>
      <c r="K175" s="31">
        <v>1727080.9903999998</v>
      </c>
      <c r="L175" s="35" t="s">
        <v>29</v>
      </c>
      <c r="M175" s="35" t="s">
        <v>30</v>
      </c>
      <c r="N175" s="16" t="s">
        <v>132</v>
      </c>
      <c r="O175" s="2" t="s">
        <v>552</v>
      </c>
      <c r="P175" s="2" t="e">
        <v>#N/A</v>
      </c>
    </row>
    <row r="176" spans="1:16" ht="75" x14ac:dyDescent="0.25">
      <c r="A176" s="72" t="s">
        <v>521</v>
      </c>
      <c r="B176" s="12" t="s">
        <v>553</v>
      </c>
      <c r="C176" s="11">
        <v>81112401</v>
      </c>
      <c r="D176" s="29" t="s">
        <v>135</v>
      </c>
      <c r="E176" s="12" t="s">
        <v>553</v>
      </c>
      <c r="F176" s="45" t="s">
        <v>545</v>
      </c>
      <c r="G176" s="19" t="s">
        <v>36</v>
      </c>
      <c r="H176" s="35" t="s">
        <v>389</v>
      </c>
      <c r="I176" s="15" t="s">
        <v>28</v>
      </c>
      <c r="J176" s="31">
        <v>29648000</v>
      </c>
      <c r="K176" s="31">
        <v>29648000</v>
      </c>
      <c r="L176" s="35" t="s">
        <v>29</v>
      </c>
      <c r="M176" s="35" t="s">
        <v>30</v>
      </c>
      <c r="N176" s="16" t="s">
        <v>132</v>
      </c>
      <c r="O176" s="2" t="s">
        <v>554</v>
      </c>
      <c r="P176" s="2" t="e">
        <v>#N/A</v>
      </c>
    </row>
    <row r="177" spans="1:16" ht="75" x14ac:dyDescent="0.25">
      <c r="A177" s="72" t="s">
        <v>521</v>
      </c>
      <c r="B177" s="12" t="s">
        <v>555</v>
      </c>
      <c r="C177" s="11" t="s">
        <v>484</v>
      </c>
      <c r="D177" s="29" t="s">
        <v>556</v>
      </c>
      <c r="E177" s="12" t="s">
        <v>555</v>
      </c>
      <c r="F177" s="45" t="s">
        <v>167</v>
      </c>
      <c r="G177" s="19" t="s">
        <v>36</v>
      </c>
      <c r="H177" s="35" t="s">
        <v>40</v>
      </c>
      <c r="I177" s="15" t="s">
        <v>28</v>
      </c>
      <c r="J177" s="31">
        <v>13000000</v>
      </c>
      <c r="K177" s="31">
        <v>13000000</v>
      </c>
      <c r="L177" s="35" t="s">
        <v>29</v>
      </c>
      <c r="M177" s="35" t="s">
        <v>30</v>
      </c>
      <c r="N177" s="16" t="s">
        <v>132</v>
      </c>
      <c r="O177" s="2" t="s">
        <v>557</v>
      </c>
      <c r="P177" s="2" t="e">
        <v>#N/A</v>
      </c>
    </row>
    <row r="178" spans="1:16" ht="75.75" thickBot="1" x14ac:dyDescent="0.3">
      <c r="A178" s="72" t="s">
        <v>521</v>
      </c>
      <c r="B178" s="12" t="s">
        <v>558</v>
      </c>
      <c r="C178" s="36">
        <v>76111500</v>
      </c>
      <c r="D178" s="42" t="s">
        <v>559</v>
      </c>
      <c r="E178" s="12" t="s">
        <v>558</v>
      </c>
      <c r="F178" s="43" t="s">
        <v>171</v>
      </c>
      <c r="G178" s="43" t="s">
        <v>54</v>
      </c>
      <c r="H178" s="60" t="s">
        <v>389</v>
      </c>
      <c r="I178" s="39" t="s">
        <v>28</v>
      </c>
      <c r="J178" s="40">
        <v>35020000</v>
      </c>
      <c r="K178" s="40">
        <v>17000000</v>
      </c>
      <c r="L178" s="60" t="s">
        <v>56</v>
      </c>
      <c r="M178" s="60" t="s">
        <v>418</v>
      </c>
      <c r="N178" s="41" t="s">
        <v>132</v>
      </c>
      <c r="O178" s="2" t="s">
        <v>560</v>
      </c>
      <c r="P178" s="2" t="e">
        <v>#N/A</v>
      </c>
    </row>
    <row r="179" spans="1:16" ht="90" x14ac:dyDescent="0.25">
      <c r="A179" s="72" t="s">
        <v>561</v>
      </c>
      <c r="B179" s="12" t="s">
        <v>562</v>
      </c>
      <c r="C179" s="11">
        <v>80111715</v>
      </c>
      <c r="D179" s="12" t="s">
        <v>140</v>
      </c>
      <c r="E179" s="12" t="s">
        <v>562</v>
      </c>
      <c r="F179" s="23" t="s">
        <v>563</v>
      </c>
      <c r="G179" s="14" t="s">
        <v>26</v>
      </c>
      <c r="H179" s="15" t="s">
        <v>71</v>
      </c>
      <c r="I179" s="15" t="s">
        <v>28</v>
      </c>
      <c r="J179" s="88">
        <v>13509279434.818024</v>
      </c>
      <c r="K179" s="88">
        <v>13509279434.818024</v>
      </c>
      <c r="L179" s="19" t="s">
        <v>29</v>
      </c>
      <c r="M179" s="19" t="s">
        <v>30</v>
      </c>
      <c r="N179" s="16" t="s">
        <v>564</v>
      </c>
      <c r="O179" s="2" t="s">
        <v>30</v>
      </c>
      <c r="P179" s="2" t="e">
        <v>#N/A</v>
      </c>
    </row>
    <row r="180" spans="1:16" ht="90" x14ac:dyDescent="0.25">
      <c r="A180" s="72" t="s">
        <v>561</v>
      </c>
      <c r="B180" s="12" t="s">
        <v>565</v>
      </c>
      <c r="C180" s="11">
        <v>78111808</v>
      </c>
      <c r="D180" s="15" t="s">
        <v>566</v>
      </c>
      <c r="E180" s="12" t="s">
        <v>565</v>
      </c>
      <c r="F180" s="23" t="s">
        <v>563</v>
      </c>
      <c r="G180" s="14" t="s">
        <v>26</v>
      </c>
      <c r="H180" s="15" t="s">
        <v>71</v>
      </c>
      <c r="I180" s="15" t="s">
        <v>28</v>
      </c>
      <c r="J180" s="88">
        <v>2708884573</v>
      </c>
      <c r="K180" s="88">
        <v>2708884573</v>
      </c>
      <c r="L180" s="19" t="s">
        <v>29</v>
      </c>
      <c r="M180" s="19" t="s">
        <v>30</v>
      </c>
      <c r="N180" s="16" t="s">
        <v>564</v>
      </c>
      <c r="O180" s="2" t="s">
        <v>567</v>
      </c>
      <c r="P180" s="2" t="e">
        <v>#N/A</v>
      </c>
    </row>
    <row r="181" spans="1:16" ht="90" x14ac:dyDescent="0.25">
      <c r="A181" s="72" t="s">
        <v>561</v>
      </c>
      <c r="B181" s="12" t="s">
        <v>568</v>
      </c>
      <c r="C181" s="11">
        <v>78111502</v>
      </c>
      <c r="D181" s="12" t="s">
        <v>142</v>
      </c>
      <c r="E181" s="12" t="s">
        <v>568</v>
      </c>
      <c r="F181" s="23" t="s">
        <v>526</v>
      </c>
      <c r="G181" s="14" t="s">
        <v>26</v>
      </c>
      <c r="H181" s="15" t="s">
        <v>389</v>
      </c>
      <c r="I181" s="15" t="s">
        <v>28</v>
      </c>
      <c r="J181" s="88">
        <v>97600000</v>
      </c>
      <c r="K181" s="88">
        <v>97600000</v>
      </c>
      <c r="L181" s="19" t="s">
        <v>29</v>
      </c>
      <c r="M181" s="19" t="s">
        <v>30</v>
      </c>
      <c r="N181" s="16" t="s">
        <v>564</v>
      </c>
      <c r="O181" s="2" t="s">
        <v>569</v>
      </c>
      <c r="P181" s="2" t="e">
        <v>#N/A</v>
      </c>
    </row>
    <row r="182" spans="1:16" ht="90" x14ac:dyDescent="0.25">
      <c r="A182" s="72" t="s">
        <v>561</v>
      </c>
      <c r="B182" s="12" t="s">
        <v>148</v>
      </c>
      <c r="C182" s="21" t="s">
        <v>497</v>
      </c>
      <c r="D182" s="15" t="s">
        <v>146</v>
      </c>
      <c r="E182" s="12" t="s">
        <v>148</v>
      </c>
      <c r="F182" s="23" t="s">
        <v>430</v>
      </c>
      <c r="G182" s="19" t="s">
        <v>238</v>
      </c>
      <c r="H182" s="15" t="s">
        <v>471</v>
      </c>
      <c r="I182" s="15" t="s">
        <v>28</v>
      </c>
      <c r="J182" s="88">
        <v>7141224</v>
      </c>
      <c r="K182" s="88">
        <v>7141224</v>
      </c>
      <c r="L182" s="19" t="s">
        <v>29</v>
      </c>
      <c r="M182" s="19" t="s">
        <v>30</v>
      </c>
      <c r="N182" s="16" t="s">
        <v>564</v>
      </c>
      <c r="O182" s="2" t="s">
        <v>570</v>
      </c>
      <c r="P182" s="2" t="e">
        <v>#N/A</v>
      </c>
    </row>
    <row r="183" spans="1:16" ht="90" x14ac:dyDescent="0.25">
      <c r="A183" s="72" t="s">
        <v>561</v>
      </c>
      <c r="B183" s="12" t="s">
        <v>141</v>
      </c>
      <c r="C183" s="11">
        <v>44103105</v>
      </c>
      <c r="D183" s="15" t="s">
        <v>571</v>
      </c>
      <c r="E183" s="12" t="s">
        <v>141</v>
      </c>
      <c r="F183" s="23" t="s">
        <v>434</v>
      </c>
      <c r="G183" s="19" t="s">
        <v>36</v>
      </c>
      <c r="H183" s="15" t="s">
        <v>40</v>
      </c>
      <c r="I183" s="15" t="s">
        <v>28</v>
      </c>
      <c r="J183" s="88">
        <v>57800320</v>
      </c>
      <c r="K183" s="88">
        <v>57800320</v>
      </c>
      <c r="L183" s="19" t="s">
        <v>29</v>
      </c>
      <c r="M183" s="19" t="s">
        <v>30</v>
      </c>
      <c r="N183" s="16" t="s">
        <v>564</v>
      </c>
      <c r="O183" s="2" t="s">
        <v>572</v>
      </c>
      <c r="P183" s="2" t="e">
        <v>#N/A</v>
      </c>
    </row>
    <row r="184" spans="1:16" ht="90" x14ac:dyDescent="0.25">
      <c r="A184" s="72" t="s">
        <v>561</v>
      </c>
      <c r="B184" s="12" t="s">
        <v>147</v>
      </c>
      <c r="C184" s="11" t="s">
        <v>573</v>
      </c>
      <c r="D184" s="15" t="s">
        <v>574</v>
      </c>
      <c r="E184" s="12" t="s">
        <v>147</v>
      </c>
      <c r="F184" s="23" t="s">
        <v>434</v>
      </c>
      <c r="G184" s="19" t="s">
        <v>36</v>
      </c>
      <c r="H184" s="15" t="s">
        <v>389</v>
      </c>
      <c r="I184" s="15" t="s">
        <v>28</v>
      </c>
      <c r="J184" s="88">
        <v>13898230</v>
      </c>
      <c r="K184" s="88">
        <v>13898230</v>
      </c>
      <c r="L184" s="19" t="s">
        <v>29</v>
      </c>
      <c r="M184" s="19" t="s">
        <v>30</v>
      </c>
      <c r="N184" s="16" t="s">
        <v>564</v>
      </c>
      <c r="O184" s="2" t="s">
        <v>575</v>
      </c>
      <c r="P184" s="2" t="e">
        <v>#N/A</v>
      </c>
    </row>
    <row r="185" spans="1:16" ht="90" x14ac:dyDescent="0.25">
      <c r="A185" s="72" t="s">
        <v>561</v>
      </c>
      <c r="B185" s="12" t="s">
        <v>143</v>
      </c>
      <c r="C185" s="11">
        <v>43211508</v>
      </c>
      <c r="D185" s="15" t="s">
        <v>576</v>
      </c>
      <c r="E185" s="12" t="s">
        <v>143</v>
      </c>
      <c r="F185" s="23" t="s">
        <v>430</v>
      </c>
      <c r="G185" s="19" t="s">
        <v>36</v>
      </c>
      <c r="H185" s="15" t="s">
        <v>40</v>
      </c>
      <c r="I185" s="15" t="s">
        <v>28</v>
      </c>
      <c r="J185" s="88">
        <v>2500000</v>
      </c>
      <c r="K185" s="88">
        <v>2500000</v>
      </c>
      <c r="L185" s="19" t="s">
        <v>29</v>
      </c>
      <c r="M185" s="19" t="s">
        <v>30</v>
      </c>
      <c r="N185" s="16" t="s">
        <v>564</v>
      </c>
      <c r="O185" s="2" t="s">
        <v>577</v>
      </c>
      <c r="P185" s="2" t="e">
        <v>#N/A</v>
      </c>
    </row>
    <row r="186" spans="1:16" ht="90" x14ac:dyDescent="0.25">
      <c r="A186" s="72" t="s">
        <v>561</v>
      </c>
      <c r="B186" s="12" t="s">
        <v>578</v>
      </c>
      <c r="C186" s="11">
        <v>80131500</v>
      </c>
      <c r="D186" s="12" t="s">
        <v>145</v>
      </c>
      <c r="E186" s="12" t="s">
        <v>578</v>
      </c>
      <c r="F186" s="19" t="s">
        <v>563</v>
      </c>
      <c r="G186" s="19" t="s">
        <v>238</v>
      </c>
      <c r="H186" s="15" t="s">
        <v>71</v>
      </c>
      <c r="I186" s="15" t="s">
        <v>28</v>
      </c>
      <c r="J186" s="88">
        <v>143820000</v>
      </c>
      <c r="K186" s="88">
        <v>143820000</v>
      </c>
      <c r="L186" s="19" t="s">
        <v>29</v>
      </c>
      <c r="M186" s="19" t="s">
        <v>30</v>
      </c>
      <c r="N186" s="16" t="s">
        <v>564</v>
      </c>
      <c r="O186" s="2" t="s">
        <v>579</v>
      </c>
      <c r="P186" s="2" t="e">
        <v>#N/A</v>
      </c>
    </row>
    <row r="187" spans="1:16" ht="90" x14ac:dyDescent="0.25">
      <c r="A187" s="72" t="s">
        <v>561</v>
      </c>
      <c r="B187" s="12" t="s">
        <v>580</v>
      </c>
      <c r="C187" s="11">
        <v>15101506</v>
      </c>
      <c r="D187" s="12" t="s">
        <v>581</v>
      </c>
      <c r="E187" s="12" t="s">
        <v>580</v>
      </c>
      <c r="F187" s="19" t="s">
        <v>563</v>
      </c>
      <c r="G187" s="19" t="s">
        <v>36</v>
      </c>
      <c r="H187" s="15" t="s">
        <v>389</v>
      </c>
      <c r="I187" s="15" t="s">
        <v>28</v>
      </c>
      <c r="J187" s="88">
        <v>2383862</v>
      </c>
      <c r="K187" s="88">
        <v>2383862</v>
      </c>
      <c r="L187" s="19" t="s">
        <v>29</v>
      </c>
      <c r="M187" s="19" t="s">
        <v>30</v>
      </c>
      <c r="N187" s="16" t="s">
        <v>564</v>
      </c>
      <c r="O187" s="2" t="s">
        <v>582</v>
      </c>
      <c r="P187" s="2" t="e">
        <v>#N/A</v>
      </c>
    </row>
    <row r="188" spans="1:16" ht="90" x14ac:dyDescent="0.25">
      <c r="A188" s="72" t="s">
        <v>561</v>
      </c>
      <c r="B188" s="12" t="s">
        <v>583</v>
      </c>
      <c r="C188" s="11">
        <v>72101511</v>
      </c>
      <c r="D188" s="12" t="s">
        <v>584</v>
      </c>
      <c r="E188" s="12" t="s">
        <v>583</v>
      </c>
      <c r="F188" s="23" t="s">
        <v>585</v>
      </c>
      <c r="G188" s="19" t="s">
        <v>36</v>
      </c>
      <c r="H188" s="15" t="s">
        <v>40</v>
      </c>
      <c r="I188" s="15" t="s">
        <v>28</v>
      </c>
      <c r="J188" s="88">
        <v>4168305</v>
      </c>
      <c r="K188" s="88">
        <v>4168305</v>
      </c>
      <c r="L188" s="19" t="s">
        <v>29</v>
      </c>
      <c r="M188" s="19" t="s">
        <v>30</v>
      </c>
      <c r="N188" s="16" t="s">
        <v>564</v>
      </c>
      <c r="O188" s="2" t="s">
        <v>579</v>
      </c>
      <c r="P188" s="2" t="e">
        <v>#N/A</v>
      </c>
    </row>
    <row r="189" spans="1:16" ht="90" x14ac:dyDescent="0.25">
      <c r="A189" s="72" t="s">
        <v>561</v>
      </c>
      <c r="B189" s="12" t="s">
        <v>586</v>
      </c>
      <c r="C189" s="11">
        <v>78181500</v>
      </c>
      <c r="D189" s="12" t="s">
        <v>587</v>
      </c>
      <c r="E189" s="12" t="s">
        <v>586</v>
      </c>
      <c r="F189" s="19" t="s">
        <v>588</v>
      </c>
      <c r="G189" s="19" t="s">
        <v>238</v>
      </c>
      <c r="H189" s="15" t="s">
        <v>40</v>
      </c>
      <c r="I189" s="15" t="s">
        <v>28</v>
      </c>
      <c r="J189" s="88">
        <v>1849094</v>
      </c>
      <c r="K189" s="88">
        <v>1849094</v>
      </c>
      <c r="L189" s="19" t="s">
        <v>29</v>
      </c>
      <c r="M189" s="19" t="s">
        <v>30</v>
      </c>
      <c r="N189" s="16" t="s">
        <v>564</v>
      </c>
      <c r="O189" s="2" t="s">
        <v>589</v>
      </c>
      <c r="P189" s="2" t="e">
        <v>#N/A</v>
      </c>
    </row>
    <row r="190" spans="1:16" ht="90" x14ac:dyDescent="0.25">
      <c r="A190" s="72" t="s">
        <v>561</v>
      </c>
      <c r="B190" s="12" t="s">
        <v>149</v>
      </c>
      <c r="C190" s="11">
        <v>40101701</v>
      </c>
      <c r="D190" s="15" t="s">
        <v>590</v>
      </c>
      <c r="E190" s="12" t="s">
        <v>149</v>
      </c>
      <c r="F190" s="19" t="s">
        <v>434</v>
      </c>
      <c r="G190" s="19" t="s">
        <v>238</v>
      </c>
      <c r="H190" s="15" t="s">
        <v>40</v>
      </c>
      <c r="I190" s="15" t="s">
        <v>28</v>
      </c>
      <c r="J190" s="88">
        <v>6428542</v>
      </c>
      <c r="K190" s="88">
        <v>6428542</v>
      </c>
      <c r="L190" s="19" t="s">
        <v>29</v>
      </c>
      <c r="M190" s="19" t="s">
        <v>30</v>
      </c>
      <c r="N190" s="16" t="s">
        <v>564</v>
      </c>
      <c r="O190" s="2" t="s">
        <v>577</v>
      </c>
      <c r="P190" s="2" t="e">
        <v>#N/A</v>
      </c>
    </row>
    <row r="191" spans="1:16" ht="90" x14ac:dyDescent="0.25">
      <c r="A191" s="72" t="s">
        <v>561</v>
      </c>
      <c r="B191" s="12" t="s">
        <v>139</v>
      </c>
      <c r="C191" s="11">
        <v>81112401</v>
      </c>
      <c r="D191" s="29" t="s">
        <v>144</v>
      </c>
      <c r="E191" s="12" t="s">
        <v>139</v>
      </c>
      <c r="F191" s="45" t="s">
        <v>545</v>
      </c>
      <c r="G191" s="35" t="s">
        <v>36</v>
      </c>
      <c r="H191" s="35" t="s">
        <v>389</v>
      </c>
      <c r="I191" s="15" t="s">
        <v>28</v>
      </c>
      <c r="J191" s="88">
        <v>57830000</v>
      </c>
      <c r="K191" s="88">
        <v>57830000</v>
      </c>
      <c r="L191" s="19" t="s">
        <v>29</v>
      </c>
      <c r="M191" s="19" t="s">
        <v>30</v>
      </c>
      <c r="N191" s="16" t="s">
        <v>564</v>
      </c>
      <c r="O191" s="2" t="s">
        <v>591</v>
      </c>
      <c r="P191" s="2" t="e">
        <v>#N/A</v>
      </c>
    </row>
    <row r="192" spans="1:16" ht="90" x14ac:dyDescent="0.25">
      <c r="A192" s="72" t="s">
        <v>561</v>
      </c>
      <c r="B192" s="12" t="s">
        <v>592</v>
      </c>
      <c r="C192" s="11" t="s">
        <v>484</v>
      </c>
      <c r="D192" s="29" t="s">
        <v>593</v>
      </c>
      <c r="E192" s="12" t="s">
        <v>592</v>
      </c>
      <c r="F192" s="45" t="s">
        <v>585</v>
      </c>
      <c r="G192" s="35" t="s">
        <v>36</v>
      </c>
      <c r="H192" s="35" t="s">
        <v>40</v>
      </c>
      <c r="I192" s="15" t="s">
        <v>28</v>
      </c>
      <c r="J192" s="88">
        <v>1000000</v>
      </c>
      <c r="K192" s="88">
        <v>1000000</v>
      </c>
      <c r="L192" s="19" t="s">
        <v>29</v>
      </c>
      <c r="M192" s="19" t="s">
        <v>30</v>
      </c>
      <c r="N192" s="16" t="s">
        <v>564</v>
      </c>
      <c r="O192" s="2" t="s">
        <v>594</v>
      </c>
      <c r="P192" s="2" t="e">
        <v>#N/A</v>
      </c>
    </row>
    <row r="193" spans="1:16" ht="90.75" thickBot="1" x14ac:dyDescent="0.3">
      <c r="A193" s="72" t="s">
        <v>561</v>
      </c>
      <c r="B193" s="12" t="s">
        <v>595</v>
      </c>
      <c r="C193" s="36">
        <v>76111500</v>
      </c>
      <c r="D193" s="37" t="s">
        <v>150</v>
      </c>
      <c r="E193" s="12" t="s">
        <v>595</v>
      </c>
      <c r="F193" s="58" t="s">
        <v>171</v>
      </c>
      <c r="G193" s="38" t="s">
        <v>54</v>
      </c>
      <c r="H193" s="60" t="s">
        <v>389</v>
      </c>
      <c r="I193" s="39" t="s">
        <v>28</v>
      </c>
      <c r="J193" s="48">
        <v>72083936</v>
      </c>
      <c r="K193" s="48">
        <v>34992202.899999999</v>
      </c>
      <c r="L193" s="43" t="s">
        <v>56</v>
      </c>
      <c r="M193" s="43" t="s">
        <v>418</v>
      </c>
      <c r="N193" s="41" t="s">
        <v>564</v>
      </c>
      <c r="O193" s="2" t="s">
        <v>596</v>
      </c>
      <c r="P193" s="2" t="e">
        <v>#N/A</v>
      </c>
    </row>
  </sheetData>
  <pageMargins left="0.7" right="0.7" top="0.75" bottom="0.75" header="0.3" footer="0.3"/>
  <pageSetup orientation="portrait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zoomScale="90" zoomScaleNormal="90" workbookViewId="0">
      <selection activeCell="J15" sqref="J15"/>
    </sheetView>
  </sheetViews>
  <sheetFormatPr baseColWidth="10" defaultRowHeight="15" x14ac:dyDescent="0.25"/>
  <cols>
    <col min="1" max="1" width="14.7109375" style="200" customWidth="1"/>
    <col min="2" max="2" width="27.42578125" style="200" customWidth="1"/>
    <col min="3" max="3" width="19.42578125" style="200" customWidth="1"/>
    <col min="4" max="4" width="21.28515625" style="200" customWidth="1"/>
    <col min="5" max="5" width="18.85546875" style="200" customWidth="1"/>
    <col min="6" max="6" width="19.7109375" style="200" customWidth="1"/>
    <col min="7" max="7" width="18.5703125" style="200" customWidth="1"/>
    <col min="8" max="8" width="26" style="200" bestFit="1" customWidth="1"/>
    <col min="9" max="9" width="11.42578125" style="200"/>
    <col min="10" max="10" width="15.5703125" style="200" bestFit="1" customWidth="1"/>
    <col min="11" max="16384" width="11.42578125" style="200"/>
  </cols>
  <sheetData>
    <row r="1" spans="2:10" ht="28.5" customHeight="1" x14ac:dyDescent="0.25">
      <c r="B1" s="260" t="s">
        <v>715</v>
      </c>
      <c r="C1" s="260"/>
      <c r="D1" s="260"/>
      <c r="E1" s="260"/>
      <c r="F1" s="260"/>
      <c r="G1" s="260"/>
      <c r="H1" s="260"/>
    </row>
    <row r="2" spans="2:10" x14ac:dyDescent="0.25">
      <c r="B2" s="201" t="s">
        <v>716</v>
      </c>
      <c r="C2" s="202">
        <v>781242</v>
      </c>
      <c r="E2" s="203"/>
    </row>
    <row r="3" spans="2:10" ht="9.75" customHeight="1" thickBot="1" x14ac:dyDescent="0.3"/>
    <row r="4" spans="2:10" ht="22.5" customHeight="1" thickBot="1" x14ac:dyDescent="0.3">
      <c r="B4" s="261" t="s">
        <v>717</v>
      </c>
      <c r="C4" s="262"/>
      <c r="D4" s="262"/>
      <c r="E4" s="262"/>
      <c r="F4" s="262"/>
      <c r="G4" s="262"/>
      <c r="H4" s="263"/>
    </row>
    <row r="5" spans="2:10" ht="15.75" thickBot="1" x14ac:dyDescent="0.3">
      <c r="B5" s="264" t="s">
        <v>718</v>
      </c>
      <c r="C5" s="265"/>
      <c r="D5" s="266" t="s">
        <v>719</v>
      </c>
      <c r="E5" s="267"/>
      <c r="F5" s="268" t="s">
        <v>720</v>
      </c>
      <c r="G5" s="269"/>
      <c r="H5" s="204" t="s">
        <v>721</v>
      </c>
    </row>
    <row r="6" spans="2:10" s="208" customFormat="1" x14ac:dyDescent="0.25">
      <c r="B6" s="205" t="s">
        <v>722</v>
      </c>
      <c r="C6" s="206" t="s">
        <v>723</v>
      </c>
      <c r="D6" s="206" t="s">
        <v>722</v>
      </c>
      <c r="E6" s="206" t="s">
        <v>723</v>
      </c>
      <c r="F6" s="206" t="s">
        <v>724</v>
      </c>
      <c r="G6" s="206" t="s">
        <v>725</v>
      </c>
      <c r="H6" s="207" t="s">
        <v>725</v>
      </c>
    </row>
    <row r="7" spans="2:10" x14ac:dyDescent="0.25">
      <c r="B7" s="209">
        <v>1200000</v>
      </c>
      <c r="C7" s="210" t="s">
        <v>238</v>
      </c>
      <c r="D7" s="211">
        <f>+B7*C2</f>
        <v>937490400000</v>
      </c>
      <c r="E7" s="212" t="s">
        <v>238</v>
      </c>
      <c r="F7" s="210">
        <v>1000</v>
      </c>
      <c r="G7" s="211">
        <f>+F7*C2</f>
        <v>781242000</v>
      </c>
      <c r="H7" s="213">
        <f>+G7*0.1</f>
        <v>78124200</v>
      </c>
    </row>
    <row r="8" spans="2:10" x14ac:dyDescent="0.25">
      <c r="B8" s="209">
        <v>850000</v>
      </c>
      <c r="C8" s="214">
        <v>1200000</v>
      </c>
      <c r="D8" s="211">
        <f>+B8*C2</f>
        <v>664055700000</v>
      </c>
      <c r="E8" s="211">
        <f>+C8*C2</f>
        <v>937490400000</v>
      </c>
      <c r="F8" s="210">
        <v>850</v>
      </c>
      <c r="G8" s="211">
        <f>+F8*C2</f>
        <v>664055700</v>
      </c>
      <c r="H8" s="213">
        <f>+G8*0.1</f>
        <v>66405570</v>
      </c>
    </row>
    <row r="9" spans="2:10" x14ac:dyDescent="0.25">
      <c r="B9" s="215">
        <v>400000</v>
      </c>
      <c r="C9" s="215">
        <v>850000</v>
      </c>
      <c r="D9" s="215">
        <f>+B9*C2</f>
        <v>312496800000</v>
      </c>
      <c r="E9" s="215">
        <f>+C9*C2</f>
        <v>664055700000</v>
      </c>
      <c r="F9" s="215">
        <v>650</v>
      </c>
      <c r="G9" s="215">
        <f>+F9*C2</f>
        <v>507807300</v>
      </c>
      <c r="H9" s="215">
        <f>+G9*0.1</f>
        <v>50780730</v>
      </c>
    </row>
    <row r="10" spans="2:10" x14ac:dyDescent="0.25">
      <c r="B10" s="216">
        <v>120000</v>
      </c>
      <c r="C10" s="217">
        <f>+B9</f>
        <v>400000</v>
      </c>
      <c r="D10" s="218">
        <f>+B10*C2</f>
        <v>93749040000</v>
      </c>
      <c r="E10" s="218">
        <f>+C10*C2</f>
        <v>312496800000</v>
      </c>
      <c r="F10" s="219">
        <v>450</v>
      </c>
      <c r="G10" s="218">
        <f>+F10*C2</f>
        <v>351558900</v>
      </c>
      <c r="H10" s="220">
        <f>+G10*0.1</f>
        <v>35155890</v>
      </c>
      <c r="J10" s="221"/>
    </row>
    <row r="11" spans="2:10" ht="15.75" thickBot="1" x14ac:dyDescent="0.3">
      <c r="B11" s="222" t="s">
        <v>238</v>
      </c>
      <c r="C11" s="223">
        <v>120000</v>
      </c>
      <c r="D11" s="224" t="s">
        <v>238</v>
      </c>
      <c r="E11" s="225">
        <f>+C11*C2</f>
        <v>93749040000</v>
      </c>
      <c r="F11" s="226">
        <v>280</v>
      </c>
      <c r="G11" s="225">
        <f>+F11*C2</f>
        <v>218747760</v>
      </c>
      <c r="H11" s="227">
        <f>+G11*0.1</f>
        <v>21874776</v>
      </c>
    </row>
    <row r="12" spans="2:10" ht="10.5" customHeight="1" x14ac:dyDescent="0.25">
      <c r="B12" s="228"/>
      <c r="C12" s="228"/>
      <c r="D12" s="228"/>
      <c r="E12" s="228"/>
      <c r="F12" s="228"/>
      <c r="G12" s="228"/>
      <c r="H12" s="228"/>
    </row>
    <row r="13" spans="2:10" ht="21.75" customHeight="1" x14ac:dyDescent="0.25">
      <c r="B13" s="228"/>
      <c r="C13" s="270" t="s">
        <v>1</v>
      </c>
      <c r="D13" s="270"/>
      <c r="E13" s="270"/>
      <c r="F13" s="271" t="s">
        <v>643</v>
      </c>
      <c r="G13" s="271"/>
      <c r="H13" s="272"/>
    </row>
    <row r="14" spans="2:10" x14ac:dyDescent="0.25">
      <c r="B14" s="229" t="s">
        <v>726</v>
      </c>
      <c r="C14" s="230">
        <v>77844211993</v>
      </c>
      <c r="D14" s="230">
        <f>C14/C2</f>
        <v>99641.611681143608</v>
      </c>
      <c r="E14" s="230" t="s">
        <v>724</v>
      </c>
      <c r="F14" s="231">
        <v>1372239420</v>
      </c>
      <c r="G14" s="232">
        <f>F14/C2</f>
        <v>1756.4844440007066</v>
      </c>
      <c r="H14" s="233" t="s">
        <v>724</v>
      </c>
    </row>
    <row r="15" spans="2:10" x14ac:dyDescent="0.25">
      <c r="B15" s="229" t="s">
        <v>727</v>
      </c>
      <c r="C15" s="230">
        <v>344962928167</v>
      </c>
      <c r="D15" s="230">
        <f>C15/C2</f>
        <v>441557.06959815271</v>
      </c>
      <c r="E15" s="230" t="s">
        <v>724</v>
      </c>
      <c r="F15" s="231">
        <v>7731000000</v>
      </c>
      <c r="G15" s="234">
        <f>F15/C2</f>
        <v>9895.7813328008488</v>
      </c>
      <c r="H15" s="235" t="s">
        <v>724</v>
      </c>
    </row>
    <row r="16" spans="2:10" ht="12" customHeight="1" x14ac:dyDescent="0.25">
      <c r="B16" s="236"/>
      <c r="C16" s="228"/>
      <c r="D16" s="237"/>
      <c r="E16" s="238"/>
      <c r="F16" s="228"/>
      <c r="G16" s="237"/>
      <c r="H16" s="238"/>
    </row>
    <row r="17" spans="2:8" x14ac:dyDescent="0.25">
      <c r="B17" s="239" t="s">
        <v>728</v>
      </c>
      <c r="C17" s="230">
        <f>SUM(C14:C16)</f>
        <v>422807140160</v>
      </c>
      <c r="D17" s="230">
        <f>D14+D15</f>
        <v>541198.68127929629</v>
      </c>
      <c r="E17" s="230" t="s">
        <v>724</v>
      </c>
      <c r="F17" s="240">
        <f>SUM(F14:F16)</f>
        <v>9103239420</v>
      </c>
      <c r="G17" s="241">
        <f>G14+G15</f>
        <v>11652.265776801556</v>
      </c>
      <c r="H17" s="242" t="s">
        <v>724</v>
      </c>
    </row>
    <row r="18" spans="2:8" ht="12.75" customHeight="1" x14ac:dyDescent="0.25">
      <c r="C18" s="243"/>
      <c r="F18" s="244"/>
      <c r="H18" s="221"/>
    </row>
    <row r="19" spans="2:8" ht="22.5" customHeight="1" x14ac:dyDescent="0.25">
      <c r="B19" s="273" t="s">
        <v>729</v>
      </c>
      <c r="C19" s="274"/>
      <c r="D19" s="274"/>
      <c r="E19" s="275"/>
      <c r="F19" s="245"/>
      <c r="G19" s="245"/>
      <c r="H19" s="245"/>
    </row>
    <row r="20" spans="2:8" ht="10.5" customHeight="1" x14ac:dyDescent="0.25"/>
    <row r="21" spans="2:8" ht="36.75" customHeight="1" x14ac:dyDescent="0.25">
      <c r="B21" s="276" t="s">
        <v>730</v>
      </c>
      <c r="C21" s="276"/>
      <c r="D21" s="246" t="s">
        <v>731</v>
      </c>
      <c r="E21" s="276" t="s">
        <v>732</v>
      </c>
      <c r="F21" s="276"/>
      <c r="G21" s="246" t="s">
        <v>733</v>
      </c>
      <c r="H21" s="246" t="s">
        <v>734</v>
      </c>
    </row>
    <row r="22" spans="2:8" ht="57.75" customHeight="1" x14ac:dyDescent="0.25">
      <c r="B22" s="258" t="s">
        <v>735</v>
      </c>
      <c r="C22" s="258"/>
      <c r="D22" s="247" t="s">
        <v>736</v>
      </c>
      <c r="E22" s="277" t="s">
        <v>737</v>
      </c>
      <c r="F22" s="277"/>
      <c r="G22" s="247" t="s">
        <v>738</v>
      </c>
      <c r="H22" s="256">
        <f>D17</f>
        <v>541198.68127929629</v>
      </c>
    </row>
    <row r="23" spans="2:8" ht="75" customHeight="1" x14ac:dyDescent="0.25">
      <c r="B23" s="258" t="s">
        <v>739</v>
      </c>
      <c r="C23" s="258"/>
      <c r="D23" s="248" t="s">
        <v>740</v>
      </c>
      <c r="E23" s="259" t="s">
        <v>741</v>
      </c>
      <c r="F23" s="259"/>
      <c r="G23" s="247" t="s">
        <v>742</v>
      </c>
      <c r="H23" s="257"/>
    </row>
    <row r="24" spans="2:8" x14ac:dyDescent="0.25">
      <c r="B24" s="249"/>
      <c r="C24" s="249"/>
      <c r="D24" s="249"/>
      <c r="E24" s="249"/>
      <c r="F24" s="249"/>
    </row>
    <row r="25" spans="2:8" x14ac:dyDescent="0.25">
      <c r="B25" s="249"/>
      <c r="C25" s="249"/>
      <c r="D25" s="249"/>
      <c r="E25" s="249"/>
      <c r="F25" s="249"/>
    </row>
  </sheetData>
  <mergeCells count="15">
    <mergeCell ref="H22:H23"/>
    <mergeCell ref="B23:C23"/>
    <mergeCell ref="E23:F23"/>
    <mergeCell ref="B1:H1"/>
    <mergeCell ref="B4:H4"/>
    <mergeCell ref="B5:C5"/>
    <mergeCell ref="D5:E5"/>
    <mergeCell ref="F5:G5"/>
    <mergeCell ref="C13:E13"/>
    <mergeCell ref="F13:H13"/>
    <mergeCell ref="B19:E19"/>
    <mergeCell ref="B21:C21"/>
    <mergeCell ref="E21:F21"/>
    <mergeCell ref="B22:C22"/>
    <mergeCell ref="E22:F22"/>
  </mergeCells>
  <pageMargins left="0.11811023622047245" right="0.11811023622047245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4"/>
  <sheetViews>
    <sheetView showGridLines="0" topLeftCell="A7" zoomScale="90" zoomScaleNormal="90" zoomScalePageLayoutView="80" workbookViewId="0">
      <selection activeCell="A14" sqref="A14:I23"/>
    </sheetView>
  </sheetViews>
  <sheetFormatPr baseColWidth="10" defaultRowHeight="53.25" customHeight="1" x14ac:dyDescent="0.25"/>
  <cols>
    <col min="1" max="1" width="14.85546875" style="115" customWidth="1"/>
    <col min="2" max="2" width="37.85546875" style="1" customWidth="1"/>
    <col min="3" max="3" width="27.5703125" style="1" customWidth="1"/>
    <col min="4" max="4" width="28.7109375" style="1" customWidth="1"/>
    <col min="5" max="7" width="17.28515625" style="1" customWidth="1"/>
    <col min="8" max="8" width="20.42578125" style="1" customWidth="1"/>
    <col min="9" max="9" width="20.28515625" style="1" customWidth="1"/>
    <col min="10" max="10" width="10.28515625" style="1" customWidth="1"/>
    <col min="11" max="12" width="13.7109375" style="1" customWidth="1"/>
    <col min="13" max="13" width="46.28515625" style="9" customWidth="1"/>
    <col min="14" max="16384" width="11.42578125" style="1"/>
  </cols>
  <sheetData>
    <row r="1" spans="1:10" ht="24.75" customHeight="1" x14ac:dyDescent="0.25">
      <c r="A1" s="282" t="s">
        <v>713</v>
      </c>
      <c r="B1" s="282"/>
      <c r="C1" s="136"/>
      <c r="D1" s="136"/>
      <c r="E1" s="136"/>
      <c r="F1" s="136"/>
      <c r="G1" s="136"/>
      <c r="H1" s="136"/>
      <c r="I1" s="136"/>
    </row>
    <row r="2" spans="1:10" ht="24" customHeight="1" thickBot="1" x14ac:dyDescent="0.3">
      <c r="A2" s="283" t="s">
        <v>643</v>
      </c>
      <c r="B2" s="284"/>
      <c r="C2" s="139"/>
      <c r="D2" s="139"/>
      <c r="E2" s="139"/>
      <c r="F2" s="139"/>
      <c r="G2" s="139"/>
      <c r="H2" s="139"/>
      <c r="I2" s="139"/>
      <c r="J2" s="137"/>
    </row>
    <row r="3" spans="1:10" ht="15" customHeight="1" x14ac:dyDescent="0.25">
      <c r="A3" s="285" t="s">
        <v>0</v>
      </c>
      <c r="B3" s="286"/>
      <c r="C3" s="287" t="s">
        <v>643</v>
      </c>
      <c r="D3" s="288"/>
      <c r="E3" s="288"/>
      <c r="F3" s="289"/>
      <c r="G3" s="303" t="s">
        <v>714</v>
      </c>
      <c r="H3" s="303"/>
      <c r="I3" s="304"/>
    </row>
    <row r="4" spans="1:10" ht="15" x14ac:dyDescent="0.25">
      <c r="A4" s="309" t="s">
        <v>2</v>
      </c>
      <c r="B4" s="310"/>
      <c r="C4" s="316" t="s">
        <v>3</v>
      </c>
      <c r="D4" s="317"/>
      <c r="E4" s="317"/>
      <c r="F4" s="279"/>
      <c r="G4" s="305"/>
      <c r="H4" s="305"/>
      <c r="I4" s="306"/>
    </row>
    <row r="5" spans="1:10" ht="15" x14ac:dyDescent="0.25">
      <c r="A5" s="309" t="s">
        <v>4</v>
      </c>
      <c r="B5" s="310"/>
      <c r="C5" s="318" t="s">
        <v>5</v>
      </c>
      <c r="D5" s="319"/>
      <c r="E5" s="319"/>
      <c r="F5" s="320"/>
      <c r="G5" s="305"/>
      <c r="H5" s="305"/>
      <c r="I5" s="306"/>
    </row>
    <row r="6" spans="1:10" ht="15" x14ac:dyDescent="0.25">
      <c r="A6" s="309" t="s">
        <v>6</v>
      </c>
      <c r="B6" s="310"/>
      <c r="C6" s="321" t="s">
        <v>7</v>
      </c>
      <c r="D6" s="322"/>
      <c r="E6" s="322"/>
      <c r="F6" s="323"/>
      <c r="G6" s="305"/>
      <c r="H6" s="305"/>
      <c r="I6" s="306"/>
    </row>
    <row r="7" spans="1:10" ht="53.25" customHeight="1" thickBot="1" x14ac:dyDescent="0.3">
      <c r="A7" s="311" t="s">
        <v>8</v>
      </c>
      <c r="B7" s="312"/>
      <c r="C7" s="313" t="s">
        <v>752</v>
      </c>
      <c r="D7" s="314"/>
      <c r="E7" s="314"/>
      <c r="F7" s="315"/>
      <c r="G7" s="307"/>
      <c r="H7" s="307"/>
      <c r="I7" s="308"/>
    </row>
    <row r="8" spans="1:10" ht="9" customHeight="1" thickBot="1" x14ac:dyDescent="0.3">
      <c r="A8" s="292"/>
      <c r="B8" s="292"/>
      <c r="C8" s="292"/>
      <c r="D8" s="292"/>
      <c r="E8" s="292"/>
      <c r="F8" s="292"/>
      <c r="G8" s="292"/>
      <c r="H8" s="292"/>
      <c r="I8" s="292"/>
    </row>
    <row r="9" spans="1:10" ht="78" customHeight="1" thickBot="1" x14ac:dyDescent="0.3">
      <c r="A9" s="293" t="s">
        <v>9</v>
      </c>
      <c r="B9" s="294"/>
      <c r="C9" s="295" t="s">
        <v>10</v>
      </c>
      <c r="D9" s="296"/>
      <c r="E9" s="296"/>
      <c r="F9" s="297"/>
      <c r="G9" s="298" t="s">
        <v>11</v>
      </c>
      <c r="H9" s="299"/>
      <c r="I9" s="300"/>
    </row>
    <row r="10" spans="1:10" ht="9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</row>
    <row r="11" spans="1:10" ht="15.75" customHeight="1" x14ac:dyDescent="0.25">
      <c r="A11" s="301" t="s">
        <v>711</v>
      </c>
      <c r="B11" s="301"/>
      <c r="C11" s="195">
        <v>218747760</v>
      </c>
      <c r="D11" s="20"/>
      <c r="E11" s="20"/>
      <c r="F11" s="20"/>
      <c r="G11" s="20"/>
      <c r="H11" s="20"/>
      <c r="I11" s="20"/>
    </row>
    <row r="12" spans="1:10" ht="15.75" customHeight="1" x14ac:dyDescent="0.25">
      <c r="A12" s="301" t="s">
        <v>712</v>
      </c>
      <c r="B12" s="301"/>
      <c r="C12" s="195">
        <v>21874776</v>
      </c>
      <c r="D12" s="20"/>
      <c r="E12" s="20"/>
      <c r="F12" s="20"/>
      <c r="G12" s="20"/>
      <c r="H12" s="20"/>
      <c r="I12" s="20"/>
    </row>
    <row r="13" spans="1:10" ht="7.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</row>
    <row r="14" spans="1:10" ht="38.25" customHeight="1" x14ac:dyDescent="0.25">
      <c r="A14" s="290" t="s">
        <v>645</v>
      </c>
      <c r="B14" s="291"/>
      <c r="C14" s="291"/>
      <c r="D14" s="291"/>
      <c r="E14" s="291"/>
      <c r="F14" s="291"/>
      <c r="G14" s="291"/>
      <c r="H14" s="291"/>
      <c r="I14" s="291"/>
    </row>
    <row r="15" spans="1:10" ht="43.5" customHeight="1" x14ac:dyDescent="0.25">
      <c r="A15" s="135" t="s">
        <v>642</v>
      </c>
      <c r="B15" s="135" t="s">
        <v>646</v>
      </c>
      <c r="C15" s="135" t="s">
        <v>647</v>
      </c>
      <c r="D15" s="302" t="s">
        <v>648</v>
      </c>
      <c r="E15" s="302"/>
      <c r="F15" s="135" t="s">
        <v>649</v>
      </c>
      <c r="G15" s="252" t="s">
        <v>750</v>
      </c>
      <c r="H15" s="253" t="s">
        <v>751</v>
      </c>
      <c r="I15" s="113" t="s">
        <v>12</v>
      </c>
    </row>
    <row r="16" spans="1:10" ht="15" customHeight="1" x14ac:dyDescent="0.25">
      <c r="A16" s="113" t="s">
        <v>644</v>
      </c>
      <c r="B16" s="138" t="s">
        <v>650</v>
      </c>
      <c r="C16" s="138" t="s">
        <v>651</v>
      </c>
      <c r="D16" s="278" t="s">
        <v>743</v>
      </c>
      <c r="E16" s="279"/>
      <c r="F16" s="138"/>
      <c r="G16" s="250">
        <f>SUMIF(PAA_TOTAL_FONDANE!B3:B500,VALID!D2,PAA_TOTAL_FONDANE!K3:K500)</f>
        <v>1385111696.3999999</v>
      </c>
      <c r="H16" s="251">
        <f>SUMIF(PAA_TOTAL_FONDANE!B3:B500,VALID!D2,PAA_TOTAL_FONDANE!L3:L500)</f>
        <v>1385111696.3999999</v>
      </c>
      <c r="I16" s="196">
        <v>43130</v>
      </c>
    </row>
    <row r="17" spans="1:10" ht="30" customHeight="1" x14ac:dyDescent="0.25">
      <c r="A17" s="113" t="s">
        <v>635</v>
      </c>
      <c r="B17" s="138" t="s">
        <v>652</v>
      </c>
      <c r="C17" s="138" t="s">
        <v>651</v>
      </c>
      <c r="D17" s="278" t="s">
        <v>744</v>
      </c>
      <c r="E17" s="279"/>
      <c r="F17" s="138"/>
      <c r="G17" s="250">
        <f>SUMIF(PAA_TOTAL_FONDANE!B3:B500,VALID!D3,PAA_TOTAL_FONDANE!K3:K500)</f>
        <v>0</v>
      </c>
      <c r="H17" s="251">
        <f>SUMIF(PAA_TOTAL_FONDANE!B3:B500,VALID!D3,PAA_TOTAL_FONDANE!L3:L500)</f>
        <v>0</v>
      </c>
      <c r="I17" s="196">
        <v>43130</v>
      </c>
      <c r="J17" s="4"/>
    </row>
    <row r="18" spans="1:10" ht="17.25" customHeight="1" x14ac:dyDescent="0.25">
      <c r="A18" s="113" t="s">
        <v>639</v>
      </c>
      <c r="B18" s="138" t="s">
        <v>653</v>
      </c>
      <c r="C18" s="138" t="s">
        <v>651</v>
      </c>
      <c r="D18" s="278" t="s">
        <v>745</v>
      </c>
      <c r="E18" s="279"/>
      <c r="F18" s="138"/>
      <c r="G18" s="250">
        <f>SUMIF(PAA_TOTAL_FONDANE!B3:B500,VALID!D7,PAA_TOTAL_FONDANE!K3:K500)</f>
        <v>0</v>
      </c>
      <c r="H18" s="251">
        <f>SUMIF(PAA_TOTAL_FONDANE!B3:B500,VALID!D7,PAA_TOTAL_FONDANE!L3:L500)</f>
        <v>0</v>
      </c>
      <c r="I18" s="196">
        <v>43130</v>
      </c>
    </row>
    <row r="19" spans="1:10" ht="17.25" customHeight="1" x14ac:dyDescent="0.25">
      <c r="A19" s="113" t="s">
        <v>640</v>
      </c>
      <c r="B19" s="138" t="s">
        <v>654</v>
      </c>
      <c r="C19" s="138" t="s">
        <v>651</v>
      </c>
      <c r="D19" s="278" t="s">
        <v>746</v>
      </c>
      <c r="E19" s="279"/>
      <c r="F19" s="138"/>
      <c r="G19" s="250">
        <f>SUMIF(PAA_TOTAL_FONDANE!B3:B500,VALID!D8,PAA_TOTAL_FONDANE!K3:K500)</f>
        <v>184066700</v>
      </c>
      <c r="H19" s="251">
        <f>SUMIF(PAA_TOTAL_FONDANE!B3:B500,VALID!D8,PAA_TOTAL_FONDANE!L3:L500)</f>
        <v>184066700</v>
      </c>
      <c r="I19" s="255" t="s">
        <v>755</v>
      </c>
    </row>
    <row r="20" spans="1:10" ht="17.25" customHeight="1" x14ac:dyDescent="0.25">
      <c r="A20" s="113" t="s">
        <v>637</v>
      </c>
      <c r="B20" s="138" t="s">
        <v>655</v>
      </c>
      <c r="C20" s="138" t="s">
        <v>651</v>
      </c>
      <c r="D20" s="278" t="s">
        <v>747</v>
      </c>
      <c r="E20" s="279"/>
      <c r="F20" s="138"/>
      <c r="G20" s="250">
        <f>SUMIF(PAA_TOTAL_FONDANE!B3:B500,VALID!D5,PAA_TOTAL_FONDANE!K3:K500)</f>
        <v>0</v>
      </c>
      <c r="H20" s="251">
        <f>SUMIF(PAA_TOTAL_FONDANE!B3:B500,VALID!D5,PAA_TOTAL_FONDANE!L3:L500)</f>
        <v>0</v>
      </c>
      <c r="I20" s="196">
        <v>43130</v>
      </c>
    </row>
    <row r="21" spans="1:10" ht="17.25" customHeight="1" x14ac:dyDescent="0.25">
      <c r="A21" s="113" t="s">
        <v>636</v>
      </c>
      <c r="B21" s="138" t="s">
        <v>656</v>
      </c>
      <c r="C21" s="138" t="s">
        <v>651</v>
      </c>
      <c r="D21" s="278" t="s">
        <v>748</v>
      </c>
      <c r="E21" s="279"/>
      <c r="F21" s="138"/>
      <c r="G21" s="250">
        <f>SUMIF(PAA_TOTAL_FONDANE!B3:B500,VALID!D4,PAA_TOTAL_FONDANE!K3:K500)</f>
        <v>196363100</v>
      </c>
      <c r="H21" s="251">
        <f>SUMIF(PAA_TOTAL_FONDANE!B3:B500,VALID!D4,PAA_TOTAL_FONDANE!L3:L500)</f>
        <v>196363100</v>
      </c>
      <c r="I21" s="196">
        <v>43130</v>
      </c>
    </row>
    <row r="22" spans="1:10" ht="17.25" customHeight="1" thickBot="1" x14ac:dyDescent="0.3">
      <c r="A22" s="113" t="s">
        <v>638</v>
      </c>
      <c r="B22" s="138" t="s">
        <v>657</v>
      </c>
      <c r="C22" s="138" t="s">
        <v>651</v>
      </c>
      <c r="D22" s="280" t="s">
        <v>749</v>
      </c>
      <c r="E22" s="281"/>
      <c r="F22" s="138"/>
      <c r="G22" s="250">
        <f>SUMIF(PAA_TOTAL_FONDANE!B3:B500,VALID!D6,PAA_TOTAL_FONDANE!K3:K500)</f>
        <v>890353600</v>
      </c>
      <c r="H22" s="251">
        <f>SUMIF(PAA_TOTAL_FONDANE!B3:B500,VALID!D6,PAA_TOTAL_FONDANE!L3:L500)</f>
        <v>890353600</v>
      </c>
      <c r="I22" s="196">
        <v>43130</v>
      </c>
    </row>
    <row r="23" spans="1:10" ht="24" customHeight="1" thickTop="1" thickBot="1" x14ac:dyDescent="0.3">
      <c r="A23" s="197"/>
      <c r="B23" s="198"/>
      <c r="C23" s="198"/>
      <c r="D23" s="198"/>
      <c r="E23" s="198"/>
      <c r="F23" s="198"/>
      <c r="G23" s="199">
        <f>SUM(G16:G22)</f>
        <v>2655895096.3999996</v>
      </c>
      <c r="H23" s="199">
        <f>SUM(H16:H22)</f>
        <v>2655895096.3999996</v>
      </c>
      <c r="I23" s="198"/>
    </row>
    <row r="24" spans="1:10" ht="53.25" customHeight="1" thickTop="1" x14ac:dyDescent="0.25"/>
  </sheetData>
  <mergeCells count="28">
    <mergeCell ref="A7:B7"/>
    <mergeCell ref="C7:F7"/>
    <mergeCell ref="C4:F4"/>
    <mergeCell ref="A5:B5"/>
    <mergeCell ref="C5:F5"/>
    <mergeCell ref="A6:B6"/>
    <mergeCell ref="C6:F6"/>
    <mergeCell ref="D22:E22"/>
    <mergeCell ref="A1:B1"/>
    <mergeCell ref="A2:B2"/>
    <mergeCell ref="A3:B3"/>
    <mergeCell ref="C3:F3"/>
    <mergeCell ref="A14:I14"/>
    <mergeCell ref="A8:I8"/>
    <mergeCell ref="A9:B9"/>
    <mergeCell ref="C9:F9"/>
    <mergeCell ref="G9:I9"/>
    <mergeCell ref="A11:B11"/>
    <mergeCell ref="A12:B12"/>
    <mergeCell ref="D15:E15"/>
    <mergeCell ref="D16:E16"/>
    <mergeCell ref="G3:I7"/>
    <mergeCell ref="A4:B4"/>
    <mergeCell ref="D17:E17"/>
    <mergeCell ref="D18:E18"/>
    <mergeCell ref="D19:E19"/>
    <mergeCell ref="D20:E20"/>
    <mergeCell ref="D21:E21"/>
  </mergeCells>
  <hyperlinks>
    <hyperlink ref="C6" r:id="rId1"/>
    <hyperlink ref="D16" r:id="rId2"/>
    <hyperlink ref="D17" r:id="rId3"/>
    <hyperlink ref="D18" r:id="rId4"/>
    <hyperlink ref="D19" r:id="rId5"/>
    <hyperlink ref="D20" r:id="rId6"/>
    <hyperlink ref="D21" r:id="rId7"/>
    <hyperlink ref="D22" r:id="rId8"/>
  </hyperlinks>
  <pageMargins left="0.7" right="0.7" top="0.75" bottom="0.75" header="0.3" footer="0.3"/>
  <pageSetup paperSize="14" scale="73" orientation="landscape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</sheetPr>
  <dimension ref="A1:Q217"/>
  <sheetViews>
    <sheetView showGridLines="0" tabSelected="1" zoomScale="90" zoomScaleNormal="90" zoomScalePageLayoutView="80" workbookViewId="0">
      <pane xSplit="4" ySplit="2" topLeftCell="G3" activePane="bottomRight" state="frozen"/>
      <selection pane="topRight" activeCell="E1" sqref="E1"/>
      <selection pane="bottomLeft" activeCell="A3" sqref="A3"/>
      <selection pane="bottomRight" activeCell="M24" sqref="M24"/>
    </sheetView>
  </sheetViews>
  <sheetFormatPr baseColWidth="10" defaultRowHeight="53.25" customHeight="1" x14ac:dyDescent="0.25"/>
  <cols>
    <col min="1" max="1" width="9.42578125" style="1" customWidth="1"/>
    <col min="2" max="2" width="14.85546875" style="185" bestFit="1" customWidth="1"/>
    <col min="3" max="3" width="7.85546875" style="131" bestFit="1" customWidth="1"/>
    <col min="4" max="4" width="16.85546875" style="181" customWidth="1"/>
    <col min="5" max="5" width="22.140625" style="1" customWidth="1"/>
    <col min="6" max="6" width="79.7109375" style="185" customWidth="1"/>
    <col min="7" max="7" width="18.42578125" style="1" customWidth="1"/>
    <col min="8" max="8" width="17.140625" style="1" customWidth="1"/>
    <col min="9" max="9" width="37" style="1" customWidth="1"/>
    <col min="10" max="10" width="18.7109375" style="1" customWidth="1"/>
    <col min="11" max="11" width="21.7109375" style="1" customWidth="1"/>
    <col min="12" max="12" width="21" style="1" customWidth="1"/>
    <col min="13" max="14" width="13.7109375" style="1" customWidth="1"/>
    <col min="15" max="15" width="46.28515625" style="9" customWidth="1"/>
    <col min="16" max="16" width="12.5703125" style="9" customWidth="1"/>
    <col min="17" max="17" width="18.85546875" style="9" customWidth="1"/>
    <col min="18" max="16384" width="11.42578125" style="1"/>
  </cols>
  <sheetData>
    <row r="1" spans="1:17" ht="24" customHeight="1" x14ac:dyDescent="0.25">
      <c r="A1" s="324" t="s">
        <v>13</v>
      </c>
      <c r="B1" s="324"/>
      <c r="C1" s="324"/>
      <c r="D1" s="324"/>
      <c r="E1" s="324"/>
      <c r="I1" s="4"/>
      <c r="K1" s="4"/>
      <c r="M1" s="4"/>
    </row>
    <row r="2" spans="1:17" s="8" customFormat="1" ht="53.25" customHeight="1" x14ac:dyDescent="0.25">
      <c r="A2" s="135" t="s">
        <v>633</v>
      </c>
      <c r="B2" s="192" t="s">
        <v>151</v>
      </c>
      <c r="C2" s="149" t="s">
        <v>152</v>
      </c>
      <c r="D2" s="184" t="s">
        <v>690</v>
      </c>
      <c r="E2" s="113" t="s">
        <v>14</v>
      </c>
      <c r="F2" s="113" t="s">
        <v>15</v>
      </c>
      <c r="G2" s="113" t="s">
        <v>16</v>
      </c>
      <c r="H2" s="113" t="s">
        <v>17</v>
      </c>
      <c r="I2" s="113" t="s">
        <v>18</v>
      </c>
      <c r="J2" s="113" t="s">
        <v>19</v>
      </c>
      <c r="K2" s="113" t="s">
        <v>20</v>
      </c>
      <c r="L2" s="113" t="s">
        <v>21</v>
      </c>
      <c r="M2" s="113" t="s">
        <v>22</v>
      </c>
      <c r="N2" s="113" t="s">
        <v>23</v>
      </c>
      <c r="O2" s="113" t="s">
        <v>24</v>
      </c>
      <c r="P2" s="113" t="s">
        <v>153</v>
      </c>
      <c r="Q2" s="113" t="s">
        <v>682</v>
      </c>
    </row>
    <row r="3" spans="1:17" ht="21" hidden="1" customHeight="1" x14ac:dyDescent="0.25">
      <c r="A3" s="19" t="s">
        <v>643</v>
      </c>
      <c r="B3" s="18" t="s">
        <v>638</v>
      </c>
      <c r="C3" s="144">
        <v>205001</v>
      </c>
      <c r="D3" s="183" t="s">
        <v>685</v>
      </c>
      <c r="E3" s="142">
        <v>80111715</v>
      </c>
      <c r="F3" s="22" t="s">
        <v>691</v>
      </c>
      <c r="G3" s="114" t="s">
        <v>659</v>
      </c>
      <c r="H3" s="25" t="s">
        <v>26</v>
      </c>
      <c r="I3" s="147" t="s">
        <v>27</v>
      </c>
      <c r="J3" s="74" t="s">
        <v>28</v>
      </c>
      <c r="K3" s="116">
        <v>771993600</v>
      </c>
      <c r="L3" s="116">
        <v>771993600</v>
      </c>
      <c r="M3" s="127" t="s">
        <v>29</v>
      </c>
      <c r="N3" s="127" t="s">
        <v>30</v>
      </c>
      <c r="O3" s="129" t="s">
        <v>692</v>
      </c>
      <c r="P3" s="127" t="s">
        <v>693</v>
      </c>
      <c r="Q3" s="127" t="s">
        <v>694</v>
      </c>
    </row>
    <row r="4" spans="1:17" ht="21" hidden="1" customHeight="1" x14ac:dyDescent="0.25">
      <c r="A4" s="19" t="s">
        <v>643</v>
      </c>
      <c r="B4" s="18" t="s">
        <v>640</v>
      </c>
      <c r="C4" s="144">
        <v>207001</v>
      </c>
      <c r="D4" s="183" t="s">
        <v>685</v>
      </c>
      <c r="E4" s="159">
        <v>80111715</v>
      </c>
      <c r="F4" s="22" t="s">
        <v>695</v>
      </c>
      <c r="G4" s="114" t="s">
        <v>659</v>
      </c>
      <c r="H4" s="25" t="s">
        <v>26</v>
      </c>
      <c r="I4" s="147" t="s">
        <v>27</v>
      </c>
      <c r="J4" s="74" t="s">
        <v>28</v>
      </c>
      <c r="K4" s="88">
        <v>141374200</v>
      </c>
      <c r="L4" s="150">
        <v>141374200</v>
      </c>
      <c r="M4" s="127" t="s">
        <v>29</v>
      </c>
      <c r="N4" s="127" t="s">
        <v>30</v>
      </c>
      <c r="O4" s="129" t="s">
        <v>696</v>
      </c>
      <c r="P4" s="127" t="s">
        <v>693</v>
      </c>
      <c r="Q4" s="127" t="s">
        <v>694</v>
      </c>
    </row>
    <row r="5" spans="1:17" ht="21" hidden="1" customHeight="1" x14ac:dyDescent="0.25">
      <c r="A5" s="19" t="s">
        <v>643</v>
      </c>
      <c r="B5" s="18" t="s">
        <v>634</v>
      </c>
      <c r="C5" s="144">
        <v>201001</v>
      </c>
      <c r="D5" s="183" t="s">
        <v>685</v>
      </c>
      <c r="E5" s="159">
        <v>80111715</v>
      </c>
      <c r="F5" s="22" t="s">
        <v>25</v>
      </c>
      <c r="G5" s="114" t="s">
        <v>659</v>
      </c>
      <c r="H5" s="151" t="s">
        <v>26</v>
      </c>
      <c r="I5" s="147" t="s">
        <v>27</v>
      </c>
      <c r="J5" s="74" t="s">
        <v>28</v>
      </c>
      <c r="K5" s="152">
        <v>977754270</v>
      </c>
      <c r="L5" s="152">
        <v>977754270</v>
      </c>
      <c r="M5" s="127" t="s">
        <v>29</v>
      </c>
      <c r="N5" s="127" t="s">
        <v>30</v>
      </c>
      <c r="O5" s="129" t="s">
        <v>697</v>
      </c>
      <c r="P5" s="127" t="s">
        <v>693</v>
      </c>
      <c r="Q5" s="127" t="s">
        <v>694</v>
      </c>
    </row>
    <row r="6" spans="1:17" ht="21" hidden="1" customHeight="1" x14ac:dyDescent="0.25">
      <c r="A6" s="19" t="s">
        <v>643</v>
      </c>
      <c r="B6" s="18" t="s">
        <v>636</v>
      </c>
      <c r="C6" s="144">
        <v>203001</v>
      </c>
      <c r="D6" s="183" t="s">
        <v>685</v>
      </c>
      <c r="E6" s="159">
        <v>80111715</v>
      </c>
      <c r="F6" s="22" t="s">
        <v>698</v>
      </c>
      <c r="G6" s="114" t="s">
        <v>659</v>
      </c>
      <c r="H6" s="25" t="s">
        <v>69</v>
      </c>
      <c r="I6" s="147" t="s">
        <v>27</v>
      </c>
      <c r="J6" s="74" t="s">
        <v>28</v>
      </c>
      <c r="K6" s="153">
        <v>154325600</v>
      </c>
      <c r="L6" s="153">
        <v>154325600</v>
      </c>
      <c r="M6" s="127" t="s">
        <v>29</v>
      </c>
      <c r="N6" s="127" t="s">
        <v>30</v>
      </c>
      <c r="O6" s="129" t="s">
        <v>699</v>
      </c>
      <c r="P6" s="127" t="s">
        <v>693</v>
      </c>
      <c r="Q6" s="127" t="s">
        <v>694</v>
      </c>
    </row>
    <row r="7" spans="1:17" ht="44.25" hidden="1" customHeight="1" x14ac:dyDescent="0.25">
      <c r="A7" s="19" t="s">
        <v>643</v>
      </c>
      <c r="B7" s="18" t="s">
        <v>634</v>
      </c>
      <c r="C7" s="144">
        <v>201002</v>
      </c>
      <c r="D7" s="183" t="s">
        <v>686</v>
      </c>
      <c r="E7" s="159">
        <v>78111502</v>
      </c>
      <c r="F7" s="22" t="s">
        <v>700</v>
      </c>
      <c r="G7" s="114" t="s">
        <v>659</v>
      </c>
      <c r="H7" s="25" t="s">
        <v>69</v>
      </c>
      <c r="I7" s="147" t="s">
        <v>34</v>
      </c>
      <c r="J7" s="74" t="s">
        <v>28</v>
      </c>
      <c r="K7" s="153">
        <v>3200000</v>
      </c>
      <c r="L7" s="153">
        <v>3200000</v>
      </c>
      <c r="M7" s="127" t="s">
        <v>29</v>
      </c>
      <c r="N7" s="127" t="s">
        <v>30</v>
      </c>
      <c r="O7" s="129" t="s">
        <v>697</v>
      </c>
      <c r="P7" s="127" t="s">
        <v>693</v>
      </c>
      <c r="Q7" s="127" t="s">
        <v>694</v>
      </c>
    </row>
    <row r="8" spans="1:17" ht="60" hidden="1" customHeight="1" x14ac:dyDescent="0.25">
      <c r="A8" s="19" t="s">
        <v>643</v>
      </c>
      <c r="B8" s="18" t="s">
        <v>638</v>
      </c>
      <c r="C8" s="144">
        <v>205002</v>
      </c>
      <c r="D8" s="183" t="s">
        <v>687</v>
      </c>
      <c r="E8" s="159">
        <v>78111808</v>
      </c>
      <c r="F8" s="22" t="s">
        <v>701</v>
      </c>
      <c r="G8" s="114" t="s">
        <v>659</v>
      </c>
      <c r="H8" s="74" t="s">
        <v>69</v>
      </c>
      <c r="I8" s="147" t="s">
        <v>27</v>
      </c>
      <c r="J8" s="74" t="s">
        <v>28</v>
      </c>
      <c r="K8" s="154">
        <v>89800000</v>
      </c>
      <c r="L8" s="154">
        <v>89800000</v>
      </c>
      <c r="M8" s="127" t="s">
        <v>29</v>
      </c>
      <c r="N8" s="127" t="s">
        <v>30</v>
      </c>
      <c r="O8" s="129" t="s">
        <v>692</v>
      </c>
      <c r="P8" s="127" t="s">
        <v>693</v>
      </c>
      <c r="Q8" s="127" t="s">
        <v>694</v>
      </c>
    </row>
    <row r="9" spans="1:17" ht="60.75" hidden="1" customHeight="1" x14ac:dyDescent="0.25">
      <c r="A9" s="19" t="s">
        <v>643</v>
      </c>
      <c r="B9" s="18" t="s">
        <v>640</v>
      </c>
      <c r="C9" s="144">
        <v>207002</v>
      </c>
      <c r="D9" s="183" t="s">
        <v>687</v>
      </c>
      <c r="E9" s="159">
        <v>78111808</v>
      </c>
      <c r="F9" s="186" t="s">
        <v>702</v>
      </c>
      <c r="G9" s="114" t="s">
        <v>659</v>
      </c>
      <c r="H9" s="155" t="s">
        <v>69</v>
      </c>
      <c r="I9" s="147" t="s">
        <v>27</v>
      </c>
      <c r="J9" s="156" t="s">
        <v>28</v>
      </c>
      <c r="K9" s="154">
        <v>41992500</v>
      </c>
      <c r="L9" s="154">
        <v>41992500</v>
      </c>
      <c r="M9" s="127" t="s">
        <v>29</v>
      </c>
      <c r="N9" s="127" t="s">
        <v>30</v>
      </c>
      <c r="O9" s="157" t="s">
        <v>696</v>
      </c>
      <c r="P9" s="127" t="s">
        <v>693</v>
      </c>
      <c r="Q9" s="127" t="s">
        <v>694</v>
      </c>
    </row>
    <row r="10" spans="1:17" ht="62.25" hidden="1" customHeight="1" x14ac:dyDescent="0.25">
      <c r="A10" s="19" t="s">
        <v>643</v>
      </c>
      <c r="B10" s="18" t="s">
        <v>636</v>
      </c>
      <c r="C10" s="144">
        <v>203002</v>
      </c>
      <c r="D10" s="183" t="s">
        <v>687</v>
      </c>
      <c r="E10" s="159">
        <v>78111808</v>
      </c>
      <c r="F10" s="22" t="s">
        <v>703</v>
      </c>
      <c r="G10" s="114" t="s">
        <v>659</v>
      </c>
      <c r="H10" s="74" t="s">
        <v>69</v>
      </c>
      <c r="I10" s="147" t="s">
        <v>27</v>
      </c>
      <c r="J10" s="74" t="s">
        <v>28</v>
      </c>
      <c r="K10" s="154">
        <v>42037500</v>
      </c>
      <c r="L10" s="154">
        <v>42037500</v>
      </c>
      <c r="M10" s="127" t="s">
        <v>29</v>
      </c>
      <c r="N10" s="127" t="s">
        <v>30</v>
      </c>
      <c r="O10" s="129" t="s">
        <v>699</v>
      </c>
      <c r="P10" s="127" t="s">
        <v>693</v>
      </c>
      <c r="Q10" s="127" t="s">
        <v>694</v>
      </c>
    </row>
    <row r="11" spans="1:17" ht="25.5" customHeight="1" x14ac:dyDescent="0.25">
      <c r="A11" s="19" t="s">
        <v>643</v>
      </c>
      <c r="B11" s="18" t="s">
        <v>638</v>
      </c>
      <c r="C11" s="144">
        <v>205003</v>
      </c>
      <c r="D11" s="183" t="s">
        <v>684</v>
      </c>
      <c r="E11" s="193">
        <v>80131502</v>
      </c>
      <c r="F11" s="128" t="s">
        <v>704</v>
      </c>
      <c r="G11" s="114" t="s">
        <v>659</v>
      </c>
      <c r="H11" s="74" t="s">
        <v>69</v>
      </c>
      <c r="I11" s="147" t="s">
        <v>27</v>
      </c>
      <c r="J11" s="74" t="s">
        <v>28</v>
      </c>
      <c r="K11" s="116">
        <v>28560000</v>
      </c>
      <c r="L11" s="116">
        <v>28560000</v>
      </c>
      <c r="M11" s="127" t="s">
        <v>29</v>
      </c>
      <c r="N11" s="127" t="s">
        <v>30</v>
      </c>
      <c r="O11" s="129" t="s">
        <v>692</v>
      </c>
      <c r="P11" s="127" t="s">
        <v>693</v>
      </c>
      <c r="Q11" s="127" t="s">
        <v>694</v>
      </c>
    </row>
    <row r="12" spans="1:17" ht="42" customHeight="1" x14ac:dyDescent="0.25">
      <c r="A12" s="19" t="s">
        <v>643</v>
      </c>
      <c r="B12" s="18" t="s">
        <v>634</v>
      </c>
      <c r="C12" s="144">
        <v>201003</v>
      </c>
      <c r="D12" s="183" t="s">
        <v>684</v>
      </c>
      <c r="E12" s="159">
        <v>78111502</v>
      </c>
      <c r="F12" s="194" t="s">
        <v>705</v>
      </c>
      <c r="G12" s="114" t="s">
        <v>660</v>
      </c>
      <c r="H12" s="176" t="s">
        <v>36</v>
      </c>
      <c r="I12" s="147" t="s">
        <v>34</v>
      </c>
      <c r="J12" s="127" t="s">
        <v>28</v>
      </c>
      <c r="K12" s="107">
        <v>39336000</v>
      </c>
      <c r="L12" s="107">
        <v>39336000</v>
      </c>
      <c r="M12" s="127" t="s">
        <v>29</v>
      </c>
      <c r="N12" s="127" t="s">
        <v>30</v>
      </c>
      <c r="O12" s="44" t="s">
        <v>697</v>
      </c>
      <c r="P12" s="127" t="s">
        <v>693</v>
      </c>
      <c r="Q12" s="127" t="s">
        <v>694</v>
      </c>
    </row>
    <row r="13" spans="1:17" ht="21" customHeight="1" x14ac:dyDescent="0.25">
      <c r="A13" s="19" t="s">
        <v>643</v>
      </c>
      <c r="B13" s="18" t="s">
        <v>634</v>
      </c>
      <c r="C13" s="144">
        <v>201004</v>
      </c>
      <c r="D13" s="183" t="s">
        <v>684</v>
      </c>
      <c r="E13" s="140">
        <v>80111715</v>
      </c>
      <c r="F13" s="18" t="s">
        <v>707</v>
      </c>
      <c r="G13" s="114" t="s">
        <v>659</v>
      </c>
      <c r="H13" s="104" t="s">
        <v>36</v>
      </c>
      <c r="I13" s="147" t="s">
        <v>27</v>
      </c>
      <c r="J13" s="127" t="s">
        <v>28</v>
      </c>
      <c r="K13" s="105">
        <v>31718583.600000001</v>
      </c>
      <c r="L13" s="105">
        <v>31718583.600000001</v>
      </c>
      <c r="M13" s="127" t="s">
        <v>29</v>
      </c>
      <c r="N13" s="127" t="s">
        <v>30</v>
      </c>
      <c r="O13" s="44" t="s">
        <v>697</v>
      </c>
      <c r="P13" s="127" t="s">
        <v>693</v>
      </c>
      <c r="Q13" s="127" t="s">
        <v>694</v>
      </c>
    </row>
    <row r="14" spans="1:17" ht="21" customHeight="1" x14ac:dyDescent="0.25">
      <c r="A14" s="19" t="s">
        <v>643</v>
      </c>
      <c r="B14" s="18" t="s">
        <v>634</v>
      </c>
      <c r="C14" s="144">
        <v>201005</v>
      </c>
      <c r="D14" s="183" t="s">
        <v>684</v>
      </c>
      <c r="E14" s="140">
        <v>80111715</v>
      </c>
      <c r="F14" s="128" t="s">
        <v>706</v>
      </c>
      <c r="G14" s="114" t="s">
        <v>661</v>
      </c>
      <c r="H14" s="104" t="s">
        <v>36</v>
      </c>
      <c r="I14" s="147" t="s">
        <v>27</v>
      </c>
      <c r="J14" s="127" t="s">
        <v>28</v>
      </c>
      <c r="K14" s="158">
        <v>29800000</v>
      </c>
      <c r="L14" s="158">
        <v>29800000</v>
      </c>
      <c r="M14" s="127" t="s">
        <v>29</v>
      </c>
      <c r="N14" s="127" t="s">
        <v>30</v>
      </c>
      <c r="O14" s="129" t="s">
        <v>697</v>
      </c>
      <c r="P14" s="130" t="s">
        <v>693</v>
      </c>
      <c r="Q14" s="130" t="s">
        <v>694</v>
      </c>
    </row>
    <row r="15" spans="1:17" ht="21" customHeight="1" x14ac:dyDescent="0.25">
      <c r="A15" s="19" t="s">
        <v>643</v>
      </c>
      <c r="B15" s="18" t="s">
        <v>634</v>
      </c>
      <c r="C15" s="143">
        <v>201006</v>
      </c>
      <c r="D15" s="183" t="s">
        <v>684</v>
      </c>
      <c r="E15" s="140">
        <v>80141607</v>
      </c>
      <c r="F15" s="22" t="s">
        <v>708</v>
      </c>
      <c r="G15" s="114" t="s">
        <v>663</v>
      </c>
      <c r="H15" s="104" t="s">
        <v>36</v>
      </c>
      <c r="I15" s="147" t="s">
        <v>27</v>
      </c>
      <c r="J15" s="127" t="s">
        <v>28</v>
      </c>
      <c r="K15" s="116">
        <v>250000000</v>
      </c>
      <c r="L15" s="116">
        <v>250000000</v>
      </c>
      <c r="M15" s="127" t="s">
        <v>29</v>
      </c>
      <c r="N15" s="127" t="s">
        <v>30</v>
      </c>
      <c r="O15" s="44" t="s">
        <v>697</v>
      </c>
      <c r="P15" s="130" t="s">
        <v>693</v>
      </c>
      <c r="Q15" s="130" t="s">
        <v>694</v>
      </c>
    </row>
    <row r="16" spans="1:17" ht="21" customHeight="1" x14ac:dyDescent="0.25">
      <c r="A16" s="19" t="s">
        <v>643</v>
      </c>
      <c r="B16" s="18" t="s">
        <v>634</v>
      </c>
      <c r="C16" s="143">
        <v>201007</v>
      </c>
      <c r="D16" s="183" t="s">
        <v>684</v>
      </c>
      <c r="E16" s="140"/>
      <c r="F16" s="18" t="s">
        <v>709</v>
      </c>
      <c r="G16" s="114" t="s">
        <v>661</v>
      </c>
      <c r="H16" s="104" t="s">
        <v>36</v>
      </c>
      <c r="I16" s="147" t="s">
        <v>40</v>
      </c>
      <c r="J16" s="127" t="s">
        <v>28</v>
      </c>
      <c r="K16" s="116">
        <v>44958842.799999997</v>
      </c>
      <c r="L16" s="116">
        <v>44958842.799999997</v>
      </c>
      <c r="M16" s="127" t="s">
        <v>29</v>
      </c>
      <c r="N16" s="127" t="s">
        <v>30</v>
      </c>
      <c r="O16" s="44" t="s">
        <v>697</v>
      </c>
      <c r="P16" s="127" t="s">
        <v>693</v>
      </c>
      <c r="Q16" s="127" t="s">
        <v>694</v>
      </c>
    </row>
    <row r="17" spans="1:17" ht="21" customHeight="1" x14ac:dyDescent="0.25">
      <c r="A17" s="19" t="s">
        <v>643</v>
      </c>
      <c r="B17" s="18" t="s">
        <v>634</v>
      </c>
      <c r="C17" s="143">
        <v>201008</v>
      </c>
      <c r="D17" s="183" t="s">
        <v>684</v>
      </c>
      <c r="E17" s="140"/>
      <c r="F17" s="22" t="s">
        <v>710</v>
      </c>
      <c r="G17" s="114" t="s">
        <v>660</v>
      </c>
      <c r="H17" s="104" t="s">
        <v>36</v>
      </c>
      <c r="I17" s="147" t="s">
        <v>40</v>
      </c>
      <c r="J17" s="19"/>
      <c r="K17" s="116">
        <v>8344000</v>
      </c>
      <c r="L17" s="116">
        <v>8344000</v>
      </c>
      <c r="M17" s="127" t="s">
        <v>29</v>
      </c>
      <c r="N17" s="127" t="s">
        <v>30</v>
      </c>
      <c r="O17" s="44" t="s">
        <v>697</v>
      </c>
      <c r="P17" s="127" t="s">
        <v>693</v>
      </c>
      <c r="Q17" s="127" t="s">
        <v>694</v>
      </c>
    </row>
    <row r="18" spans="1:17" ht="21" hidden="1" customHeight="1" x14ac:dyDescent="0.25">
      <c r="A18" s="19" t="s">
        <v>643</v>
      </c>
      <c r="B18" s="18" t="s">
        <v>640</v>
      </c>
      <c r="C18" s="143">
        <v>207003</v>
      </c>
      <c r="D18" s="183" t="s">
        <v>689</v>
      </c>
      <c r="E18" s="140"/>
      <c r="F18" s="186" t="s">
        <v>753</v>
      </c>
      <c r="G18" s="114" t="s">
        <v>664</v>
      </c>
      <c r="H18" s="108" t="s">
        <v>754</v>
      </c>
      <c r="I18" s="147" t="s">
        <v>40</v>
      </c>
      <c r="J18" s="127" t="s">
        <v>28</v>
      </c>
      <c r="K18" s="109">
        <v>700000</v>
      </c>
      <c r="L18" s="109">
        <v>700000</v>
      </c>
      <c r="M18" s="254" t="s">
        <v>29</v>
      </c>
      <c r="N18" s="127" t="s">
        <v>30</v>
      </c>
      <c r="O18" s="44" t="s">
        <v>696</v>
      </c>
      <c r="P18" s="127" t="s">
        <v>693</v>
      </c>
      <c r="Q18" s="127" t="s">
        <v>693</v>
      </c>
    </row>
    <row r="19" spans="1:17" ht="21" customHeight="1" x14ac:dyDescent="0.25">
      <c r="A19" s="19"/>
      <c r="B19" s="18"/>
      <c r="C19" s="143"/>
      <c r="D19" s="183"/>
      <c r="E19" s="140"/>
      <c r="F19" s="22"/>
      <c r="G19" s="114"/>
      <c r="H19" s="25"/>
      <c r="I19" s="147"/>
      <c r="J19" s="19"/>
      <c r="K19" s="116"/>
      <c r="L19" s="116"/>
      <c r="M19" s="127"/>
      <c r="N19" s="127"/>
      <c r="O19" s="44"/>
      <c r="P19" s="125"/>
      <c r="Q19" s="125"/>
    </row>
    <row r="20" spans="1:17" ht="21" customHeight="1" x14ac:dyDescent="0.25">
      <c r="A20" s="19"/>
      <c r="B20" s="18"/>
      <c r="C20" s="143"/>
      <c r="D20" s="183"/>
      <c r="E20" s="140"/>
      <c r="F20" s="18"/>
      <c r="G20" s="114"/>
      <c r="H20" s="104"/>
      <c r="I20" s="147"/>
      <c r="J20" s="19"/>
      <c r="K20" s="116"/>
      <c r="L20" s="116"/>
      <c r="M20" s="127"/>
      <c r="N20" s="127"/>
      <c r="O20" s="44"/>
      <c r="P20" s="127"/>
      <c r="Q20" s="127"/>
    </row>
    <row r="21" spans="1:17" ht="21" customHeight="1" x14ac:dyDescent="0.25">
      <c r="A21" s="19"/>
      <c r="B21" s="18"/>
      <c r="C21" s="143"/>
      <c r="D21" s="183"/>
      <c r="E21" s="140"/>
      <c r="F21" s="22"/>
      <c r="G21" s="114"/>
      <c r="H21" s="104"/>
      <c r="I21" s="147"/>
      <c r="J21" s="74"/>
      <c r="K21" s="116"/>
      <c r="L21" s="116"/>
      <c r="M21" s="127"/>
      <c r="N21" s="127"/>
      <c r="O21" s="44"/>
      <c r="P21" s="127"/>
      <c r="Q21" s="127"/>
    </row>
    <row r="22" spans="1:17" ht="21" customHeight="1" x14ac:dyDescent="0.25">
      <c r="A22" s="19"/>
      <c r="B22" s="18"/>
      <c r="C22" s="143"/>
      <c r="D22" s="183"/>
      <c r="E22" s="140"/>
      <c r="F22" s="22"/>
      <c r="G22" s="114"/>
      <c r="H22" s="25"/>
      <c r="I22" s="147"/>
      <c r="J22" s="19"/>
      <c r="K22" s="116"/>
      <c r="L22" s="116"/>
      <c r="M22" s="127"/>
      <c r="N22" s="127"/>
      <c r="O22" s="44"/>
      <c r="P22" s="127"/>
      <c r="Q22" s="127"/>
    </row>
    <row r="23" spans="1:17" ht="21" customHeight="1" x14ac:dyDescent="0.25">
      <c r="A23" s="19"/>
      <c r="B23" s="18"/>
      <c r="C23" s="143"/>
      <c r="D23" s="183"/>
      <c r="E23" s="140"/>
      <c r="F23" s="187"/>
      <c r="G23" s="114"/>
      <c r="H23" s="108"/>
      <c r="I23" s="147"/>
      <c r="J23" s="127"/>
      <c r="K23" s="109"/>
      <c r="L23" s="109"/>
      <c r="M23" s="127"/>
      <c r="N23" s="127"/>
      <c r="O23" s="44"/>
      <c r="P23" s="127"/>
      <c r="Q23" s="127"/>
    </row>
    <row r="24" spans="1:17" ht="21" customHeight="1" x14ac:dyDescent="0.25">
      <c r="A24" s="19"/>
      <c r="B24" s="18"/>
      <c r="C24" s="143"/>
      <c r="D24" s="183"/>
      <c r="E24" s="160"/>
      <c r="F24" s="22"/>
      <c r="G24" s="114"/>
      <c r="H24" s="25"/>
      <c r="I24" s="147"/>
      <c r="J24" s="19"/>
      <c r="K24" s="116"/>
      <c r="L24" s="116"/>
      <c r="M24" s="127"/>
      <c r="N24" s="127"/>
      <c r="O24" s="19"/>
      <c r="P24" s="127"/>
      <c r="Q24" s="127"/>
    </row>
    <row r="25" spans="1:17" ht="21" customHeight="1" x14ac:dyDescent="0.25">
      <c r="A25" s="19"/>
      <c r="B25" s="18"/>
      <c r="C25" s="143"/>
      <c r="D25" s="183"/>
      <c r="E25" s="160"/>
      <c r="F25" s="180"/>
      <c r="G25" s="114"/>
      <c r="H25" s="25"/>
      <c r="I25" s="147"/>
      <c r="J25" s="19"/>
      <c r="K25" s="116"/>
      <c r="L25" s="116"/>
      <c r="M25" s="127"/>
      <c r="N25" s="127"/>
      <c r="O25" s="19"/>
      <c r="P25" s="127"/>
      <c r="Q25" s="127"/>
    </row>
    <row r="26" spans="1:17" ht="21" customHeight="1" x14ac:dyDescent="0.25">
      <c r="A26" s="19"/>
      <c r="B26" s="18"/>
      <c r="C26" s="143"/>
      <c r="D26" s="183"/>
      <c r="E26" s="160"/>
      <c r="F26" s="22"/>
      <c r="G26" s="114"/>
      <c r="H26" s="25"/>
      <c r="I26" s="147"/>
      <c r="J26" s="19"/>
      <c r="K26" s="116"/>
      <c r="L26" s="116"/>
      <c r="M26" s="127"/>
      <c r="N26" s="127"/>
      <c r="O26" s="19"/>
      <c r="P26" s="127"/>
      <c r="Q26" s="127"/>
    </row>
    <row r="27" spans="1:17" ht="21" customHeight="1" x14ac:dyDescent="0.25">
      <c r="A27" s="19"/>
      <c r="B27" s="18"/>
      <c r="C27" s="143"/>
      <c r="D27" s="183"/>
      <c r="E27" s="160"/>
      <c r="F27" s="22"/>
      <c r="G27" s="114"/>
      <c r="H27" s="25"/>
      <c r="I27" s="147"/>
      <c r="J27" s="19"/>
      <c r="K27" s="116"/>
      <c r="L27" s="116"/>
      <c r="M27" s="127"/>
      <c r="N27" s="127"/>
      <c r="O27" s="19"/>
      <c r="P27" s="127"/>
      <c r="Q27" s="127"/>
    </row>
    <row r="28" spans="1:17" ht="21" customHeight="1" x14ac:dyDescent="0.25">
      <c r="A28" s="19"/>
      <c r="B28" s="18"/>
      <c r="C28" s="162"/>
      <c r="D28" s="183"/>
      <c r="E28" s="140"/>
      <c r="F28" s="22"/>
      <c r="G28" s="114"/>
      <c r="H28" s="25"/>
      <c r="I28" s="147"/>
      <c r="J28" s="74"/>
      <c r="K28" s="112"/>
      <c r="L28" s="112"/>
      <c r="M28" s="127"/>
      <c r="N28" s="127"/>
      <c r="O28" s="129"/>
      <c r="P28" s="127"/>
      <c r="Q28" s="127"/>
    </row>
    <row r="29" spans="1:17" ht="21" customHeight="1" x14ac:dyDescent="0.25">
      <c r="A29" s="19"/>
      <c r="B29" s="18"/>
      <c r="C29" s="162"/>
      <c r="D29" s="183"/>
      <c r="E29" s="142"/>
      <c r="F29" s="180"/>
      <c r="G29" s="114"/>
      <c r="H29" s="25"/>
      <c r="I29" s="147"/>
      <c r="J29" s="74"/>
      <c r="K29" s="116"/>
      <c r="L29" s="116"/>
      <c r="M29" s="127"/>
      <c r="N29" s="127"/>
      <c r="O29" s="129"/>
      <c r="P29" s="127"/>
      <c r="Q29" s="127"/>
    </row>
    <row r="30" spans="1:17" ht="21" customHeight="1" x14ac:dyDescent="0.25">
      <c r="A30" s="19"/>
      <c r="B30" s="18"/>
      <c r="C30" s="162"/>
      <c r="D30" s="183"/>
      <c r="E30" s="140"/>
      <c r="F30" s="22"/>
      <c r="G30" s="114"/>
      <c r="H30" s="25"/>
      <c r="I30" s="147"/>
      <c r="J30" s="19"/>
      <c r="K30" s="161"/>
      <c r="L30" s="161"/>
      <c r="M30" s="127"/>
      <c r="N30" s="127"/>
      <c r="O30" s="129"/>
      <c r="P30" s="127"/>
      <c r="Q30" s="127"/>
    </row>
    <row r="31" spans="1:17" ht="21" customHeight="1" x14ac:dyDescent="0.25">
      <c r="A31" s="19"/>
      <c r="B31" s="18"/>
      <c r="C31" s="144"/>
      <c r="D31" s="183"/>
      <c r="E31" s="141"/>
      <c r="F31" s="188"/>
      <c r="G31" s="114"/>
      <c r="H31" s="163"/>
      <c r="I31" s="147"/>
      <c r="J31" s="117"/>
      <c r="K31" s="124"/>
      <c r="L31" s="124"/>
      <c r="M31" s="127"/>
      <c r="N31" s="127"/>
      <c r="O31" s="122"/>
      <c r="P31" s="127"/>
      <c r="Q31" s="127"/>
    </row>
    <row r="32" spans="1:17" ht="21" customHeight="1" x14ac:dyDescent="0.25">
      <c r="A32" s="19"/>
      <c r="B32" s="18"/>
      <c r="C32" s="144"/>
      <c r="D32" s="183"/>
      <c r="E32" s="141"/>
      <c r="F32" s="188"/>
      <c r="G32" s="114"/>
      <c r="H32" s="123"/>
      <c r="I32" s="147"/>
      <c r="J32" s="120"/>
      <c r="K32" s="124"/>
      <c r="L32" s="124"/>
      <c r="M32" s="127"/>
      <c r="N32" s="127"/>
      <c r="O32" s="122"/>
      <c r="P32" s="127"/>
      <c r="Q32" s="127"/>
    </row>
    <row r="33" spans="1:17" ht="21" customHeight="1" x14ac:dyDescent="0.25">
      <c r="A33" s="19"/>
      <c r="B33" s="18"/>
      <c r="C33" s="144"/>
      <c r="D33" s="183"/>
      <c r="E33" s="141"/>
      <c r="F33" s="188"/>
      <c r="G33" s="114"/>
      <c r="H33" s="123"/>
      <c r="I33" s="147"/>
      <c r="J33" s="120"/>
      <c r="K33" s="124"/>
      <c r="L33" s="124"/>
      <c r="M33" s="127"/>
      <c r="N33" s="127"/>
      <c r="O33" s="122"/>
      <c r="P33" s="127"/>
      <c r="Q33" s="127"/>
    </row>
    <row r="34" spans="1:17" ht="21" customHeight="1" x14ac:dyDescent="0.25">
      <c r="A34" s="19"/>
      <c r="B34" s="18"/>
      <c r="C34" s="162"/>
      <c r="D34" s="183"/>
      <c r="E34" s="140"/>
      <c r="F34" s="22"/>
      <c r="G34" s="114"/>
      <c r="H34" s="25"/>
      <c r="I34" s="147"/>
      <c r="J34" s="19"/>
      <c r="K34" s="154"/>
      <c r="L34" s="154"/>
      <c r="M34" s="127"/>
      <c r="N34" s="127"/>
      <c r="O34" s="44"/>
      <c r="P34" s="127"/>
      <c r="Q34" s="127"/>
    </row>
    <row r="35" spans="1:17" ht="21" customHeight="1" x14ac:dyDescent="0.25">
      <c r="A35" s="19"/>
      <c r="B35" s="18"/>
      <c r="C35" s="143"/>
      <c r="D35" s="183"/>
      <c r="E35" s="145"/>
      <c r="F35" s="147"/>
      <c r="G35" s="114"/>
      <c r="H35" s="25"/>
      <c r="I35" s="147"/>
      <c r="J35" s="127"/>
      <c r="K35" s="111"/>
      <c r="L35" s="164"/>
      <c r="M35" s="127"/>
      <c r="N35" s="127"/>
      <c r="O35" s="165"/>
      <c r="P35" s="125"/>
      <c r="Q35" s="125"/>
    </row>
    <row r="36" spans="1:17" ht="21" customHeight="1" x14ac:dyDescent="0.25">
      <c r="A36" s="19"/>
      <c r="B36" s="18"/>
      <c r="C36" s="143"/>
      <c r="D36" s="183"/>
      <c r="E36" s="140"/>
      <c r="F36" s="22"/>
      <c r="G36" s="114"/>
      <c r="H36" s="25"/>
      <c r="I36" s="147"/>
      <c r="J36" s="19"/>
      <c r="K36" s="116"/>
      <c r="L36" s="116"/>
      <c r="M36" s="127"/>
      <c r="N36" s="127"/>
      <c r="O36" s="44"/>
      <c r="P36" s="127"/>
      <c r="Q36" s="127"/>
    </row>
    <row r="37" spans="1:17" ht="21" customHeight="1" x14ac:dyDescent="0.25">
      <c r="A37" s="19"/>
      <c r="B37" s="18"/>
      <c r="C37" s="143"/>
      <c r="D37" s="183"/>
      <c r="E37" s="140"/>
      <c r="F37" s="22"/>
      <c r="G37" s="114"/>
      <c r="H37" s="25"/>
      <c r="I37" s="147"/>
      <c r="J37" s="19"/>
      <c r="K37" s="166"/>
      <c r="L37" s="166"/>
      <c r="M37" s="127"/>
      <c r="N37" s="127"/>
      <c r="O37" s="44"/>
      <c r="P37" s="127"/>
      <c r="Q37" s="127"/>
    </row>
    <row r="38" spans="1:17" ht="21" customHeight="1" x14ac:dyDescent="0.25">
      <c r="A38" s="19"/>
      <c r="B38" s="18"/>
      <c r="C38" s="143"/>
      <c r="D38" s="183"/>
      <c r="E38" s="146"/>
      <c r="F38" s="147"/>
      <c r="G38" s="114"/>
      <c r="H38" s="104"/>
      <c r="I38" s="147"/>
      <c r="J38" s="19"/>
      <c r="K38" s="106"/>
      <c r="L38" s="106"/>
      <c r="M38" s="127"/>
      <c r="N38" s="127"/>
      <c r="O38" s="165"/>
      <c r="P38" s="127"/>
      <c r="Q38" s="127"/>
    </row>
    <row r="39" spans="1:17" ht="21" customHeight="1" x14ac:dyDescent="0.25">
      <c r="A39" s="19"/>
      <c r="B39" s="18"/>
      <c r="C39" s="143"/>
      <c r="D39" s="183"/>
      <c r="E39" s="146"/>
      <c r="F39" s="186"/>
      <c r="G39" s="114"/>
      <c r="H39" s="104"/>
      <c r="I39" s="110"/>
      <c r="J39" s="19"/>
      <c r="K39" s="106"/>
      <c r="L39" s="106"/>
      <c r="M39" s="127"/>
      <c r="N39" s="127"/>
      <c r="O39" s="165"/>
      <c r="P39" s="130"/>
      <c r="Q39" s="130"/>
    </row>
    <row r="40" spans="1:17" ht="21" customHeight="1" x14ac:dyDescent="0.25">
      <c r="A40" s="19"/>
      <c r="B40" s="18"/>
      <c r="C40" s="143"/>
      <c r="D40" s="183"/>
      <c r="E40" s="146"/>
      <c r="F40" s="186"/>
      <c r="G40" s="114"/>
      <c r="H40" s="104"/>
      <c r="I40" s="147"/>
      <c r="J40" s="19"/>
      <c r="K40" s="106"/>
      <c r="L40" s="106"/>
      <c r="M40" s="127"/>
      <c r="N40" s="127"/>
      <c r="O40" s="165"/>
      <c r="P40" s="127"/>
      <c r="Q40" s="127"/>
    </row>
    <row r="41" spans="1:17" ht="21" customHeight="1" x14ac:dyDescent="0.25">
      <c r="A41" s="19"/>
      <c r="B41" s="18"/>
      <c r="C41" s="143"/>
      <c r="D41" s="183"/>
      <c r="E41" s="146"/>
      <c r="F41" s="186"/>
      <c r="G41" s="114"/>
      <c r="H41" s="104"/>
      <c r="I41" s="110"/>
      <c r="J41" s="19"/>
      <c r="K41" s="106"/>
      <c r="L41" s="106"/>
      <c r="M41" s="127"/>
      <c r="N41" s="127"/>
      <c r="O41" s="165"/>
      <c r="P41" s="127"/>
      <c r="Q41" s="127"/>
    </row>
    <row r="42" spans="1:17" ht="21" customHeight="1" x14ac:dyDescent="0.25">
      <c r="A42" s="19"/>
      <c r="B42" s="18"/>
      <c r="C42" s="143"/>
      <c r="D42" s="183"/>
      <c r="E42" s="146"/>
      <c r="F42" s="186"/>
      <c r="G42" s="114"/>
      <c r="H42" s="104"/>
      <c r="I42" s="147"/>
      <c r="J42" s="19"/>
      <c r="K42" s="106"/>
      <c r="L42" s="106"/>
      <c r="M42" s="127"/>
      <c r="N42" s="127"/>
      <c r="O42" s="165"/>
      <c r="P42" s="127"/>
      <c r="Q42" s="127"/>
    </row>
    <row r="43" spans="1:17" ht="21" customHeight="1" x14ac:dyDescent="0.25">
      <c r="A43" s="19"/>
      <c r="B43" s="18"/>
      <c r="C43" s="143"/>
      <c r="D43" s="183"/>
      <c r="E43" s="146"/>
      <c r="F43" s="22"/>
      <c r="G43" s="114"/>
      <c r="H43" s="104"/>
      <c r="I43" s="147"/>
      <c r="J43" s="19"/>
      <c r="K43" s="167"/>
      <c r="L43" s="167"/>
      <c r="M43" s="127"/>
      <c r="N43" s="127"/>
      <c r="O43" s="165"/>
      <c r="P43" s="127"/>
      <c r="Q43" s="127"/>
    </row>
    <row r="44" spans="1:17" ht="21" customHeight="1" x14ac:dyDescent="0.25">
      <c r="A44" s="19"/>
      <c r="B44" s="18"/>
      <c r="C44" s="143"/>
      <c r="D44" s="183"/>
      <c r="E44" s="142"/>
      <c r="F44" s="22"/>
      <c r="G44" s="114"/>
      <c r="H44" s="104"/>
      <c r="I44" s="110"/>
      <c r="J44" s="19"/>
      <c r="K44" s="106"/>
      <c r="L44" s="106"/>
      <c r="M44" s="127"/>
      <c r="N44" s="127"/>
      <c r="O44" s="165"/>
      <c r="P44" s="130"/>
      <c r="Q44" s="130"/>
    </row>
    <row r="45" spans="1:17" ht="21" customHeight="1" x14ac:dyDescent="0.25">
      <c r="A45" s="19"/>
      <c r="B45" s="18"/>
      <c r="C45" s="143"/>
      <c r="D45" s="183"/>
      <c r="E45" s="140"/>
      <c r="F45" s="187"/>
      <c r="G45" s="114"/>
      <c r="H45" s="108"/>
      <c r="I45" s="147"/>
      <c r="J45" s="127"/>
      <c r="K45" s="109"/>
      <c r="L45" s="109"/>
      <c r="M45" s="127"/>
      <c r="N45" s="127"/>
      <c r="O45" s="165"/>
      <c r="P45" s="127"/>
      <c r="Q45" s="127"/>
    </row>
    <row r="46" spans="1:17" ht="21" customHeight="1" x14ac:dyDescent="0.25">
      <c r="A46" s="19"/>
      <c r="B46" s="18"/>
      <c r="C46" s="144"/>
      <c r="D46" s="183"/>
      <c r="E46" s="141"/>
      <c r="F46" s="189"/>
      <c r="G46" s="114"/>
      <c r="H46" s="118"/>
      <c r="I46" s="147"/>
      <c r="J46" s="117"/>
      <c r="K46" s="121"/>
      <c r="L46" s="121"/>
      <c r="M46" s="127"/>
      <c r="N46" s="127"/>
      <c r="O46" s="168"/>
      <c r="P46" s="127"/>
      <c r="Q46" s="127"/>
    </row>
    <row r="47" spans="1:17" ht="21" customHeight="1" x14ac:dyDescent="0.25">
      <c r="A47" s="19"/>
      <c r="B47" s="18"/>
      <c r="C47" s="144"/>
      <c r="D47" s="183"/>
      <c r="E47" s="141"/>
      <c r="F47" s="190"/>
      <c r="G47" s="114"/>
      <c r="H47" s="144"/>
      <c r="I47" s="147"/>
      <c r="J47" s="144"/>
      <c r="K47" s="169"/>
      <c r="L47" s="170"/>
      <c r="M47" s="127"/>
      <c r="N47" s="127"/>
      <c r="O47" s="171"/>
      <c r="P47" s="127"/>
      <c r="Q47" s="127"/>
    </row>
    <row r="48" spans="1:17" ht="21" customHeight="1" x14ac:dyDescent="0.25">
      <c r="A48" s="19"/>
      <c r="B48" s="18"/>
      <c r="C48" s="144"/>
      <c r="D48" s="183"/>
      <c r="E48" s="141"/>
      <c r="F48" s="191"/>
      <c r="G48" s="114"/>
      <c r="H48" s="172"/>
      <c r="I48" s="147"/>
      <c r="J48" s="144"/>
      <c r="K48" s="169"/>
      <c r="L48" s="169"/>
      <c r="M48" s="127"/>
      <c r="N48" s="127"/>
      <c r="O48" s="130"/>
      <c r="P48" s="127"/>
      <c r="Q48" s="127"/>
    </row>
    <row r="49" spans="1:17" ht="21" customHeight="1" x14ac:dyDescent="0.25">
      <c r="A49" s="19"/>
      <c r="B49" s="18"/>
      <c r="C49" s="144"/>
      <c r="D49" s="183"/>
      <c r="E49" s="140"/>
      <c r="F49" s="128"/>
      <c r="G49" s="114"/>
      <c r="H49" s="155"/>
      <c r="I49" s="147"/>
      <c r="J49" s="144"/>
      <c r="K49" s="158"/>
      <c r="L49" s="158"/>
      <c r="M49" s="127"/>
      <c r="N49" s="127"/>
      <c r="O49" s="176"/>
      <c r="P49" s="127"/>
      <c r="Q49" s="127"/>
    </row>
    <row r="50" spans="1:17" ht="53.25" customHeight="1" x14ac:dyDescent="0.25">
      <c r="P50" s="127"/>
      <c r="Q50" s="127"/>
    </row>
    <row r="51" spans="1:17" ht="53.25" customHeight="1" x14ac:dyDescent="0.25">
      <c r="K51" s="178"/>
      <c r="P51" s="127"/>
      <c r="Q51" s="127"/>
    </row>
    <row r="52" spans="1:17" ht="53.25" customHeight="1" x14ac:dyDescent="0.25">
      <c r="P52" s="127"/>
      <c r="Q52" s="127"/>
    </row>
    <row r="53" spans="1:17" ht="53.25" customHeight="1" x14ac:dyDescent="0.25">
      <c r="P53" s="127"/>
      <c r="Q53" s="127"/>
    </row>
    <row r="54" spans="1:17" ht="53.25" customHeight="1" x14ac:dyDescent="0.25">
      <c r="P54" s="127"/>
      <c r="Q54" s="127"/>
    </row>
    <row r="55" spans="1:17" ht="53.25" customHeight="1" x14ac:dyDescent="0.25">
      <c r="P55" s="127"/>
      <c r="Q55" s="127"/>
    </row>
    <row r="56" spans="1:17" ht="53.25" customHeight="1" x14ac:dyDescent="0.25">
      <c r="P56" s="127"/>
      <c r="Q56" s="127"/>
    </row>
    <row r="57" spans="1:17" ht="53.25" customHeight="1" x14ac:dyDescent="0.25">
      <c r="P57" s="127"/>
      <c r="Q57" s="127"/>
    </row>
    <row r="58" spans="1:17" ht="53.25" customHeight="1" x14ac:dyDescent="0.25">
      <c r="P58" s="127"/>
      <c r="Q58" s="127"/>
    </row>
    <row r="59" spans="1:17" ht="53.25" customHeight="1" x14ac:dyDescent="0.25">
      <c r="P59" s="127"/>
      <c r="Q59" s="127"/>
    </row>
    <row r="60" spans="1:17" ht="53.25" customHeight="1" x14ac:dyDescent="0.25">
      <c r="P60" s="127"/>
      <c r="Q60" s="127"/>
    </row>
    <row r="61" spans="1:17" ht="53.25" customHeight="1" x14ac:dyDescent="0.25">
      <c r="P61" s="19"/>
      <c r="Q61" s="19"/>
    </row>
    <row r="62" spans="1:17" ht="53.25" customHeight="1" x14ac:dyDescent="0.25">
      <c r="P62" s="117"/>
      <c r="Q62" s="117"/>
    </row>
    <row r="63" spans="1:17" ht="53.25" customHeight="1" x14ac:dyDescent="0.25">
      <c r="P63" s="19"/>
      <c r="Q63" s="19"/>
    </row>
    <row r="64" spans="1:17" ht="53.25" customHeight="1" x14ac:dyDescent="0.25">
      <c r="P64" s="19"/>
      <c r="Q64" s="19"/>
    </row>
    <row r="65" spans="16:17" ht="53.25" customHeight="1" x14ac:dyDescent="0.25">
      <c r="P65" s="19"/>
      <c r="Q65" s="19"/>
    </row>
    <row r="66" spans="16:17" ht="53.25" customHeight="1" x14ac:dyDescent="0.25">
      <c r="P66" s="117"/>
      <c r="Q66" s="117"/>
    </row>
    <row r="67" spans="16:17" ht="53.25" customHeight="1" x14ac:dyDescent="0.25">
      <c r="P67" s="19"/>
      <c r="Q67" s="19"/>
    </row>
    <row r="68" spans="16:17" ht="53.25" customHeight="1" x14ac:dyDescent="0.25">
      <c r="P68" s="19"/>
      <c r="Q68" s="19"/>
    </row>
    <row r="69" spans="16:17" ht="53.25" customHeight="1" x14ac:dyDescent="0.25">
      <c r="P69" s="117"/>
      <c r="Q69" s="117"/>
    </row>
    <row r="70" spans="16:17" ht="53.25" customHeight="1" x14ac:dyDescent="0.25">
      <c r="P70" s="117"/>
      <c r="Q70" s="117"/>
    </row>
    <row r="71" spans="16:17" ht="53.25" customHeight="1" x14ac:dyDescent="0.25">
      <c r="P71" s="117"/>
      <c r="Q71" s="117"/>
    </row>
    <row r="72" spans="16:17" ht="53.25" customHeight="1" x14ac:dyDescent="0.25">
      <c r="P72" s="117"/>
      <c r="Q72" s="117"/>
    </row>
    <row r="73" spans="16:17" ht="53.25" customHeight="1" x14ac:dyDescent="0.25">
      <c r="P73" s="117"/>
      <c r="Q73" s="117"/>
    </row>
    <row r="74" spans="16:17" ht="53.25" customHeight="1" x14ac:dyDescent="0.25">
      <c r="P74" s="127"/>
      <c r="Q74" s="127"/>
    </row>
    <row r="75" spans="16:17" ht="53.25" customHeight="1" x14ac:dyDescent="0.25">
      <c r="P75" s="127"/>
      <c r="Q75" s="127"/>
    </row>
    <row r="76" spans="16:17" ht="53.25" customHeight="1" x14ac:dyDescent="0.25">
      <c r="P76" s="127"/>
      <c r="Q76" s="127"/>
    </row>
    <row r="77" spans="16:17" ht="53.25" customHeight="1" x14ac:dyDescent="0.25">
      <c r="P77" s="127"/>
      <c r="Q77" s="127"/>
    </row>
    <row r="78" spans="16:17" ht="53.25" customHeight="1" x14ac:dyDescent="0.25">
      <c r="P78" s="129"/>
      <c r="Q78" s="129"/>
    </row>
    <row r="79" spans="16:17" ht="53.25" customHeight="1" x14ac:dyDescent="0.25">
      <c r="P79" s="129"/>
      <c r="Q79" s="129"/>
    </row>
    <row r="80" spans="16:17" ht="53.25" customHeight="1" x14ac:dyDescent="0.25">
      <c r="P80" s="44"/>
      <c r="Q80" s="44"/>
    </row>
    <row r="81" spans="16:17" ht="53.25" customHeight="1" x14ac:dyDescent="0.25">
      <c r="P81" s="44"/>
      <c r="Q81" s="44"/>
    </row>
    <row r="82" spans="16:17" ht="53.25" customHeight="1" x14ac:dyDescent="0.25">
      <c r="P82" s="44"/>
      <c r="Q82" s="44"/>
    </row>
    <row r="83" spans="16:17" ht="53.25" customHeight="1" x14ac:dyDescent="0.25">
      <c r="P83" s="44"/>
      <c r="Q83" s="44"/>
    </row>
    <row r="84" spans="16:17" ht="53.25" customHeight="1" x14ac:dyDescent="0.25">
      <c r="P84" s="44"/>
      <c r="Q84" s="44"/>
    </row>
    <row r="85" spans="16:17" ht="53.25" customHeight="1" x14ac:dyDescent="0.25">
      <c r="P85" s="44"/>
      <c r="Q85" s="44"/>
    </row>
    <row r="86" spans="16:17" ht="53.25" customHeight="1" x14ac:dyDescent="0.25">
      <c r="P86" s="44"/>
      <c r="Q86" s="44"/>
    </row>
    <row r="87" spans="16:17" ht="53.25" customHeight="1" x14ac:dyDescent="0.25">
      <c r="P87" s="44"/>
      <c r="Q87" s="44"/>
    </row>
    <row r="88" spans="16:17" ht="53.25" customHeight="1" x14ac:dyDescent="0.25">
      <c r="P88" s="122"/>
      <c r="Q88" s="122"/>
    </row>
    <row r="89" spans="16:17" ht="53.25" customHeight="1" x14ac:dyDescent="0.25">
      <c r="P89" s="122"/>
      <c r="Q89" s="122"/>
    </row>
    <row r="90" spans="16:17" ht="53.25" customHeight="1" x14ac:dyDescent="0.25">
      <c r="P90" s="44"/>
      <c r="Q90" s="44"/>
    </row>
    <row r="91" spans="16:17" ht="53.25" customHeight="1" x14ac:dyDescent="0.25">
      <c r="P91" s="122"/>
      <c r="Q91" s="122"/>
    </row>
    <row r="92" spans="16:17" ht="53.25" customHeight="1" x14ac:dyDescent="0.25">
      <c r="P92" s="44"/>
      <c r="Q92" s="44"/>
    </row>
    <row r="93" spans="16:17" ht="53.25" customHeight="1" x14ac:dyDescent="0.25">
      <c r="P93" s="44"/>
      <c r="Q93" s="44"/>
    </row>
    <row r="94" spans="16:17" ht="53.25" customHeight="1" x14ac:dyDescent="0.25">
      <c r="P94" s="44"/>
      <c r="Q94" s="44"/>
    </row>
    <row r="95" spans="16:17" ht="53.25" customHeight="1" x14ac:dyDescent="0.25">
      <c r="P95" s="44"/>
      <c r="Q95" s="44"/>
    </row>
    <row r="96" spans="16:17" ht="53.25" customHeight="1" x14ac:dyDescent="0.25">
      <c r="P96" s="44"/>
      <c r="Q96" s="44"/>
    </row>
    <row r="97" spans="16:17" ht="53.25" customHeight="1" x14ac:dyDescent="0.25">
      <c r="P97" s="44"/>
      <c r="Q97" s="44"/>
    </row>
    <row r="98" spans="16:17" ht="53.25" customHeight="1" x14ac:dyDescent="0.25">
      <c r="P98" s="44"/>
      <c r="Q98" s="44"/>
    </row>
    <row r="99" spans="16:17" ht="53.25" customHeight="1" x14ac:dyDescent="0.25">
      <c r="P99" s="44"/>
      <c r="Q99" s="44"/>
    </row>
    <row r="100" spans="16:17" ht="53.25" customHeight="1" x14ac:dyDescent="0.25">
      <c r="P100" s="122"/>
      <c r="Q100" s="122"/>
    </row>
    <row r="101" spans="16:17" ht="53.25" customHeight="1" x14ac:dyDescent="0.25">
      <c r="P101" s="122"/>
      <c r="Q101" s="122"/>
    </row>
    <row r="102" spans="16:17" ht="53.25" customHeight="1" x14ac:dyDescent="0.25">
      <c r="P102" s="122"/>
      <c r="Q102" s="122"/>
    </row>
    <row r="103" spans="16:17" ht="53.25" customHeight="1" x14ac:dyDescent="0.25">
      <c r="P103" s="122"/>
      <c r="Q103" s="122"/>
    </row>
    <row r="104" spans="16:17" ht="53.25" customHeight="1" x14ac:dyDescent="0.25">
      <c r="P104" s="122"/>
      <c r="Q104" s="122"/>
    </row>
    <row r="105" spans="16:17" ht="53.25" customHeight="1" x14ac:dyDescent="0.25">
      <c r="P105" s="122"/>
      <c r="Q105" s="122"/>
    </row>
    <row r="106" spans="16:17" ht="53.25" customHeight="1" x14ac:dyDescent="0.25">
      <c r="P106" s="122"/>
      <c r="Q106" s="122"/>
    </row>
    <row r="107" spans="16:17" ht="53.25" customHeight="1" x14ac:dyDescent="0.25">
      <c r="P107" s="119"/>
      <c r="Q107" s="119"/>
    </row>
    <row r="108" spans="16:17" ht="53.25" customHeight="1" x14ac:dyDescent="0.25">
      <c r="P108" s="119"/>
      <c r="Q108" s="119"/>
    </row>
    <row r="109" spans="16:17" ht="53.25" customHeight="1" x14ac:dyDescent="0.25">
      <c r="P109" s="119"/>
      <c r="Q109" s="119"/>
    </row>
    <row r="110" spans="16:17" ht="53.25" customHeight="1" x14ac:dyDescent="0.25">
      <c r="P110" s="117"/>
      <c r="Q110" s="117"/>
    </row>
    <row r="111" spans="16:17" ht="53.25" customHeight="1" x14ac:dyDescent="0.25">
      <c r="P111" s="44"/>
      <c r="Q111" s="44"/>
    </row>
    <row r="112" spans="16:17" ht="53.25" customHeight="1" x14ac:dyDescent="0.25">
      <c r="P112" s="44"/>
      <c r="Q112" s="44"/>
    </row>
    <row r="113" spans="16:17" ht="53.25" customHeight="1" x14ac:dyDescent="0.25">
      <c r="P113" s="44"/>
      <c r="Q113" s="44"/>
    </row>
    <row r="114" spans="16:17" ht="53.25" customHeight="1" x14ac:dyDescent="0.25">
      <c r="P114" s="44"/>
      <c r="Q114" s="44"/>
    </row>
    <row r="115" spans="16:17" ht="53.25" customHeight="1" x14ac:dyDescent="0.25">
      <c r="P115" s="44"/>
      <c r="Q115" s="44"/>
    </row>
    <row r="116" spans="16:17" ht="53.25" customHeight="1" x14ac:dyDescent="0.25">
      <c r="P116" s="44"/>
      <c r="Q116" s="44"/>
    </row>
    <row r="117" spans="16:17" ht="53.25" customHeight="1" x14ac:dyDescent="0.25">
      <c r="P117" s="44"/>
      <c r="Q117" s="44"/>
    </row>
    <row r="118" spans="16:17" ht="53.25" customHeight="1" x14ac:dyDescent="0.25">
      <c r="P118" s="44"/>
      <c r="Q118" s="44"/>
    </row>
    <row r="119" spans="16:17" ht="53.25" customHeight="1" x14ac:dyDescent="0.25">
      <c r="P119" s="44"/>
      <c r="Q119" s="44"/>
    </row>
    <row r="120" spans="16:17" ht="53.25" customHeight="1" x14ac:dyDescent="0.25">
      <c r="P120" s="44"/>
      <c r="Q120" s="44"/>
    </row>
    <row r="121" spans="16:17" ht="53.25" customHeight="1" x14ac:dyDescent="0.25">
      <c r="P121" s="44"/>
      <c r="Q121" s="44"/>
    </row>
    <row r="122" spans="16:17" ht="53.25" customHeight="1" x14ac:dyDescent="0.25">
      <c r="P122" s="44"/>
      <c r="Q122" s="44"/>
    </row>
    <row r="123" spans="16:17" ht="53.25" customHeight="1" x14ac:dyDescent="0.25">
      <c r="P123" s="44"/>
      <c r="Q123" s="44"/>
    </row>
    <row r="124" spans="16:17" ht="53.25" customHeight="1" x14ac:dyDescent="0.25">
      <c r="P124" s="44"/>
      <c r="Q124" s="44"/>
    </row>
    <row r="125" spans="16:17" ht="53.25" customHeight="1" x14ac:dyDescent="0.25">
      <c r="P125" s="44"/>
      <c r="Q125" s="44"/>
    </row>
    <row r="126" spans="16:17" ht="53.25" customHeight="1" x14ac:dyDescent="0.25">
      <c r="P126" s="122"/>
      <c r="Q126" s="122"/>
    </row>
    <row r="127" spans="16:17" ht="53.25" customHeight="1" x14ac:dyDescent="0.25">
      <c r="P127" s="44"/>
      <c r="Q127" s="44"/>
    </row>
    <row r="128" spans="16:17" ht="53.25" customHeight="1" x14ac:dyDescent="0.25">
      <c r="P128" s="44"/>
      <c r="Q128" s="44"/>
    </row>
    <row r="129" spans="16:17" ht="53.25" customHeight="1" x14ac:dyDescent="0.25">
      <c r="P129" s="19"/>
      <c r="Q129" s="19"/>
    </row>
    <row r="130" spans="16:17" ht="53.25" customHeight="1" x14ac:dyDescent="0.25">
      <c r="P130" s="19"/>
      <c r="Q130" s="19"/>
    </row>
    <row r="131" spans="16:17" ht="53.25" customHeight="1" x14ac:dyDescent="0.25">
      <c r="P131" s="19"/>
      <c r="Q131" s="19"/>
    </row>
    <row r="132" spans="16:17" ht="53.25" customHeight="1" x14ac:dyDescent="0.25">
      <c r="P132" s="19"/>
      <c r="Q132" s="19"/>
    </row>
    <row r="133" spans="16:17" ht="53.25" customHeight="1" x14ac:dyDescent="0.25">
      <c r="P133" s="19"/>
      <c r="Q133" s="19"/>
    </row>
    <row r="134" spans="16:17" ht="53.25" customHeight="1" x14ac:dyDescent="0.25">
      <c r="P134" s="19"/>
      <c r="Q134" s="19"/>
    </row>
    <row r="135" spans="16:17" ht="53.25" customHeight="1" x14ac:dyDescent="0.25">
      <c r="P135" s="19"/>
      <c r="Q135" s="19"/>
    </row>
    <row r="136" spans="16:17" ht="53.25" customHeight="1" x14ac:dyDescent="0.25">
      <c r="P136" s="19"/>
      <c r="Q136" s="19"/>
    </row>
    <row r="137" spans="16:17" ht="53.25" customHeight="1" x14ac:dyDescent="0.25">
      <c r="P137" s="19"/>
      <c r="Q137" s="19"/>
    </row>
    <row r="138" spans="16:17" ht="53.25" customHeight="1" x14ac:dyDescent="0.25">
      <c r="P138" s="19"/>
      <c r="Q138" s="19"/>
    </row>
    <row r="139" spans="16:17" ht="53.25" customHeight="1" x14ac:dyDescent="0.25">
      <c r="P139" s="19"/>
      <c r="Q139" s="19"/>
    </row>
    <row r="140" spans="16:17" ht="53.25" customHeight="1" x14ac:dyDescent="0.25">
      <c r="P140" s="19"/>
      <c r="Q140" s="19"/>
    </row>
    <row r="141" spans="16:17" ht="53.25" customHeight="1" x14ac:dyDescent="0.25">
      <c r="P141" s="19"/>
      <c r="Q141" s="19"/>
    </row>
    <row r="142" spans="16:17" ht="53.25" customHeight="1" x14ac:dyDescent="0.25">
      <c r="P142" s="19"/>
      <c r="Q142" s="19"/>
    </row>
    <row r="143" spans="16:17" ht="53.25" customHeight="1" x14ac:dyDescent="0.25">
      <c r="P143" s="19"/>
      <c r="Q143" s="19"/>
    </row>
    <row r="144" spans="16:17" ht="53.25" customHeight="1" x14ac:dyDescent="0.25">
      <c r="P144" s="74"/>
      <c r="Q144" s="74"/>
    </row>
    <row r="145" spans="16:17" ht="53.25" customHeight="1" x14ac:dyDescent="0.25">
      <c r="P145" s="74"/>
      <c r="Q145" s="74"/>
    </row>
    <row r="146" spans="16:17" ht="53.25" customHeight="1" x14ac:dyDescent="0.25">
      <c r="P146" s="120"/>
      <c r="Q146" s="120"/>
    </row>
    <row r="147" spans="16:17" ht="53.25" customHeight="1" x14ac:dyDescent="0.25">
      <c r="P147" s="74"/>
      <c r="Q147" s="74"/>
    </row>
    <row r="148" spans="16:17" ht="53.25" customHeight="1" x14ac:dyDescent="0.25">
      <c r="P148" s="19"/>
      <c r="Q148" s="19"/>
    </row>
    <row r="149" spans="16:17" ht="53.25" customHeight="1" x14ac:dyDescent="0.25">
      <c r="P149" s="74"/>
      <c r="Q149" s="74"/>
    </row>
    <row r="150" spans="16:17" ht="53.25" customHeight="1" x14ac:dyDescent="0.25">
      <c r="P150" s="74"/>
      <c r="Q150" s="74"/>
    </row>
    <row r="151" spans="16:17" ht="53.25" customHeight="1" x14ac:dyDescent="0.25">
      <c r="P151" s="74"/>
      <c r="Q151" s="74"/>
    </row>
    <row r="152" spans="16:17" ht="53.25" customHeight="1" x14ac:dyDescent="0.25">
      <c r="P152" s="74"/>
      <c r="Q152" s="74"/>
    </row>
    <row r="153" spans="16:17" ht="53.25" customHeight="1" x14ac:dyDescent="0.25">
      <c r="P153" s="74"/>
      <c r="Q153" s="74"/>
    </row>
    <row r="154" spans="16:17" ht="53.25" customHeight="1" x14ac:dyDescent="0.25">
      <c r="P154" s="74"/>
      <c r="Q154" s="74"/>
    </row>
    <row r="155" spans="16:17" ht="53.25" customHeight="1" x14ac:dyDescent="0.25">
      <c r="P155" s="74"/>
      <c r="Q155" s="74"/>
    </row>
    <row r="156" spans="16:17" ht="53.25" customHeight="1" x14ac:dyDescent="0.25">
      <c r="P156" s="120"/>
      <c r="Q156" s="120"/>
    </row>
    <row r="157" spans="16:17" ht="53.25" customHeight="1" x14ac:dyDescent="0.25">
      <c r="P157" s="74"/>
      <c r="Q157" s="74"/>
    </row>
    <row r="158" spans="16:17" ht="53.25" customHeight="1" x14ac:dyDescent="0.25">
      <c r="P158" s="74"/>
      <c r="Q158" s="74"/>
    </row>
    <row r="159" spans="16:17" ht="53.25" customHeight="1" x14ac:dyDescent="0.25">
      <c r="P159" s="74"/>
      <c r="Q159" s="74"/>
    </row>
    <row r="160" spans="16:17" ht="53.25" customHeight="1" x14ac:dyDescent="0.25">
      <c r="P160" s="74"/>
      <c r="Q160" s="74"/>
    </row>
    <row r="161" spans="16:17" ht="53.25" customHeight="1" x14ac:dyDescent="0.25">
      <c r="P161" s="74"/>
      <c r="Q161" s="74"/>
    </row>
    <row r="162" spans="16:17" ht="53.25" customHeight="1" x14ac:dyDescent="0.25">
      <c r="P162" s="74"/>
      <c r="Q162" s="74"/>
    </row>
    <row r="163" spans="16:17" ht="53.25" customHeight="1" x14ac:dyDescent="0.25">
      <c r="P163" s="74"/>
      <c r="Q163" s="74"/>
    </row>
    <row r="164" spans="16:17" ht="53.25" customHeight="1" x14ac:dyDescent="0.25">
      <c r="P164" s="120"/>
      <c r="Q164" s="120"/>
    </row>
    <row r="165" spans="16:17" ht="53.25" customHeight="1" x14ac:dyDescent="0.25">
      <c r="P165" s="117"/>
      <c r="Q165" s="117"/>
    </row>
    <row r="166" spans="16:17" ht="53.25" customHeight="1" x14ac:dyDescent="0.25">
      <c r="P166" s="117"/>
      <c r="Q166" s="117"/>
    </row>
    <row r="167" spans="16:17" ht="53.25" customHeight="1" x14ac:dyDescent="0.25">
      <c r="P167" s="120"/>
      <c r="Q167" s="120"/>
    </row>
    <row r="168" spans="16:17" ht="53.25" customHeight="1" x14ac:dyDescent="0.25">
      <c r="P168" s="117"/>
      <c r="Q168" s="117"/>
    </row>
    <row r="169" spans="16:17" ht="53.25" customHeight="1" x14ac:dyDescent="0.25">
      <c r="P169" s="19"/>
      <c r="Q169" s="19"/>
    </row>
    <row r="170" spans="16:17" ht="53.25" customHeight="1" x14ac:dyDescent="0.25">
      <c r="P170" s="117"/>
      <c r="Q170" s="117"/>
    </row>
    <row r="171" spans="16:17" ht="53.25" customHeight="1" x14ac:dyDescent="0.25">
      <c r="P171" s="117"/>
      <c r="Q171" s="117"/>
    </row>
    <row r="172" spans="16:17" ht="53.25" customHeight="1" x14ac:dyDescent="0.25">
      <c r="P172" s="117"/>
      <c r="Q172" s="117"/>
    </row>
    <row r="173" spans="16:17" ht="53.25" customHeight="1" x14ac:dyDescent="0.25">
      <c r="P173" s="117"/>
      <c r="Q173" s="117"/>
    </row>
    <row r="174" spans="16:17" ht="53.25" customHeight="1" x14ac:dyDescent="0.25">
      <c r="P174" s="117"/>
      <c r="Q174" s="117"/>
    </row>
    <row r="175" spans="16:17" ht="53.25" customHeight="1" x14ac:dyDescent="0.25">
      <c r="P175" s="117"/>
      <c r="Q175" s="117"/>
    </row>
    <row r="176" spans="16:17" ht="53.25" customHeight="1" x14ac:dyDescent="0.25">
      <c r="P176" s="117"/>
      <c r="Q176" s="117"/>
    </row>
    <row r="177" spans="16:17" ht="53.25" customHeight="1" x14ac:dyDescent="0.25">
      <c r="P177" s="19"/>
      <c r="Q177" s="19"/>
    </row>
    <row r="178" spans="16:17" ht="53.25" customHeight="1" x14ac:dyDescent="0.25">
      <c r="P178" s="19"/>
      <c r="Q178" s="19"/>
    </row>
    <row r="179" spans="16:17" ht="53.25" customHeight="1" x14ac:dyDescent="0.25">
      <c r="P179" s="19"/>
      <c r="Q179" s="19"/>
    </row>
    <row r="180" spans="16:17" ht="53.25" customHeight="1" x14ac:dyDescent="0.25">
      <c r="P180" s="19"/>
      <c r="Q180" s="19"/>
    </row>
    <row r="181" spans="16:17" ht="53.25" customHeight="1" x14ac:dyDescent="0.25">
      <c r="P181" s="19"/>
      <c r="Q181" s="19"/>
    </row>
    <row r="182" spans="16:17" ht="53.25" customHeight="1" x14ac:dyDescent="0.25">
      <c r="P182" s="19"/>
      <c r="Q182" s="19"/>
    </row>
    <row r="183" spans="16:17" ht="53.25" customHeight="1" x14ac:dyDescent="0.25">
      <c r="P183" s="117"/>
      <c r="Q183" s="117"/>
    </row>
    <row r="184" spans="16:17" ht="53.25" customHeight="1" x14ac:dyDescent="0.25">
      <c r="P184" s="117"/>
      <c r="Q184" s="117"/>
    </row>
    <row r="185" spans="16:17" ht="53.25" customHeight="1" x14ac:dyDescent="0.25">
      <c r="P185" s="117"/>
      <c r="Q185" s="117"/>
    </row>
    <row r="186" spans="16:17" ht="53.25" customHeight="1" x14ac:dyDescent="0.25">
      <c r="P186" s="19"/>
      <c r="Q186" s="19"/>
    </row>
    <row r="187" spans="16:17" ht="53.25" customHeight="1" x14ac:dyDescent="0.25">
      <c r="P187" s="117"/>
      <c r="Q187" s="117"/>
    </row>
    <row r="188" spans="16:17" ht="53.25" customHeight="1" x14ac:dyDescent="0.25">
      <c r="P188" s="117"/>
      <c r="Q188" s="117"/>
    </row>
    <row r="189" spans="16:17" ht="53.25" customHeight="1" x14ac:dyDescent="0.25">
      <c r="P189" s="127"/>
      <c r="Q189" s="127"/>
    </row>
    <row r="190" spans="16:17" ht="53.25" customHeight="1" x14ac:dyDescent="0.25">
      <c r="P190" s="127"/>
      <c r="Q190" s="127"/>
    </row>
    <row r="191" spans="16:17" ht="53.25" customHeight="1" x14ac:dyDescent="0.25">
      <c r="P191" s="127"/>
      <c r="Q191" s="127"/>
    </row>
    <row r="192" spans="16:17" ht="53.25" customHeight="1" x14ac:dyDescent="0.25">
      <c r="P192" s="127"/>
      <c r="Q192" s="127"/>
    </row>
    <row r="193" spans="16:17" ht="53.25" customHeight="1" x14ac:dyDescent="0.25">
      <c r="P193" s="127"/>
      <c r="Q193" s="127"/>
    </row>
    <row r="194" spans="16:17" ht="53.25" customHeight="1" x14ac:dyDescent="0.25">
      <c r="P194" s="127"/>
      <c r="Q194" s="127"/>
    </row>
    <row r="195" spans="16:17" ht="53.25" customHeight="1" x14ac:dyDescent="0.25">
      <c r="P195" s="127"/>
      <c r="Q195" s="127"/>
    </row>
    <row r="196" spans="16:17" ht="53.25" customHeight="1" x14ac:dyDescent="0.25">
      <c r="P196" s="127"/>
      <c r="Q196" s="127"/>
    </row>
    <row r="197" spans="16:17" ht="53.25" customHeight="1" x14ac:dyDescent="0.25">
      <c r="P197" s="127"/>
      <c r="Q197" s="127"/>
    </row>
    <row r="198" spans="16:17" ht="53.25" customHeight="1" x14ac:dyDescent="0.25">
      <c r="P198" s="127"/>
      <c r="Q198" s="127"/>
    </row>
    <row r="199" spans="16:17" ht="53.25" customHeight="1" x14ac:dyDescent="0.25">
      <c r="P199" s="127"/>
      <c r="Q199" s="127"/>
    </row>
    <row r="200" spans="16:17" ht="53.25" customHeight="1" x14ac:dyDescent="0.25">
      <c r="P200" s="127"/>
      <c r="Q200" s="127"/>
    </row>
    <row r="201" spans="16:17" ht="53.25" customHeight="1" x14ac:dyDescent="0.25">
      <c r="P201" s="127"/>
      <c r="Q201" s="127"/>
    </row>
    <row r="202" spans="16:17" ht="53.25" customHeight="1" x14ac:dyDescent="0.25">
      <c r="P202" s="127"/>
      <c r="Q202" s="127"/>
    </row>
    <row r="203" spans="16:17" ht="53.25" customHeight="1" x14ac:dyDescent="0.25">
      <c r="P203" s="127"/>
      <c r="Q203" s="127"/>
    </row>
    <row r="204" spans="16:17" ht="53.25" customHeight="1" x14ac:dyDescent="0.25">
      <c r="P204" s="127"/>
      <c r="Q204" s="127"/>
    </row>
    <row r="205" spans="16:17" ht="53.25" customHeight="1" x14ac:dyDescent="0.25">
      <c r="P205" s="127"/>
      <c r="Q205" s="127"/>
    </row>
    <row r="206" spans="16:17" ht="53.25" customHeight="1" x14ac:dyDescent="0.25">
      <c r="P206" s="126"/>
      <c r="Q206" s="126"/>
    </row>
    <row r="207" spans="16:17" ht="53.25" customHeight="1" x14ac:dyDescent="0.25">
      <c r="P207" s="126"/>
      <c r="Q207" s="126"/>
    </row>
    <row r="208" spans="16:17" ht="53.25" customHeight="1" x14ac:dyDescent="0.25">
      <c r="P208" s="177"/>
      <c r="Q208" s="177"/>
    </row>
    <row r="209" spans="16:17" ht="53.25" customHeight="1" x14ac:dyDescent="0.25">
      <c r="P209" s="177"/>
      <c r="Q209" s="177"/>
    </row>
    <row r="210" spans="16:17" ht="53.25" customHeight="1" x14ac:dyDescent="0.25">
      <c r="P210" s="177"/>
      <c r="Q210" s="177"/>
    </row>
    <row r="211" spans="16:17" ht="53.25" customHeight="1" x14ac:dyDescent="0.25">
      <c r="P211" s="177"/>
      <c r="Q211" s="177"/>
    </row>
    <row r="212" spans="16:17" ht="53.25" customHeight="1" x14ac:dyDescent="0.25">
      <c r="P212" s="177"/>
      <c r="Q212" s="177"/>
    </row>
    <row r="213" spans="16:17" ht="53.25" customHeight="1" x14ac:dyDescent="0.25">
      <c r="P213" s="177"/>
      <c r="Q213" s="177"/>
    </row>
    <row r="214" spans="16:17" ht="53.25" customHeight="1" x14ac:dyDescent="0.25">
      <c r="P214" s="177"/>
      <c r="Q214" s="177"/>
    </row>
    <row r="215" spans="16:17" ht="53.25" customHeight="1" x14ac:dyDescent="0.25">
      <c r="P215" s="177"/>
      <c r="Q215" s="177"/>
    </row>
    <row r="216" spans="16:17" ht="53.25" customHeight="1" x14ac:dyDescent="0.25">
      <c r="P216" s="177"/>
      <c r="Q216" s="177"/>
    </row>
    <row r="217" spans="16:17" ht="53.25" customHeight="1" x14ac:dyDescent="0.25">
      <c r="P217" s="177"/>
      <c r="Q217" s="177"/>
    </row>
  </sheetData>
  <autoFilter ref="A2:Q18">
    <filterColumn colId="3">
      <filters>
        <filter val="INSUMOS"/>
      </filters>
    </filterColumn>
  </autoFilter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14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VALID!$I$2:$I$9</xm:f>
          </x14:formula1>
          <xm:sqref>I40 I45:I49 I42:I43 I3:I38</xm:sqref>
        </x14:dataValidation>
        <x14:dataValidation type="list" showInputMessage="1" showErrorMessage="1">
          <x14:formula1>
            <xm:f>VALID!$A$2:$A$3</xm:f>
          </x14:formula1>
          <xm:sqref>A3:A49</xm:sqref>
        </x14:dataValidation>
        <x14:dataValidation type="list" showInputMessage="1" showErrorMessage="1">
          <x14:formula1>
            <xm:f>VALID!$D$2:$D$8</xm:f>
          </x14:formula1>
          <xm:sqref>B3:B49</xm:sqref>
        </x14:dataValidation>
        <x14:dataValidation type="list" showInputMessage="1" showErrorMessage="1">
          <x14:formula1>
            <xm:f>VALID!$G$2:$G$13</xm:f>
          </x14:formula1>
          <xm:sqref>G3:G49</xm:sqref>
        </x14:dataValidation>
        <x14:dataValidation type="list" allowBlank="1" showInputMessage="1" showErrorMessage="1">
          <x14:formula1>
            <xm:f>VALID!$K$2:$K$3</xm:f>
          </x14:formula1>
          <xm:sqref>M3:M49</xm:sqref>
        </x14:dataValidation>
        <x14:dataValidation type="list" showInputMessage="1" showErrorMessage="1">
          <x14:formula1>
            <xm:f>VALID!$M$2:$M$5</xm:f>
          </x14:formula1>
          <xm:sqref>N3:N49</xm:sqref>
        </x14:dataValidation>
        <x14:dataValidation type="list" showInputMessage="1" showErrorMessage="1">
          <x14:formula1>
            <xm:f>VALID!$O$2:$O$7</xm:f>
          </x14:formula1>
          <xm:sqref>D3:D49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topLeftCell="C1" workbookViewId="0">
      <selection activeCell="K20" sqref="K20"/>
    </sheetView>
  </sheetViews>
  <sheetFormatPr baseColWidth="10" defaultRowHeight="15" x14ac:dyDescent="0.25"/>
  <cols>
    <col min="1" max="1" width="9.5703125" customWidth="1"/>
    <col min="2" max="2" width="5.28515625" style="2" customWidth="1"/>
    <col min="3" max="3" width="2.85546875" style="2" customWidth="1"/>
    <col min="4" max="4" width="14.85546875" customWidth="1"/>
    <col min="6" max="6" width="3.42578125" customWidth="1"/>
    <col min="7" max="7" width="14" customWidth="1"/>
    <col min="8" max="8" width="3.28515625" customWidth="1"/>
    <col min="9" max="9" width="39.42578125" customWidth="1"/>
    <col min="10" max="10" width="4" customWidth="1"/>
    <col min="11" max="11" width="31.28515625" customWidth="1"/>
    <col min="12" max="12" width="3.140625" customWidth="1"/>
    <col min="13" max="13" width="30.85546875" customWidth="1"/>
    <col min="14" max="14" width="3.28515625" customWidth="1"/>
    <col min="15" max="15" width="24" customWidth="1"/>
  </cols>
  <sheetData>
    <row r="1" spans="1:15" x14ac:dyDescent="0.25">
      <c r="A1" s="325" t="s">
        <v>641</v>
      </c>
      <c r="B1" s="325"/>
      <c r="C1" s="10"/>
      <c r="D1" s="325" t="s">
        <v>642</v>
      </c>
      <c r="E1" s="325"/>
      <c r="G1" s="173" t="s">
        <v>658</v>
      </c>
      <c r="I1" s="174" t="s">
        <v>671</v>
      </c>
      <c r="K1" s="174" t="s">
        <v>672</v>
      </c>
      <c r="M1" s="174" t="s">
        <v>673</v>
      </c>
      <c r="O1" s="182" t="s">
        <v>683</v>
      </c>
    </row>
    <row r="2" spans="1:15" x14ac:dyDescent="0.25">
      <c r="A2" s="133" t="s">
        <v>1</v>
      </c>
      <c r="B2" s="134">
        <v>1</v>
      </c>
      <c r="D2" s="132" t="s">
        <v>634</v>
      </c>
      <c r="E2" s="179" t="s">
        <v>675</v>
      </c>
      <c r="G2" s="133" t="s">
        <v>659</v>
      </c>
      <c r="I2" s="147" t="s">
        <v>27</v>
      </c>
      <c r="K2" s="134" t="s">
        <v>56</v>
      </c>
      <c r="M2" s="93" t="s">
        <v>674</v>
      </c>
      <c r="O2" s="93" t="s">
        <v>684</v>
      </c>
    </row>
    <row r="3" spans="1:15" x14ac:dyDescent="0.25">
      <c r="A3" s="133" t="s">
        <v>643</v>
      </c>
      <c r="B3" s="134">
        <v>2</v>
      </c>
      <c r="D3" s="132" t="s">
        <v>635</v>
      </c>
      <c r="E3" s="179" t="s">
        <v>676</v>
      </c>
      <c r="G3" s="133" t="s">
        <v>660</v>
      </c>
      <c r="I3" s="148" t="s">
        <v>34</v>
      </c>
      <c r="K3" s="134" t="s">
        <v>29</v>
      </c>
      <c r="M3" s="93" t="s">
        <v>30</v>
      </c>
      <c r="O3" s="93" t="s">
        <v>685</v>
      </c>
    </row>
    <row r="4" spans="1:15" ht="18.75" customHeight="1" x14ac:dyDescent="0.25">
      <c r="D4" s="132" t="s">
        <v>636</v>
      </c>
      <c r="E4" s="179" t="s">
        <v>677</v>
      </c>
      <c r="G4" s="133" t="s">
        <v>661</v>
      </c>
      <c r="I4" s="147" t="s">
        <v>37</v>
      </c>
      <c r="M4" s="93" t="s">
        <v>57</v>
      </c>
      <c r="O4" s="93" t="s">
        <v>686</v>
      </c>
    </row>
    <row r="5" spans="1:15" x14ac:dyDescent="0.25">
      <c r="D5" s="132" t="s">
        <v>637</v>
      </c>
      <c r="E5" s="179" t="s">
        <v>678</v>
      </c>
      <c r="G5" s="133" t="s">
        <v>662</v>
      </c>
      <c r="I5" s="148" t="s">
        <v>40</v>
      </c>
      <c r="M5" s="93" t="s">
        <v>631</v>
      </c>
      <c r="O5" s="93" t="s">
        <v>687</v>
      </c>
    </row>
    <row r="6" spans="1:15" x14ac:dyDescent="0.25">
      <c r="D6" s="132" t="s">
        <v>638</v>
      </c>
      <c r="E6" s="179" t="s">
        <v>679</v>
      </c>
      <c r="G6" s="133" t="s">
        <v>663</v>
      </c>
      <c r="I6" s="147" t="s">
        <v>48</v>
      </c>
      <c r="O6" s="93" t="s">
        <v>688</v>
      </c>
    </row>
    <row r="7" spans="1:15" x14ac:dyDescent="0.25">
      <c r="D7" s="132" t="s">
        <v>639</v>
      </c>
      <c r="E7" s="179" t="s">
        <v>680</v>
      </c>
      <c r="G7" s="133" t="s">
        <v>664</v>
      </c>
      <c r="I7" s="147" t="s">
        <v>632</v>
      </c>
      <c r="O7" s="93" t="s">
        <v>689</v>
      </c>
    </row>
    <row r="8" spans="1:15" x14ac:dyDescent="0.25">
      <c r="D8" s="132" t="s">
        <v>640</v>
      </c>
      <c r="E8" s="179" t="s">
        <v>681</v>
      </c>
      <c r="G8" s="133" t="s">
        <v>665</v>
      </c>
      <c r="I8" s="147" t="s">
        <v>64</v>
      </c>
    </row>
    <row r="9" spans="1:15" x14ac:dyDescent="0.25">
      <c r="G9" s="133" t="s">
        <v>666</v>
      </c>
      <c r="I9" s="175" t="s">
        <v>48</v>
      </c>
    </row>
    <row r="10" spans="1:15" x14ac:dyDescent="0.25">
      <c r="G10" s="133" t="s">
        <v>667</v>
      </c>
    </row>
    <row r="11" spans="1:15" x14ac:dyDescent="0.25">
      <c r="G11" s="133" t="s">
        <v>668</v>
      </c>
    </row>
    <row r="12" spans="1:15" x14ac:dyDescent="0.25">
      <c r="G12" s="133" t="s">
        <v>669</v>
      </c>
    </row>
    <row r="13" spans="1:15" x14ac:dyDescent="0.25">
      <c r="G13" s="133" t="s">
        <v>670</v>
      </c>
    </row>
  </sheetData>
  <mergeCells count="2">
    <mergeCell ref="D1:E1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Hoja4</vt:lpstr>
      <vt:lpstr>Hoja3</vt:lpstr>
      <vt:lpstr>Antiguo</vt:lpstr>
      <vt:lpstr>Cuantias - contratos_2018</vt:lpstr>
      <vt:lpstr>INF_GRAL_FONDANE</vt:lpstr>
      <vt:lpstr>PAA_TOTAL_FONDANE</vt:lpstr>
      <vt:lpstr>VALID</vt:lpstr>
      <vt:lpstr>'Cuantias - contratos_2018'!Área_de_impresión</vt:lpstr>
      <vt:lpstr>PAA_TOTAL_FONDANE!Área_de_impresión</vt:lpstr>
      <vt:lpstr>PAA_TOTAL_FONDANE!Títulos_a_imprimir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Penagos</dc:creator>
  <cp:lastModifiedBy>Naydu Alexandra Diaz Heredia</cp:lastModifiedBy>
  <cp:revision/>
  <cp:lastPrinted>2018-01-29T15:19:21Z</cp:lastPrinted>
  <dcterms:created xsi:type="dcterms:W3CDTF">2012-12-10T15:58:41Z</dcterms:created>
  <dcterms:modified xsi:type="dcterms:W3CDTF">2018-08-09T20:55:46Z</dcterms:modified>
</cp:coreProperties>
</file>