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DANE\INFORMACIÓN OPLAN\2_PLANES_INSTITUCIONALES\1_PLAN_SECTORIAL\2025\"/>
    </mc:Choice>
  </mc:AlternateContent>
  <xr:revisionPtr revIDLastSave="0" documentId="13_ncr:1_{90DE4B44-97DB-48A9-A6B9-7EE01D991FA7}" xr6:coauthVersionLast="47" xr6:coauthVersionMax="47" xr10:uidLastSave="{00000000-0000-0000-0000-000000000000}"/>
  <bookViews>
    <workbookView xWindow="-120" yWindow="-120" windowWidth="20730" windowHeight="11040" xr2:uid="{B0BEEFA4-2E8A-4053-9046-C9401FFDBD39}"/>
  </bookViews>
  <sheets>
    <sheet name="Matriz de reporte PES" sheetId="2" r:id="rId1"/>
  </sheets>
  <externalReferences>
    <externalReference r:id="rId2"/>
  </externalReferences>
  <definedNames>
    <definedName name="_xlnm._FilterDatabase" localSheetId="0" hidden="1">'Matriz de reporte PES'!$A$6:$AV$85</definedName>
    <definedName name="BD_TOTAL_2" localSheetId="0">'Matriz de reporte PES'!$G$6:$N$85</definedName>
    <definedName name="BD_TOTAL_2">#REF!</definedName>
    <definedName name="CONSOLIDADO" localSheetId="0">'Matriz de reporte PES'!$G$6:$X$85</definedName>
    <definedName name="CONSOLIDADO">#REF!</definedName>
    <definedName name="PROYECTOS">[1]LISTA!$C$1:$O$1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7" i="2" l="1"/>
  <c r="AP27" i="2"/>
  <c r="AJ30" i="2" l="1"/>
  <c r="AJ59" i="2"/>
  <c r="AO58" i="2"/>
  <c r="AU47" i="2" l="1"/>
  <c r="AJ47" i="2"/>
  <c r="AU41" i="2"/>
  <c r="AJ4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tc={8F09AA67-7FEF-4F75-9F5B-3EE13020875E}</author>
    <author>tc={2AB4D4AE-1848-44F2-9B19-4F523298BEFA}</author>
  </authors>
  <commentList>
    <comment ref="AK10" authorId="0" shapeId="0" xr:uid="{8F09AA67-7FEF-4F75-9F5B-3EE13020875E}">
      <text>
        <t>[Comentario encadenado]
Su versión de Excel le permite leer este comentario encadenado; sin embargo, las ediciones que se apliquen se quitarán si el archivo se abre en una versión más reciente de Excel. Más información: https://go.microsoft.com/fwlink/?linkid=870924
Comentario:
    Detacar el avance historico...info empalme
Respuesta:
    folleto</t>
      </text>
    </comment>
    <comment ref="AK40" authorId="1" shapeId="0" xr:uid="{2AB4D4AE-1848-44F2-9B19-4F523298BEFA}">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 inclusion de gestores catastrales</t>
      </text>
    </comment>
  </commentList>
</comments>
</file>

<file path=xl/sharedStrings.xml><?xml version="1.0" encoding="utf-8"?>
<sst xmlns="http://schemas.openxmlformats.org/spreadsheetml/2006/main" count="1502" uniqueCount="800">
  <si>
    <t>MARCO ESTRATÉGICO Y FUENTE DE META</t>
  </si>
  <si>
    <t>SEGUIMIENTO 2023</t>
  </si>
  <si>
    <t>AVANCE CUANTITATIVO</t>
  </si>
  <si>
    <t>AVANCE CUALITATIVO</t>
  </si>
  <si>
    <t xml:space="preserve">EVIDENCIAS </t>
  </si>
  <si>
    <t>PROYECTO DE INVERSIÓN</t>
  </si>
  <si>
    <t>PRODUCTO</t>
  </si>
  <si>
    <t>ORIENTADOR</t>
  </si>
  <si>
    <t xml:space="preserve">TRANSFORMACIÓN </t>
  </si>
  <si>
    <t>CATALIZADOR / COMPONENTE</t>
  </si>
  <si>
    <t>Nº</t>
  </si>
  <si>
    <t>ENTIDAD</t>
  </si>
  <si>
    <t>ID META</t>
  </si>
  <si>
    <t>META</t>
  </si>
  <si>
    <t>TOTAL
CUATRENIO</t>
  </si>
  <si>
    <t>INDICADOR</t>
  </si>
  <si>
    <t>TIPOLOGIA</t>
  </si>
  <si>
    <t>FORMULA DE INDICADOR</t>
  </si>
  <si>
    <t xml:space="preserve">UNIDAD </t>
  </si>
  <si>
    <t>DEPENDENCIA</t>
  </si>
  <si>
    <t>(Porcentual o Numérico)</t>
  </si>
  <si>
    <t>Descripción cualitativa
(¿qué logros se han obtenido? ¿cúal es el avance a la fecha?</t>
  </si>
  <si>
    <t>Link donde se encuentran dispuestas las evidencias</t>
  </si>
  <si>
    <t>(Seleccione: Si aplica o no aplica)</t>
  </si>
  <si>
    <t xml:space="preserve"> (Proyecto de inversión que es fuente de los recursos asociados para el cumplimiento de la meta)</t>
  </si>
  <si>
    <t>(Producto de la FICHA EBI)</t>
  </si>
  <si>
    <t>(Indique el valor asociado a inversión)</t>
  </si>
  <si>
    <t>Justicia ambiental y gobernanza inclusiva</t>
  </si>
  <si>
    <t>DANE</t>
  </si>
  <si>
    <t>Una hoja de ruta con Parques Nacionales Naturales en la que se caracterice las condiciones socio-económicas de las familias habitantes de las áreas del Sistema de Parques Nacionales Naturales.</t>
  </si>
  <si>
    <t>Documento con la caracterización socio-económicas de las familias habitantes de las áreas del Sistema de Parques Nacionales Naturales.</t>
  </si>
  <si>
    <t>Producto</t>
  </si>
  <si>
    <t>L2.1</t>
  </si>
  <si>
    <t>Numérico</t>
  </si>
  <si>
    <t>Dirección de Censos y Demografías - DCD</t>
  </si>
  <si>
    <t xml:space="preserve">Atendiendo al cumplimiento de las acciones propuesta para el efectivo cumplimiento del compromiso, desde la Dirección de Censos y Demografía (DCD) durante la vigencia 2023, se avanzo con el desarrollo al 100% de las siguientes actividades:
Actividad No.1: Avance en las actividades iniciales en el marco de la articulación DANE y Unidad de PNN para la generación del documento de Línea Base de las condiciones de vida de la población al interior de las áreas protegidas que hacen parte del SINAP.
Actividad 2: Definición del Plan de Trabajo, con las actividades tiempos y responsables, que permitan dar cumplimiento al artículo 29 del PND, en lo referente a la caracterización socioeconómica de las familias que habitan en las áreas del Sistema de Parques Nacionales Naturales. 
Actividad 3: Identificación de las necesidades de información, de acuerdo con el alcance geográfico y temático, así como la determinación de variables e información disponible en las operaciones estadísticas DANE y otras fuentes, como insumo para un diagnostico inicial. 
De esta forma, se logra la producción de los documento: 1) Plan de trabajo y 2) Propuesta metodológica con variables socioambientales a desarrollar en las operaciones estadísticas, partiendo de la descripción de estudios realizados para el DANE a través de consultorías y del sondeo de operaciones estadísticas  (Censo nacional de Población y Vivienda CNPV 2018 y Censo Nacional Agropecuario CNA 2014)  desarrolladas por la entidad.
</t>
  </si>
  <si>
    <t>i) Propuesta metodológica con variables socioambientales a desarrollar en las operaciones estadísticas, partiendo de la descripción de estudios realizados para el DANE a través de consultorías y del sondeo de operaciones estadísticas  (Censo nacional de Población y Vivienda CNPV 2018 y Censo Nacional Agropecuario CNA 2014)  desarrolladas por la entidad.
ii) Plan de trabajo. 
iii) Acta de reunión.</t>
  </si>
  <si>
    <t>L2.1 https://danegovco.sharepoint.com/:f:/r/sites/PlanesInstitucionales-MetasHisttricasporrea2018-2022/Documentos%20compartidos/DCD/Evidencias%20Planes%20Institucionales%202023/PEI/L2.1?csf=1&amp;web=1&amp;e=TsgT9b</t>
  </si>
  <si>
    <t>No Aplica</t>
  </si>
  <si>
    <t>No aplica</t>
  </si>
  <si>
    <t>Levantamiento y actualización de la  información estadística de carácter sociodemográfico a nivel local y  nacional</t>
  </si>
  <si>
    <t>Documentos Metodológicos</t>
  </si>
  <si>
    <t>Habilitadores que potencian la seguridad humana y las oportunidades de bienestar.</t>
  </si>
  <si>
    <t xml:space="preserve">Elaborar y publicar nuevas mediciones de desigualdad en torno a la tierra, la propiedad inmueble, la tenencia de activos financieros y la riqueza en el país. </t>
  </si>
  <si>
    <t>Publicaciones de las nuevas mediciones sobre la niñez y la desigualdad</t>
  </si>
  <si>
    <t>L2.4</t>
  </si>
  <si>
    <t>Porcentual</t>
  </si>
  <si>
    <t>Con el objetivo de formalizar los procesos de producción estadística que permita la visibilización de inequidades, durante la vigencia 2023 se adelantaron las siguientes acciones: 
* Reuniones de articulación interinstitucional DANE -  DNP para la revisión de ejercicios previos de estimaciones de otras medidas de desigualdad (riqueza, propiedad de la tierra e inmuebles y tenencia de  activos financieros,etc..) Exploración metodología y de fuentes de información.
*Asistencia técnica de organismos de cooperación  internacional. con el propósito de potenciar el aprovechamientos de registros administrativos  y otras  fuentes alternativas utilizadas en la exploración de nuevas medidas de  desigualdad.</t>
  </si>
  <si>
    <t>1) Ayuda de memoria articulación DAN- PND Art91_11Sep2023
2) Ayuda de memoria articulación DANE-DNP_Art91PND_13Sep2023
3) Ayuda de memoria  ejercicios previos desigualdad DNP_09Nov2023
4) Exploración metodologías desigualdad_DANE_Sep2023
5) PPT Indicadores de desigualdad DANE_Sep2023
6) Acta reunión resultados acuerdo DIAN-DANE2022_28Oct2023
7) PPT Distribución de Riqueza_DNP2017_09Nov2023
8) Oficio DANE No20232600060431_Solictud Info UPRA
Carpeta Medidas Desigualdad (L.2.3)</t>
  </si>
  <si>
    <t>L2.4 https://danegovco.sharepoint.com/:f:/r/sites/PlanesInstitucionales-MetasHisttricasporrea2018-2022/Documentos%20compartidos/SUBDIRECCI%C3%93N/Evidencias%20Planes%20Institucionales%202023/PEI/L2.4?csf=1&amp;web=1&amp;e=WsUJl6</t>
  </si>
  <si>
    <t>Aplica</t>
  </si>
  <si>
    <t>No_Aplica</t>
  </si>
  <si>
    <t xml:space="preserve">No Aplica </t>
  </si>
  <si>
    <t>Realizar el Censo Económico Nacional en el año 2024  y sus resultados analizados, evaluados y publicados en el 2025.</t>
  </si>
  <si>
    <t>Actualización de  los directorios empresariales y  los marcos muestrales de las encuestas económicas (industria, comercio, servicios, construcción y transporte).</t>
  </si>
  <si>
    <t>L2.8</t>
  </si>
  <si>
    <t>GIT Censo Económico</t>
  </si>
  <si>
    <t>Durante el segundo semestre del 2023 se llevaron a cabo actividades preoperativas como preparación de los operativos de campo del Censo Económico en el año 2024:
- Actualización cartográfica focalizada y validación del conteo de unidades económicas en los municipios de: Fusagasugá, Cumaral, Sogamoso, Ricaurte, Girardot, Carmen de Apicalá, Restrepo, Melgar, Ubaté, La Dorada, COTA, SANTIAGO DE TOLÚ, COVEÑAS, COPACABANA, GIRARDOTA, AMAGA, CALDAS, MANAURE, CIRCASIA, CALARCÁ, SAN JOSÉ DEL GUAVIARE, TURBO, APARTADÓ, LA PLATA, SANTA ROSA DE CABAL, VILLAMARÍA, SAN GIL, PUERTO GAITÁN, GUACARÍ, EL CERRITO, CERETÉ y SAN PELAYO,
- Entrega de las especificaciones finales a EMTEL para la parametrización de los aplicativos del CENU: (i) Transporte multimodal, (ii) recuento, (iii) básico a establecimientos, (iv) básico a establecimientos web, (v) vendedores de calle, (vi) pequeña, mediana y gran empresa, (vii) especializado de construcción, (viii) especializado de transporte, (ix) gobierno general, servicios financieros y seguros, y servicios públicos domiciliarios, con lo cual EMTEL entregó a OSIS versión preliminar de los formularios de captura: 
- DMC (Recuento, Establecimientos, Vendedores de Calle) incluyendo Selección de manzana asignada desde un listado, Preguntas y Flujo de Preguntas, quedando pendiente la selección de manzana directamente del mapa,  incluir el doble ciclo de captura para unidades/ edificaciones, implementación de los ajustes finales de Normalizador de direcciones/DIVIPOLA y ajustes según observaciones de la entrega preliminar.
- Autodiligenciamiento (SAFP, Pequeña, mediana y Gran Empresa, Transporte, Establecimientos Web) incluyendo Preguntas y flujo de preguntas, Tablas y matrices básicas quedando pendiente implementación de los ajustes finales de Normalizador de direcciones y DIVIPOLA, ajustes según observaciones de la entrega preliminar y resultado de las pruebas de OSIS, implementar funcionalidad de precargue de directorios, Carga masiva. Para construcción se hizo entrega de versión básica del Formulario con preguntas y flujo de preguntas de los capítulos 1, 2, 3, 4, 5, 6, 7, 11 quedando pendiente entregar formulario con 3 capítulos:  proyectos, lugares de compra y apropiación tecnológica para quedar parametrizado completamente.
- Documento de Plan de Aprendizaje a partir de los aportes y revisiones realizadas con delegados de cada una de las direcciones técnicas y territoriales. También se consolidó una última versión del Plan de Comunicación y Sensibilización para cada una de las fases del CENU. 
- Documentos de las especificaciones técnicas y avance en la estructuración de los documentos precontractuales para procesos de adquisición de bienes y servicios, tales como papelería, personal, operador logístico de eventos, aprendizaje, logística de materiales, transporte multimodal, Toner, mobiliario y kits de identificación. Además, se llevaron a cabo comités semanales de seguimiento con el fin de mitigar los riesgos asociados al cumplimiento de los cronogramas establecidos para las adquisiciones.
Se celebró el contrato No. CO1.PCCNTR.5590445 con la sociedad Tequendama para la realización del lanzamiento del Censo Económico Nacional Urbano. De igual forma se avanzó en la estructuración de insumos por parte del CENU para el proceso de operador logístico de la entidad en la vigencia del año 2024.</t>
  </si>
  <si>
    <t>•	Documentos de Especificaciones Técnicas
•	Documentos Plan de Aprendizaje
•	Especificaciones para Parametrización de Aplicativos
•	Informacion Cartográfica Actualizada (Municipios)</t>
  </si>
  <si>
    <t>SEGUIMIENTO PEI</t>
  </si>
  <si>
    <t>Desarrollo Censo Económico. Nacional</t>
  </si>
  <si>
    <t>Base de Microdatos Anonimizados - CE
Bases de datos del marco geoestadístico nacional - CE</t>
  </si>
  <si>
    <t>Modelos de desarrollo supramunicipales para el fortalecimiento de vínculos urbano-rurales y la integración de territorios.</t>
  </si>
  <si>
    <t>Crear el Sistema de Gestión de Estratificación y Coberturas (SIGESCO) el cual tendrá un módulo de control de la estratificación socioeconómica a cargo del DANE</t>
  </si>
  <si>
    <t>Sistema de Gestión de Estratificación y Coberturas (SIGESCO) implementado</t>
  </si>
  <si>
    <t>Gestión</t>
  </si>
  <si>
    <t>L3.2</t>
  </si>
  <si>
    <t>Dirección de Geoestadística - DIG</t>
  </si>
  <si>
    <t>Logros:
- Se generó una versión estable del Sigesco con la incorporación y desarrollo de los requerimientos realizado por los temáticos de acuerdo con las pruebas realizadas al sistema.
- Vinculación de información urbana y rural del municipio de Sincelejo – Sucre.
- Capacitación presencial al municipio de Sincelejo-Sucre en el uso y apropiación del sistema.
- Paso a producción del sistema SIGESCO en servidor asignado por la oficina de Sistemas de la entidad.
Avance:
- Requerimientos levantados implementados, validados y aprobados por parte de los temáticos de estratificación.
- Información cargada y capacitación a personal de la Alcaldía de Sincelejo - Sucre en el uso y apropiación del sistema en su módulo Alcaldía realizada.
- Sistema desplegado en producción.</t>
  </si>
  <si>
    <t>sigesco.zip</t>
  </si>
  <si>
    <t>L3.2 https://danegovco.sharepoint.com/:f:/r/sites/PlanesInstitucionales-MetasHisttricasporrea2018-2022/Documentos%20compartidos/DIG/Evidencias%20Planes%20Institucionales%202023/PEI/L3.2?csf=1&amp;web=1&amp;e=uhsmzR</t>
  </si>
  <si>
    <t>Levantamiento de Información Geoespacial</t>
  </si>
  <si>
    <t>Servicio de Información Geoestadística</t>
  </si>
  <si>
    <t>Bases del Plan Nacional de Desarrollo
"Colombia Potencia Mundial de la Vida"</t>
  </si>
  <si>
    <t>Generar de manera sistemática información estadística entorno a la política nacional de cuidado</t>
  </si>
  <si>
    <t>L3.3</t>
  </si>
  <si>
    <t>Los indicadores de cuidado se producen a través de la Encuesta nacional de uso del tiempo (ENUT), que es una investigación desarrollada por el DANE, con el fin de generar información sobre el tiempo dedicado por la población de 10 años y más a actividades de trabajo remunerado, no remunerado y personales. Estos productos tendrán su ejecución en el periodo del 2024.</t>
  </si>
  <si>
    <t>No aplica para la vigencia 2024</t>
  </si>
  <si>
    <t>No aplica para la vigencia 2023. Estos productos tendran ejecución en el periodo del 2024.</t>
  </si>
  <si>
    <t>Temas Sociales</t>
  </si>
  <si>
    <t>Cuadros de Resultados de las temáticas de pobreza y condiciones de vida
Boletines Técnicos  de las temáticas de pobreza y condiciones de vida</t>
  </si>
  <si>
    <t>Actores diferenciales para el cambio.</t>
  </si>
  <si>
    <t>Colombia igualitaria, diversa y libre de discriminación.</t>
  </si>
  <si>
    <t xml:space="preserve">Implementar una estrategia de sensibilización e integración de las variables de genero, diversidad y enfoque diferencias e interseccional en los producto de difusión en el marco de las entidades productoras de información estadística y registros administrativos del SEN que permita unificar categorías para una mejor y justa caracterización de la población  </t>
  </si>
  <si>
    <t xml:space="preserve">Entidades productoras de información estadística y registros administrativos sensibilizadas en la inclusión de enfoque diferencial e interseccional, en sus productos de difusión. </t>
  </si>
  <si>
    <t>L5.1</t>
  </si>
  <si>
    <t>Dirección de Regulación, Planeación, Estandarización y Normalización - DIRPEN
Grupo de Enfoque Diferencial e Interseccional- GEDI</t>
  </si>
  <si>
    <t xml:space="preserve">1. En el marco de la Mesa de Estadísticas Agropecuarias en el plan de acción se socializó la Guía de Enfoque diferencial e interseccional en  implementación en la plenaria de la mesa dedicada a la Estrategia 2.4: Sensibilizar y capacitar en enfoque diferencial e interseccional a las entidades que conforman el ecosistema de datos del sector agropecuario.
2. En el plan de capacitación con relación a los cursos virtuales del ciclo II y ciclo IV se certificaron 74 personas. Se anexa lista de certificados. 
3. Durante el segundo semestre de 2023 se llevaron a cabo asesorías y socializaciones de la Guía de Enfoque Diferencial e Interseccional en la Producción Estadística, con diversas entidades del SEN. Su objetivo fue promover y orientar la implementación de los lineamiento de la Guía para la Inclusión del Enfoque Diferencial e Interseccional en la Producción y Difusión Estadística del SEN y aclara dudas sobre la estandarización de las variables de género y demás variables diferenciales. MINCULTURA, DIAN, CANCILLERIA,  acogen las categorías propuestas para las variables LGBTIQ+ para armonizar con las categorías de la Registraduría, en asesoría solicitada en 2º semestre 2023.  REGISTRADURIA, Se realiza asesoría por solicitud de la entidad. ARN, se realizan mesas técnicas con la entidad y se elabora el Guion para el video que muestra la entidad como ejemplo exitoso de implementación de la Guía para el SEN. MINAGRICULTURA Y UPRA, se brindó acompañamiento en la elaboración y análisis de la encuesta de la implementación de los enfoques diferenciales e interseccionales en Entidades Adscritas al Ministerio de Agricultura o pertenecientes al sector agropecuario, se apoyó al Ministerio de Agricultura y Desarrollo Rural en la inclusión de los enfoques diferenciales, en particular, la caracterización de la población no binaria en las  herramientas del Ministerio, se acompañó la revisión de las herramientas de caracterización de las Entidades Finagro, Banco Agrario, Contactar y se elaboró de forma conjunta DANE- Ministerio la Nota Estadística de Mujer Rural y Campesina del 2023
(en https://www.dane.gov.co/files/investigaciones/notas-estadisticas/NotaEstadistica-Mujer-Rural-Campesina.pdf)
</t>
  </si>
  <si>
    <t>1. Información Plenaria Mesa Agropecuaria 26 abril 2023
2. Listado de certificados en Curso Virtual Enfoque Diferencial e Interseccional 
3. PPt Asesorías GEDI</t>
  </si>
  <si>
    <t>L5.1 https://danegovco.sharepoint.com/:f:/r/sites/PlanesInstitucionales-MetasHisttricasporrea2018-2022/Documentos%20compartidos/DIRPEN/Evidencias%20Planes%20Institucionales%202023/PEI/L5.1?csf=1&amp;web=1&amp;e=3AGvXs</t>
  </si>
  <si>
    <t>Si Aplica</t>
  </si>
  <si>
    <t>Compromisos institucionales de mejora a la gestión sectorial</t>
  </si>
  <si>
    <t>Acceso paginas web y estrategias de difusión y comunicación con grupo de interés</t>
  </si>
  <si>
    <t>Mejorar el acceso y visualización de los contenidos del portal web del DANE</t>
  </si>
  <si>
    <t>Página web del DANE actualizada.</t>
  </si>
  <si>
    <t>L1.3</t>
  </si>
  <si>
    <t>Porcentaje</t>
  </si>
  <si>
    <t>Dirección de Difusión y Cultura Estadística (DICE)</t>
  </si>
  <si>
    <t xml:space="preserve">Durante vigencia 2023 la entidad llevo a cabo la estrategia para mejorar el acceso y visualización de los contenidos del portal web del DANE, se entregaron los siguientes visores de datos actualizados a 2023:
1. Simulador del trabajo doméstico y de cuidado no remunerado para el hogar y la comunidad – Simulador TDCNR 
https://sitios.dane.gov.co/SimuladorTDCNR/ 
2. Visor de datos Índices de precios al consumidor  (IPC)
https://sitios.dane.gov.co/ipc/visorIPC/#!/ 
3. Visor de datos población indígena Wayuu  
https://sitios.dane.gov.co/visor-wayuu/ 
4. Visor de datos estadísticas de migración 
https://sitios.dane.gov.co/visor-migracion-nacional/index.html 
5. Visor de datos principales agregados macroeconómicos   
https://sitios.dane.gov.co/retropolacion-cn/  
6. Visor de pobreza  
https://sitios.dane.gov.co/Pobreza_y_condiciones_de_vida/ 
7. Ley de Estadísticas Oficiales 
https://www.dane.gov.co/index.php/acerca-del-dane/informacion-institucional/normatividad/leyes/ley-de-estadisticas-oficiales-de-colombia </t>
  </si>
  <si>
    <t>Estrategia de actualización pagina web del DANE</t>
  </si>
  <si>
    <t>L1.3 https://danegovco.sharepoint.com/:f:/r/sites/PlanesInstitucionales-MetasHisttricasporrea2018-2022/Documentos%20compartidos/DICE/Evidencias%20Planes%20Institucionales%202023/PEI/L1.3?csf=1&amp;web=1&amp;e=PCWhof</t>
  </si>
  <si>
    <t>Cultura_Estadistica</t>
  </si>
  <si>
    <t>Servicio de difusión de la información estadística</t>
  </si>
  <si>
    <t>Difusión y acceso de la información estadística y geográfica del país, y acciones de posicionamiento institucional 
Línea Estratégica 1 - Difusión y Acceso a la Información
Promover la difusión, comunicación y desarrollo de la cultura estadística, así como los canales de acceso a la información y el uso de datos por parte de los grupos de interés
Objetivo 7 - Posicionamiento institucional
Definir e implementar acciones que permitan visibilizar la gestión desplegada en materia de geografía, geodesia, agrología y catastro, para el posicionamiento como máxima autoridad nacional y referente internacional por sus aportes a la administración y gestión del territorio.</t>
  </si>
  <si>
    <t xml:space="preserve">Desarrollar una estrategia de comunicación y difusión de la información estadística que permita la visualización de brechas sociales, económicas y ambientales. </t>
  </si>
  <si>
    <t xml:space="preserve">Documento de resultados de la implementación de la estrategia de comunicación y difusión de la información estadística </t>
  </si>
  <si>
    <t>L1.4</t>
  </si>
  <si>
    <t xml:space="preserve">Durante la vigencia 2023 la entidad llevo a cabo la estrategia de difusión de los resultados de las diferentes operaciones estadísticas y de relacionamiento con los grupos de interés y la ciudadanía, entre sus acciones se destaca:  
1. Se llevaron a cabo 40 ruedas de prensa. 
2. Se compartieron 2.430 publicaciones en las redes sociales de la entidad. 
3. Se adelantaron 40 actividades de socialización que involucraron a universidades, entidades públicas y privadas, en el que participaron 1136 personas. 
4. Se registraron más de 3.000 visitas al stand del DANE en la FILBO. 
5. La entidad participó en 4 Festivales Juntémonos para tejer lo público, en los municipios de Venecia Cundinamarca, Tadó Chocó, Puerto Guzmán Putumayo y Ataco Tolima. 
6. Se crearon nueve (9) espacios de aprendizaje virtual, fortaleciendo el aprendizaje para la conformación del Banco de Prestadores de Servicios Operativos, formaron un promedio de mil doscientas treinta y nueve (1.239) personas en el aprendizaje asincrónico y trescientas cincuenta (350) en el aprendizaje sincrónico de entrenamiento. 
7. Se actualizaron 40 Objetos Virtuales de Aprendizaje (OVA) en la plataforma de AprenDANEt. </t>
  </si>
  <si>
    <t>Implementación de la estrategia de comunicación y difusión de la información estadística .</t>
  </si>
  <si>
    <t>L1.4 https://danegovco.sharepoint.com/:f:/r/sites/PlanesInstitucionales-MetasHisttricasporrea2018-2022/Documentos%20compartidos/DICE/Evidencias%20Planes%20Institucionales%202023/PEI/L1.4?csf=1&amp;web=1&amp;e=6yjvLg</t>
  </si>
  <si>
    <t xml:space="preserve">Servicio de apoyo a la gestión de conocimiento y consolidación de la cultura estadística </t>
  </si>
  <si>
    <t xml:space="preserve">Relacionamiento institucional y rendición de cuentas </t>
  </si>
  <si>
    <t>Participar en el V Foro Mundial de Datos de Naciones Unidas, realizado en la ciudad de Medellín.</t>
  </si>
  <si>
    <t>Documento de resultados del desarrollo del V Foro Mundial de Datos de Naciones Unidas, realizado en la ciudad de Medellín.</t>
  </si>
  <si>
    <t>L1.2</t>
  </si>
  <si>
    <t>Dirección - GIT Relacionamiento</t>
  </si>
  <si>
    <t>En el marco del desarrollo del Foro Mundial, para el 2023 - II, se desarrollo la hoja de ruta borrador que permitirá contar con una planeación logística y técnica para el desarrollo del Foro y el documento de resultados. Esta hoja de ruta será el lineamiento esencial para el cumplimiento de los objetivos trazados por el DANE</t>
  </si>
  <si>
    <t>Hola de Ruta Borrador</t>
  </si>
  <si>
    <t>L1.2 https://danegovco.sharepoint.com/:f:/r/sites/PlanesInstitucionales-MetasHisttricasporrea2018-2022/Documentos%20compartidos/DIRECCI%C3%93N/Evidencias%20Planes%20Institucionales%202023/GIT_ALIANZAS/PEI/L1.2?csf=1&amp;web=1&amp;e=b7pXeW</t>
  </si>
  <si>
    <t>2023_Fortalecimiento_de_la_capacidad_técnica_y_administrativa_de_los_procesos_de_la_entidad__nacional</t>
  </si>
  <si>
    <t>Documentos de lineamientos técnicos</t>
  </si>
  <si>
    <t>Producción de información estratégica para el país</t>
  </si>
  <si>
    <t>Realizar la publicación de mediciones de pobreza</t>
  </si>
  <si>
    <t>Numero de publicaciones de medición de pobreza multidimensional</t>
  </si>
  <si>
    <t>Sumatoria de publicaciones de medición de pobreza multidimensional</t>
  </si>
  <si>
    <t>Número</t>
  </si>
  <si>
    <t>Dando cumplimiento a la meta, desde la Dirección de Metodología y Producción Estadística DIMPE, el 22 de septiembre del 2023 se realizó la publicación del pobreza monetaria, cumpliendo así el 100 % del avance de la meta. Esta información puede ser consultada por parte de los grupos de interés y la ciudadanía en el siguiente enlace de acceso: 
https://www.dane.gov.co/index.php/estadisticas-por-tema/pobreza-y-condiciones-de-vida/pobreza-monetaria</t>
  </si>
  <si>
    <t>https://www.dane.gov.co/index.php/estadisticas-por-tema/pobreza-y-condiciones-de-vida/pobreza-monetaria</t>
  </si>
  <si>
    <t xml:space="preserve">Aprovechamiento estadístico de  fuentes tradicionales, no tradicionales y registros administrativos, que permitan caracterizar a la población con enfoques diferenciales. </t>
  </si>
  <si>
    <t>Lidera GIT Registros Administrativos
Dirección de Recolección y Acopio - DRA</t>
  </si>
  <si>
    <t>El registro de notas, publicaciones, operaciones estadísticas y registros estadísticos se aplican para la ejecución anual del 2024, dado que en el cierre del 2023 no se había proyectado esta meta, el registro de esta meta se realizó para el PEI 2024. Por consiguiente no se han ejecutado avances en referencia a la meta.</t>
  </si>
  <si>
    <t>No aplica para la vigencia 2023</t>
  </si>
  <si>
    <t>Fortalecimiento de capacidades para la continuidad del Sistema de información de Economía Circular (SIEC).</t>
  </si>
  <si>
    <t>Publicaciones de resultado Sistema de información de Economía Circular (SIEC).</t>
  </si>
  <si>
    <t>Sumatoria de publicaciones anuales del Sistema de información de Economía Circular (SIEC).</t>
  </si>
  <si>
    <t>L2.7</t>
  </si>
  <si>
    <t xml:space="preserve">Subdirección </t>
  </si>
  <si>
    <t>Se realizó la publicación de los dos reportes del Economía Circular, en su séptima y octava versión, para cada uno se publica:
1) Documento del Reporte
2) Presentación de principales resultados
3) Anexos estadísticos
4) Ficha de indicadores
5) Pieza comunicativa audiovisual
Estos constituyen los principales productos asociados al Sistema de Información de Economía Circular - SIEC</t>
  </si>
  <si>
    <t>1) Enlace de consulta Séptimo Reporte de Economía Circular: https://www.dane.gov.co/files/investigaciones/boletines/economia-circular/doc-ECircular-SeptimoReporte.pdf
2) Enlace de consulta Octavo Reporte de Economía Circular: https://www.dane.gov.co/files/investigaciones/boletines/economia-circular/doc-ECircular-OctavoReporte.pdf
Los demás documentos podrán ser consultados en el siguiente enlace: https://www.dane.gov.co/index.php/estadisticas-por-tema/ambientales/economia-circular/economia-circular-historicos</t>
  </si>
  <si>
    <t>L2.7 https://danegovco.sharepoint.com/:f:/r/sites/PlanesInstitucionales-MetasHisttricasporrea2018-2022/Documentos%20compartidos/SUBDIRECCI%C3%93N/Evidencias%20Planes%20Institucionales%202023/PEI/L2.7?csf=1&amp;web=1&amp;e=1Cqiwk</t>
  </si>
  <si>
    <t>Documentos de Planeación</t>
  </si>
  <si>
    <t>Fortalecimiento TIC's</t>
  </si>
  <si>
    <t>Fortalecer las capacidades tecnológicas que habilitan las operaciones estadísticas y la gestión institucional, asegurando la prestación de los servicios tecnológicos de la entidad.</t>
  </si>
  <si>
    <t>Documento de resultado de impacto de la estrategia de fortalecimiento de capacidades tecnológicas</t>
  </si>
  <si>
    <t>L3.5</t>
  </si>
  <si>
    <t xml:space="preserve">Oficina de Sistemas </t>
  </si>
  <si>
    <t>Los siguientes proyectos del PETI tuvieron un desempeño menor al 100%:
1. PRY-07 Sistema de apoyo y gestión a las territoriales con el 80%
2. PRY-08 Censo de pescadores con el 90.91%
Los demás proyectos del PETI se cumplieron en un 100%, donde se destaca:
- La aprobación del proceso de Gestión de Información y Transformación Digital y la propuesta de la Dirección de Tecnologías de la Información y Comunicación del DANE. 
- Fortalecimientos de las capacidades de interoperabilidad del DANE
- 8 Proyectos implementados en el entorno del lago de datos en la nube 
- 7 Proyectos implementados en el entorno del lago de datos local
- Renovación y mantenimiento del SIGE
- Adquisición e implementación de SGDA
- Actualización de componentes de infraestructura ( pantallas, DMC, impresoras, computadores, escritorios virtuales)
- Servicio de mesa de ayuda. 
- Capacidades de nube, lago datos y web 
- Capacidades de redes y conectividad
- Herramientas colaborativas
- Soluciones tecnológicas para OOCC: Censo Económico Nacional Urbano, Censo de pescadores, Registro multidimensional Wayú, Conteo intercensal. 
- Estabilización Sistema de Información EDUC
- Inicio del desarrollo de Sistema de Información de la Gestión Financiera Pública (SIGFP)
_Desarrollo e implementación del sistema Registros administrativos (SIGRAC)</t>
  </si>
  <si>
    <t>Autodiagnostic_modelo_de_madurez_interoperabilidad 2023 DANE-3
Presentación PETI 2023 a Comité Directivo
Evaluación PETI  2023</t>
  </si>
  <si>
    <t>L3.5 https://danegovco.sharepoint.com/:f:/r/sites/PlanesInstitucionales-MetasHisttricasporrea2018-2022/Documentos%20compartidos/OSIS/Evidencias%20Planes%20Institucionales%202023/PEI/L3.5?csf=1&amp;web=1&amp;e=pKbHxv</t>
  </si>
  <si>
    <t>Si aplica</t>
  </si>
  <si>
    <t xml:space="preserve">_Fortalecimiento Y Modernización De Las Tics
_Modernización tecnológica para la transformación digital
_Informacion Geoespacial
_Carácter Sociodemográfico
_Desarrollo Censo Económico. Nacional
_Fortalecimiento De Informacion - Sen
_Gestion Documental 
</t>
  </si>
  <si>
    <t>_Servicios de información para la gestión administrativa
_Servicios tecnológicos
_Bases de datos del marco geoestadístico nacional_DIG
_Documentos metodológicos del censo de población y vivienda
_Base de Microdatos Anonimizados_CE
_Servicio de informacion  de las estadísticas de las entidades del Sistema Estadístico Nacional - FONDANE</t>
  </si>
  <si>
    <t>Mejorar la seguridad digital del DANE a través del fortalecimiento de las capacidades de ciberseguridad para asegurar la protección de la información misional e institucional</t>
  </si>
  <si>
    <t>L3.6</t>
  </si>
  <si>
    <t xml:space="preserve">Durante la vigencia 2023 se avanzó en el soporte oportuno, monitoreando constantemente las plataformas y servicios de TI con el objetivo de identificar brechas de seguridad de manera temprana para generar los planes de acción de cierre de brechas y evitar la materialización de un incidente informático. 
Se realizaron charlas de concientización de los lineamientos de seguridad digital para los funcionarios, contratistas y proveedores de la Entidad, a nivel central y territorial.  Adicionalmente, se llevó a cabo el evento de seguridad con la participación de los proveedores como parte de la concientización de la importancia de la aplicación de controles de seguridad digital. 
Se adquirieron y configuraron  los siguientes componente de seguridad tecnológica:
_Certificados digitales par a la seguridad de los portales web
_Licenciamiento y soporte técnico de la solución de antivirus
_Correlacionador de eventos de seguridad y SOC. 
_Seguridad en la nube para los servicios de trabajo colaborativo
_El sistema de copias de respaldo para la red de datos del DANE. 
_Servicio de transporte y custodia de medios magnéticos y ópticos de almacenamiento. 
_Firewall para controlar el tráfico de la entidad. 
_WAF para la protección de los servicios  publicados a internet. 
Se realizó la implementación y seguimiento del MSPI y se construyó el Manual de políticas complementarias de seguridad digital. </t>
  </si>
  <si>
    <t>Herramienta de autodiagnóstico MPSI
Evidencia de actividades PETI: PRY_012 Seguridad Digital
Evidencia de actividades PRY_013 Respaldo institucional</t>
  </si>
  <si>
    <t>L3.6 https://danegovco.sharepoint.com/:f:/r/sites/PlanesInstitucionales-MetasHisttricasporrea2018-2022/Documentos%20compartidos/OSIS/Evidencias%20Planes%20Institucionales%202023/PEI/L3.6?csf=1&amp;web=1&amp;e=B6ZDoi</t>
  </si>
  <si>
    <t xml:space="preserve">_Fortalecimiento Y Modernización De Las Tics
_ Fortalecimiento De Informacion - Sen
</t>
  </si>
  <si>
    <t>_ Servicios de información para la gestión administrativa
_ Servicio de información de las estadísticas de las entidades del Sistema Estadístico Nacional - FONDANE</t>
  </si>
  <si>
    <t>Gestión y regulación del conocimiento sectorial</t>
  </si>
  <si>
    <t>Construir una cuenta satélite del deporte, para identificar la contribución del sector a la economía del país.</t>
  </si>
  <si>
    <t>Resultados cuenta satélite del deporte</t>
  </si>
  <si>
    <t>L3.1</t>
  </si>
  <si>
    <t>Dirección de Síntesis y Cuentas Nacionales (DSCN)</t>
  </si>
  <si>
    <t>En el año 2023, la  Dirección de Síntesis y Cuentas Nacionales (DSCN) avanzo un 45% del total de la meta, en los siguientes hitos asociados:
Hito 1: Acopio correspondiente a un 20% 
Hito 2: Procesamiento correspondiente a un 25%</t>
  </si>
  <si>
    <t>Archivo en Excel (Piloto resultados CSD)</t>
  </si>
  <si>
    <t>L3.1 https://danegovco.sharepoint.com/:f:/r/sites/PlanesInstitucionales-MetasHisttricasporrea2018-2022/Documentos%20compartidos/DSCN/Evidencias%20Planes%20Institucionales%202023/PEI/PEI_L3.1?csf=1&amp;web=1&amp;e=uGfwGf</t>
  </si>
  <si>
    <t>Por Convenio con el IDRD</t>
  </si>
  <si>
    <t xml:space="preserve">Fortalecimiento Modelo de Gestión sectorial
Línea estratégica 4 - Fortalecimiento de la gestión institucional y el modelo organizacional
Asegurar la implementación del Modelo Integrado de Planeación y Gestión – MIPG, fortaleciendo la gestión orientada a resultados, el relacionamiento Estado – ciudadano, el talento humano y la gestión de capacidades e innovación.
Objetivo 2 - Modelo de Gestión Integrado 
Definir e implementar un modelo de gestión integrado por procesos, proyectos y resultados, que bajo un efectivo modelo de gobernanza y de manera estandarizada permita conformar, difundir y mantener los datos, la información y el conocimiento geográfico, geodésico, agrológico y catastral, para facilitar la administración y gestión del territorio en el país. </t>
  </si>
  <si>
    <t>Administración de la gestión humana</t>
  </si>
  <si>
    <t>Implementar acciones que permitan el fortalecimiento de la gestión estratégica del talento humano, de la gestión documental, administrativa, financiera y contractual en la entidad</t>
  </si>
  <si>
    <t>L4.6</t>
  </si>
  <si>
    <t>Secretaría General</t>
  </si>
  <si>
    <t>Durante la vigencia 2023, la Secretaria General dio cumplimiento al 100% al total de metas programadas (16) las cuales aportan al fortalecimiento de la gestión estratégica del talento humano, se destacan las siguientes acciones con el objetivo de impactar el bienestar de los servidores y su desarrollo personal y laboral:
1.	En lo referente a clima laboral se desarrollaron actividades e intervenciones enfocadas al liderazgo de diferentes áreas a nivel nacional mediante espacios de intervención, prevención y promoción de conductas que aportan al mejoramiento del clima laboral, con el apoyo de herramientas y espacios psicoeducativos en los que se abordaron temáticas relacionadas con la resolución de conflictos, fortalecimiento de habilidades blandas, procesos de comunicación asertiva, crecimiento personal, entre otros. 
2.	El Plan Institucional de Capacitación estuvo orientado a fortalecer las competencias laborales de los servidores del DANE, a través de capacitaciones misionales y de gestión, para afianzar la capacidad técnica e idoneidad del talento humano y el cumplimiento de los objetivos institucionales. De esta forma el PIC abarcó los siguientes ejes: Gestión del conocimiento y la innovación; Creación de valor de lo público; Transformación digital; Probidad y ética de lo público; nivel directivo; Programa de capacitación en SGSST y Programa de inducción – reinducción.
3.	Los resultados generales obtenidos en la aplicación de la batería identifican un nivel de riesgo psicosocial intralaboral medio o bajo en la entidad y teniendo en cuenta el criterio establecido en la Resolución 2764 de 2022, la próxima evaluación se debe realizar en un lapso de 2 años a partir de la última medición. 
Una vez identificados, evaluados y valorados los riesgos psicosociales en la entidad y con el fin de dar continuidad en la intervención durante la vigencia 2024 se elaborará la matriz de acción - Plan de intervención y acompañamiento basado en los resultados de la batería del riesgo psicosocial, que integra los dominios, las dimensiones intralaborales, extralaborales y de estrés, temas y actividades a intervenir con los respectivos responsables. 
4.	Teniendo en cuenta la implementación del sistema de administración de personal - Kactus, se adelantaron actividades que continúan brindando información confiable y oportuna sobre la nómina, contribuyendo a las políticas institucionales de la entidad.
En aporte al fortalecimiento de la gestión documental y administrativa se destacan las siguientes acciones:
5.	La entidad avanzó en la organización y conservación de su archivo al elaborar las Tablas de Valoración Documental, las cuales fueron radicadas para convalidación del Archivo General de la Nación. Una vez sean convalidadas, con este instrumento, la entidad podrá organizar y disponer el fondo documental acumulado desde 1953, contar con un inventario confiable y actualizado para responder a las consultas, y optimizar el espacio de almacenamiento al aplicar la disposición final a los documentos de eliminación.
6.	Se dio inicio la transformación digital en la gestión documental, con el Sistema de Gestión de Documento Electrónico de Archivo (SGDEA), plataforma que permitirá a la entidad organizar, proteger y agilizar sus documentos electrónicos.
7.	Capacitaciones a los encargados de almacén e inventarios en los sistemas de administración de los bienes devolutivos y de consumo (SAI y SAE), con el fin de mejorar las habilidades y capacidades para el desarrollo de las funciones.
8.	Ejecución del plan de trabajo de infraestructura bajo intervención, acompañamiento y apoyo técnico, en cada uno de los procesos adelantados en las sedes de la Entidad para la atención de necesidades y así garantizar el buen funcionamiento de la entidad.
9.	Ejecución del plan de trabajo ambiental enfocado en capacitar, informar y socializar los procedimientos, prácticas y actividades encaminadas a transformar positivamente la cultura ambiental de los servidores y colaboradores de la Entidad, en contribución a la protección del ambiente, la prevención y mitigación de los impactos ambientales, el cumplimiento de los requisitos legales y la mejora del desempeño ambiental del DANE
En aporte al fortalecimiento de la gestión financiera, se destacan las siguientes acciones:
10.	Elaboración de un diagnóstico de la información documentada durante toda la vigencia con el propósito de ajustar las necesidades, mejorar las pautas y articulación por procesos.
11.	Plan de trabajo con el calendario tributario nacional como herramienta de seguimiento, control y ejecución para el cumplimiento de pago de impuestos a nivel nacional del DANE-FONDANE. 
12.	Campaña de sensibilización en donde se elaboraron y socializaron los lineamientos y recomendaciones en lo que respecta a reservas presupuestales, lineamientos de cierre y apertura de vigencia, políticas de operación, criterios de ejecución presupuestal y pago de obligaciones y manejo del módulo de plan de pagos en el SECOP II. 
13.	Reportes de reservas y ejecución presupuestal a la secretaria general y a la Alta Dirección para el seguimiento y control. Asimismo, esta información se presentó en las reuniones mensuales programadas de seguimiento a la programación y ejecución del PAC, con los enlaces y responsables de las áreas ejecutoras.
14.	Actualización de 26 documentos durante toda la vigencia, relacionados con los subprocesos planificación financiera, perfeccionamiento presupuestal y operación contable, con el objetivo de fortalecer el control documental para asegurar que la información documentada está disponible y sea adecuada para su uso.
En aporte al fortalecimiento de la gestión contractual, se destacan las siguientes acciones:
15.	Diseño e implementación de la primera fase de la estrategia denominada Rigor, Oportunidad y Calidad (ROC) que sirvió para fortalecer dos componentes, el administrativo y el jurídico. Como resultado se resaltan 4 logros principales 1. Autogestión de contratistas, por la reactivación del Sistema de Certificaciones de Contratistas DANE – FONDANE, 2. Certificación de funcionarios, por la gestión de capacitaciones con Colombia Compra Eficiente y ESAP, 3. Comunicaciones oportunas, por la creación del canal de comunicación con usuarios de los servicios del GIT y 4. Calidad en los productos del GIT, por el cambio en el modelo de operación del equipo jurídico. 
16.	Mesas de trabajo en donde se aclararon aspectos técnicos para las adquisiciones con la Oficina de Sistemas, la Dirección de Censos y Demografía y las Direcciones Territoriales, lo cual permite evidenciar y mejorar aspectos claves en oportunidad y calidad, en los procesos de adquisición de bienes y servicios de estas dependencias.</t>
  </si>
  <si>
    <t>https://danegovco.sharepoint.com/:f:/r/sites/PlanesInstitucionales-MetasHisttricasporrea2018-2022/Documentos%20compartidos/SECRETAR%C3%8DA%20GENERAL/Evidencias%20Planes%20Institucionales%202023/PEI/L4.6?csf=1&amp;web=1&amp;e=ZAzdzx
1.1_Programa intervención del Clima Laboral 2023
1.2_Informe de ejecución de las actividades realizadas Clima Laboral
2.1_Actividades ejecutadas 2023 - Plan de Capacitación
2.2_Informe de Gestión PIC 2023
3.1_Informe resultados aplicación de batería de riesgo psicosocial
3.2_Informe Consolidado SST Batería Riesgo psicosocial
4.1_Informe actividades Sistema Administración de Personal- Kactus IV-2023
5.1_Acta, lista de asistencia y presentación.
6.1_Seguimiento Presupuestal Matriz Infraestructura 2023.
6.2_Informe de avance de ejecución de las actividades del Plan de Infraestructura 2023.
7.1_Informe de avance de ejecución de las actividades del Plan de trabajo ambiental - diciembre 2023.
8.1_AGN-1-2023-05149_Radicación Primer envío 
8.2_AGN-1-2023-10897_Radicación Segundo envío
9.1_Soporte de inicio del contrato CO1.PCCNTR.5496434 en SECOP II
10.1_Diagnostico Actualización Documental Proceso GFI 2023
11.1_Campaña de sensibilización 
12.1_Reportes de Reservas y Ejecución Presupuestal
13.1_Plan de trabajo carga impositiva
14.1_Documentos actualizados proceso Gestión Financiera (GFI) 2023 en ISOLUCIÓN
15 -16_Informe de avance y logros implementados para la mejora de la gestión contractual en la entidad.</t>
  </si>
  <si>
    <t>L4.6 https://danegovco.sharepoint.com/:f:/r/sites/PlanesInstitucionales-MetasHisttricasporrea2018-2022/Documentos%20compartidos/SECRETAR%C3%8DA%20GENERAL/Evidencias%20Planes%20Institucionales%202023/PEI/L4.6?csf=1&amp;web=1&amp;e=EQ8k5G</t>
  </si>
  <si>
    <t>2023_Fortalecimiento_de_la_capacidad_técnica_y_administrativa_de_los_procesos_de_la_entidad__nacional
Modernización de la Gestion Documental del DANE Nacional
Mejoramiento_de_la_infraestructura_y_equipamiento_fisico_de_la_entidad_a_nivel_nacional</t>
  </si>
  <si>
    <t>Documento de Planeación
Documentos de lineamientos Técnicos
Servicios Tecnológicos
Sedes mantenidas</t>
  </si>
  <si>
    <t>Fortalecimiento de capacidades y gestión de socios estratégicos</t>
  </si>
  <si>
    <t>Formular e implementar el Plan Estadístico Nacional 
 PEN 2023 - 2027</t>
  </si>
  <si>
    <t>Implementación del Plan Estadístico Nacional</t>
  </si>
  <si>
    <t>L5.2</t>
  </si>
  <si>
    <t xml:space="preserve">Dirección de Regulación, Planeación, Estandarización y Normalización - DIRPEN
Entidades del SEN / DANE </t>
  </si>
  <si>
    <t xml:space="preserve">El Plan Estadístico Nacional (PEN) 2023-2027, se concertó y socializó con los integrantes del SEN, y finalmente se expidió el acto administrativo Resolución 2337 de 2023 que lo adoptó. 9 estrategias, 45 acciones y 71 metas.  Adicionalmente, el informe de implementación se encuentra en proceso de elaboración, acorde al artículo 6 de la resolución 2337 de 2023. 
Las nueve  (9) nueve estrategias son:
 1. Implementar proyectos de gran impacto estadístico en el Sistema Estadístico Nacional (SEN). 
2. Consolidar el enfoque diferencial e interseccional en la producción y difusión de las estadísticas del SEN. 
3. Disminuir las brechas para la producción, difusión y uso de información estadística con enfoque territorial en el sistema subnacional.
4. Determinar la oferta y demanda de registros administrativos e información estadística, que incluya enfoque diferencial, territorial e interseccional para gestionar las demandas de información y cerrar las brechas existentes en el ecosistema de datos del SEN. 
5. Asegurar la calidad de la información estadística que se produce en el SEN, 6. Fortalecer los conocimientos y la cultura del aprovechamiento estadístico de registros administrativos en el SEN. 
7. Consolidar el modelo de gobernanza de la infraestructura de datos del Estado colombiano (IDEC) en articulación con el SEN y la ICDE con corresponsabilidad y sostenibilidad. 
8. Promover procesos de innovación, aprendizaje e intercambio de conocimiento sobre el proceso estadístico.
9.  Promover la cultura y la ética estadística en el ecosistema de datos del Sistema Estadístico Nacional (SEN) </t>
  </si>
  <si>
    <t>L5.2 https://danegovco.sharepoint.com/:f:/r/sites/PlanesInstitucionales-MetasHisttricasporrea2018-2022/Documentos%20compartidos/DIRPEN/Evidencias%20Planes%20Institucionales%202023/PEI/L5.2?csf=1&amp;web=1&amp;e=d42D0I</t>
  </si>
  <si>
    <t xml:space="preserve">Acciones de fortalecimiento dirigidas a grupos poblaciones  </t>
  </si>
  <si>
    <t>Desarrollar las acciones de cumplimiento de los compromisos concertados en las instancias de participación y consulta con grupos poblacionales</t>
  </si>
  <si>
    <t>L2.9</t>
  </si>
  <si>
    <t>L2.9 https://danegovco.sharepoint.com/:f:/r/sites/PlanesInstitucionales-MetasHisttricasporrea2018-2022/Documentos%20compartidos/DCD/Evidencias%20Planes%20Institucionales%202023/PEI/L2.9?csf=1&amp;web=1&amp;e=gNtpUQ</t>
  </si>
  <si>
    <t>Documentos Metodológicos del CNPV
Documentos Metodológicos
Cuadros de Resultados</t>
  </si>
  <si>
    <t>Plan Nacional de Desarrollo 2022 - 2026 
"Colombia Potencia Mundial de la Vida"
LEY 2294 DEL 19 DE MAYO 2023</t>
  </si>
  <si>
    <t>Transformación 1
Ordenamiento del territorio alrededor del agua</t>
  </si>
  <si>
    <t>Consolidación del Catastro Multipropósito y tránsito hacia el Sistema de Administración del Territorio (SAT)</t>
  </si>
  <si>
    <t>IGAC</t>
  </si>
  <si>
    <t>PES_02</t>
  </si>
  <si>
    <t>Avanzar en el porcentaje de actualización del área geográfica del país con catastro multipropósito, actualizado.</t>
  </si>
  <si>
    <t>Porcentaje del área geográfica del país con catastro multipropósito, actualizado</t>
  </si>
  <si>
    <t xml:space="preserve">(Área geográfica a nivel nacional que se encuentra  actualizada catastralmente / Total del área geográfica nacional) X 100 </t>
  </si>
  <si>
    <t>Dirección de Gestión Catastral</t>
  </si>
  <si>
    <t>De acuerdo con las estadísticas catastrales, se ha logrado actualizar el 12,40% de área del territorio nacional con información actualizada con catastro multipropósito, de la cual de jurisdicción IGAC es el 10,67% y de otros gestores catastrales 1,73%.</t>
  </si>
  <si>
    <t>2024_actualización catastral</t>
  </si>
  <si>
    <t>PES_03</t>
  </si>
  <si>
    <t>Avanzar en la cantidad de municipios del país con catastro multipropósito actualizado total o parcialmente</t>
  </si>
  <si>
    <t>Municipios del país con catastro multipropósito formado y/o actualizado total o parcialmente</t>
  </si>
  <si>
    <t>Número de municipios del país con catastro multipropósito formado y/o actualizado total o parcialmente.</t>
  </si>
  <si>
    <t>Según las estadísticas catastrales, se cuenta con 141 municipios del país con información actualizada con catastro multipropósito, de estos, 52 son de jurisdicción IGAC y 89 de otros gestores catastrales.</t>
  </si>
  <si>
    <t>base_2024_act_catas</t>
  </si>
  <si>
    <t>PES_04</t>
  </si>
  <si>
    <t>Avanzar en el porcentaje del área geográfica de los municipios PDET con catastro actualizado total o parcialmente</t>
  </si>
  <si>
    <t>Porcentaje del área geográfica de los municipios PDET con catastro multipropósito formado y/o actualizado total o parcialmente</t>
  </si>
  <si>
    <t>(Área geográfica de los municipios PDET que cuenta con catastro multipropósito formado y/o actualizado total o parcialmente/Total del área geográfica de los municipios PDET) X 100</t>
  </si>
  <si>
    <t>De acuerdo con las estadísticas catastrales, se logró el 3,44% del área geográfica de los municipios PDET con información actualizada con catastro multipropósito.</t>
  </si>
  <si>
    <t>2024_actualización catastral_PDET</t>
  </si>
  <si>
    <t>PES_05</t>
  </si>
  <si>
    <t>Aumentar el número de predios del país con catastro multipropósito actualizado total o parcialmente</t>
  </si>
  <si>
    <t>Predios del país con catastro multipropósito formado y/o actualizado total o parcialmente</t>
  </si>
  <si>
    <t>Número de predios del país que cuentan con catastro multipropósito formado y/o  actualizado total o parcialmente.</t>
  </si>
  <si>
    <t>De acuerdo con las estadísticas catastrales, se han logrado 7.861.296 de predios con información actualizada con catastro multipropósito, de los cuales de jurisdicción IGAC son 575.850 y de otros gestores catastrales 7.285.446.</t>
  </si>
  <si>
    <t>PES_15</t>
  </si>
  <si>
    <t>Implementar un plan de relacionamiento con agremiaciones que contribuya a fortalecer la oferta de servicios del IGAC</t>
  </si>
  <si>
    <t>Plan de relacionamiento con agremiaciones implementado</t>
  </si>
  <si>
    <t>Porcentaje de avance del plan de relacionamiento con agremiaciones</t>
  </si>
  <si>
    <t>Oficina de Relación con el Ciudadano</t>
  </si>
  <si>
    <t>Se ha avanzado con el levantamiento de información sobre el estado actual de relacionamiento de la entidad con agremiaciones, realizando la búsqueda en fuentes como el documento de Caracterización de de ciudadanos, grupos de valor y/o grupos de interés del Instituto, y el directorio de agremiaciones o asociaciones con las que se relaciona el IGAC. Se ha avanzado con el levantamiento de información sobre el estado actual de relacionamiento de la entidad con agremiaciones, realizando la búsqueda en fuentes como el documento de Caracterización de de ciudadanos, grupos de valor y/o grupos de interés del Instituto, y el directorio de agremiaciones o asociaciones con las que se relaciona el IGAC.</t>
  </si>
  <si>
    <t>Plan de relacionamiento con agremiaciones</t>
  </si>
  <si>
    <t>Información para la visibilidad de inequidades y valor publico 
Línea estratégica 2 - Estadísticas para la Visibilización de las Inequidades
Producir información estadística oficial a partir del uso de fuentes tradicionales, no tradicionales y el aprovechamiento de registros administrativos, que contribuyan a visibilizar las inequidades con enfoque diferencial, territorial e interseccional.
Objetivo 3 - Gobernanza del dato y la información de valor público
Fomentar la producción masiva, estandarizada, simple y el mantenimiento sostenible de datos geográficos, geodésicos, agrológicos y catastrales, que, con altos niveles de calidad y confiabilidad, faciliten la generación de información y conocimiento del territorio con valor público.</t>
  </si>
  <si>
    <t>PES_20</t>
  </si>
  <si>
    <t>Aumentar el cubrimiento en las hectáreas del país con cartografía básica actualizada</t>
  </si>
  <si>
    <t>Hectáreas del país cubiertas con cartografía básica</t>
  </si>
  <si>
    <t xml:space="preserve">Número de hectáreas con cartografía básica </t>
  </si>
  <si>
    <t xml:space="preserve">Dirección de Gestión de Información Geográfica </t>
  </si>
  <si>
    <t>Para el tercer trimestre, se aprobaron por validación 1825,93 ha en el producto de  ortoimágenes de los centros poblados y cabeceras municipales de los municipios de  Zambrano (Bolívar); Cuítiva,  Tipacoque, Tópaga (Boyacá);  Aranzasu, Pensilvania, Samaná (Caldas), El Doncello, El Paujil (Caquetá);  Trinidad (Sucre);  Sucre (Cauca); Astrea, Tamalameque (Cesar); San Carlos (Córdoba);  Bituima, Cachipay, El Colegio, El Peñón, Gachala, Junín, La Mesa, Medina (Cundinamarca);  San José del Guaviare (Guaviare);  Colombia (Huila);  Chalán, San Onofre, Tolú Viejo (Casanare). Para el cuarto trimestre, se aprobaron por validación 21.708,6 ha en el producto de ortoimágenes para un total de 306 entre los centros poblados y cabeceras municipales de los departamentos de Bolívar, Boyacá, Caldas, Caquetá, Casanare, Cauca, Cesar, Chocó, Córdoba, Cundinamarca, Guainía, Guaviare, Huila, Meta, Nariño, Norte De Santander, Putumayo y Sucre.
Para el tercer trimestre, se aprobaron por validación 1.784.922 ha en el producto de  ortoimágenes de los municipios San José del Guaviare y Miraflores del departamento del Guaviare a escala 1:25,000. Para el cuarto trimestre, se aprobaron por validación 1.008.565,04 ha en el producto de ortoimágenes de los municipios de Puerto Asís y Puerto Caicedo del departamento de Putumayo, El Tambo del departamento de Cauca y Barrancominas del departamento del Guainía
Para la generación cartográfica básica del área geográfica del país a escala 1:10.000  se llevaron a cabo 1.418.419,2 ha de Producto Ortofotomosaicos de los municipios de Cerinza, Gámeza, Monguí, Tópaga (Boyacá); Trinidad (Casanare); Argelia, Sucre (Cauca); San José del Guaviare (Guaviare); El Dorado, Puerto López, San Martin (Meta). Para el cuarto trimestre, se aprobaron por validación 13.390.834,15 ha en el producto de ortoimágenes  de los municipios de Segovia,  Zaragoza, El Bagre,  Dabeiba -PNN, Ituango -PNN del departamento de Antioquia; Tame del departamento de Arauca; Puerto Rico, San Vicente Del Caguán, Cartagena del Chairá, Solano del departamento del Caquetá; Peque -PNN del departamento de Córdoba; Paná-Paná -PNN, Morichal -PNN, Inírida -PNN, Puerto Colombia -PNN del departamento del Guainía; Calamar, San José del Guaviare, Miraflores del departamento del Guaviare; La Macarena, Puerto Concordia, Vistahermosa, Mapiripán, Mesetas, Uribe, Puerto López y San Martin del departamento del Meta; Puerto Leguízamo y Puerto Guzmán del Putumayo; Pital del departamento del Huila.
En la gestión de imágenes del área del territorio continental del país e incorporarlas en el Banco Nacional de Imágenes se realizó para este trimestre la captura de 2.910.709,7 Ha en imágenes aéreas de fuente aerotransportado y satelital, de los departamentos del Casanare, Meta,  Guaviare, Caldas, Antioquia, Bolívar Boyacá, Cesar, Córdoba, Cundinamarca, Sucre, Arauca, Cauca, Casanare, Caquetá, Huila y Nariño, e los departamentos del Casanare, Meta,  Guaviare, Caldas, Antioquia, Bolívar Boyacá, Cesar, Córdoba, Cundinamarca, Sucre, Arauca, Cauca, Casanare, Caquetá, Huila y Nariño. En la gestión de imágenes del área del territorio continental del país e incorporarlas en el Banco Nacional de Imágenes se realizó para este trimestre la captura y gestión de 24.995.173,5 Ha en imágenes aéreas de fuente aerotransportado y satelital, de los departamentos del Casanare, Meta,  Guaviare, Caldas, Antioquia, Bolívar, Cesar, Córdoba, Cundinamarca, Arauca, Cauca, Casanare, Caquetá, Huila, Nariño, Chocó , Guainía, Magdalena, Norte de Santander, Putumayo, Quindío, Santander, Sucre y Valle del Cauca.</t>
  </si>
  <si>
    <t>Evidencias_Procesos_Diciembre (1)
Evidencias_Procesos_DICIEMBRE</t>
  </si>
  <si>
    <t>PES_21</t>
  </si>
  <si>
    <t>Ampliar las hectáreas del país con cobertura de la red geodésica nacional</t>
  </si>
  <si>
    <t xml:space="preserve">Hectáreas del país con ampliación de cobertura de la red geodésica nacional </t>
  </si>
  <si>
    <t>Número de hectáreas con ampliación de cobertura de la red geodésica nacional</t>
  </si>
  <si>
    <t>Con el fin de ampliar la cobertura de la red geodésica nacional se logra en el cuarto trimestre el cubrimiento de 5.473.431 Hectáreas de la meta programada, con lo cual se amplió la cobertura de la red geodésica nacional a 43.625.375,467 ha.</t>
  </si>
  <si>
    <t>cobertura_red_geo_diciembre</t>
  </si>
  <si>
    <t>PES_22</t>
  </si>
  <si>
    <t>Ampliar el número de hectáreas del país con identificación del uso y cobertura de la tierra</t>
  </si>
  <si>
    <t>Hectáreas del país con identificación del uso y la cobertura de la tierra</t>
  </si>
  <si>
    <t>Número de hectáreas del país con identificación del uso y la cobertura de la tierra</t>
  </si>
  <si>
    <t>Para el cuarto trimestre en la generación la cobertura y uso de la tierra de una zona priorizada, de acuerdo con la metodología establecida, como insumo para los planes de ordenamiento territorial y demás aplicaciones agrológicas se logra  un avance de 1.788.127  hectáreas, correspondientes a 76  municipios ubicados en los departamentos de Bolívar, Cesar, Cesar , Córdoba, La Guajira, Santander y Sucre.</t>
  </si>
  <si>
    <t>Reporte mensual Cobertura_Uso_diciembre</t>
  </si>
  <si>
    <t>PES_25</t>
  </si>
  <si>
    <t>Implementar un plan de estabilización de prestación de servicios de TI para la operación catastral.</t>
  </si>
  <si>
    <t>Plan de estabilización de prestación de servicios TI para la operación catastral implementado</t>
  </si>
  <si>
    <t xml:space="preserve">Porcentaje de avance del plan de estabilización de prestación de servicios TI para la operación catastral </t>
  </si>
  <si>
    <t>Dirección de Tecnologías de la Información y Comunicaciones</t>
  </si>
  <si>
    <t>Para el Primer Semestre de 2023, en lo que corresponde al plan de estabilización de prestación de servicios se han realizado las siguientes actividades:
*En lo que respecta al sistema actual (SNC) con el objetivo de establecer el escenario de trabajo con el cual se abordarán las estrategias para atender las necesidades del SNC, se programaron mesas de trabajo para concertar la priorización de los requerimientos desde el punto de vista temático y se presentó dese el área temática plan de trabajo para su implementación.
*En lo que respecta al nuevo sistema  (SGC) Se consolidó la definición funcional del marco conceptual del Sistema de Gestión Catastral Multipropósito, que contempla la definición y aprobación de la visión del nuevo sistema en donde se referencian los procesos y subprocesos de la gestión catastral que serán gestionados integralmente en la herramienta tecnológica, buscando la implementación armónica de la política pública de catastro multipropósito y la inclusión de nuevas metodologías y herramientas tecnológicas conforme con la normativa técnica.
Se desarrollaron e implementaron en el SNC las funcionalidades priorizadas en reunión con el Director General del 25 de agosto de 2023, dentro de las cuales se realizaron las siguientes actividades:
1. Se llevo a cargo el desarrollo y avance del cargue de municipios provenientes de ANT. De acuerdo con las fechas establecidas para el proceso de cierre y actualzación catastra,  el cierre se inició el 29 de diciembre a las 0:00 horas ;  con el fin  que en el mes de  enero del 2024 se iniciara el cargue de los municipios a actualziar.  
2. Desbloqueo de manzana.
3. Cuatro (4) productos geográficos para ser desarollados directamente por las DT (correo de envío entrega de desarrollo)</t>
  </si>
  <si>
    <t>Avancesy Logros SSI_Dic 21 (1)
Citacion Transferencia pruebas funcionales caargue LADMCOL
Entrega ETL carue geografico ANT
Entrega producto CPP
Presentacion Avances y Logros SSI 2023-12-22</t>
  </si>
  <si>
    <t>PES_26</t>
  </si>
  <si>
    <t>Implementar el observatorio de suelo y territorio con el fin de fortalecer la investigación, análisis y registro de la información geográfica, geodésica, agrológica y catastral.</t>
  </si>
  <si>
    <t>Plan de diseño e implementación del observatorio de suelo y territorio implementado</t>
  </si>
  <si>
    <t>Porcentaje de implementación del Plan de diseño e implementación del observatorio de suelo y territorio.</t>
  </si>
  <si>
    <t>Dirección de Investigación y Prospectiva</t>
  </si>
  <si>
    <t>Para el cuarto trimestre se entrega Documentación técnica - Plataforma tecnológica con su respectivo cronograma con cumplimiento del 100% para todas las actividades planteadas para el 2023 de acuerdo a lo ejecutado</t>
  </si>
  <si>
    <t>20230430_RevPND_V1
20230526_DOC_revisión_Papel IGAC_PND 2022-2026 (1)
20230620_Observatorio_entrevistas
20230623_Observatorio_entrevistas_YVT</t>
  </si>
  <si>
    <t>PES_27</t>
  </si>
  <si>
    <t>Proyectos de innovación, investigación y prospectiva aplicados, dirigidos al mejoramiento de los procesos y la gestión misional de la entidad</t>
  </si>
  <si>
    <t>Plan de investigación, desarrollo tecnológico e innovación implementado</t>
  </si>
  <si>
    <t>Porcentaje de implementación del plan de investigación, desarrollo tecnológico e innovación de la entidad</t>
  </si>
  <si>
    <t>Se adjunta el informe técnico de avance de la implementación del Plan de I+D+i con el avance ejecutado a diciembre de 2023.</t>
  </si>
  <si>
    <t>Informe_técnico_Avance_Plan_I+D+i (2)</t>
  </si>
  <si>
    <t>PES_28</t>
  </si>
  <si>
    <t>Actualización, estandarización, simplificación y consolidación del modelo de regulación en todos los temas que son competencia del instituto</t>
  </si>
  <si>
    <t>Avance de la agenda regulatoria del IGAC</t>
  </si>
  <si>
    <t>Porcentaje de avance de la agenda regulatoria del IGAC</t>
  </si>
  <si>
    <t>Dirección de Regulación y Habilitación
Dirección de Tecnologías de la Información y las Comunicaciones</t>
  </si>
  <si>
    <t>De acuerdo a lo formulado en el Plan de Acompañamiento a Gestores Catastrales, se ha venido trabajando en el tema de transferencia de conocimiento, al igual que la socialización de la resolución 1040 de 2023 única catastral, y de la misma manera se ha venido trabajando en todos los ejes temáticos junto a los gestores como lo son calidad de la información, SINIC, Requisitos de habilitación como gestor catastral, documentos que reposan en las evidencias junto con los procesos de empalme con los gestores</t>
  </si>
  <si>
    <t>2300DRH-2023-0000511-EE-001
20230818_ACOMPAÑAMIENTO GESTOR AMVA_17_08_2023
20231017 Consolidada Socializacion Res 1040
Acta de inicio Periodo de Empalme IGAC - Municipio de Tunja(Boyacá)_firmada</t>
  </si>
  <si>
    <t>Sistema estadístico y geográfico con capacidades
Línea estratégica 5 - Un Sistema Estadístico Nacional - SEN coordinado
Dirigir y regular la actividad estadística Nacional, para asegurar la producción y el aprovechamiento de la información, promoviendo la articulación y cooperación entre los componentes del SEN
Objetivo 1 - Capital humano y socios estratégicos competentes
Promover la generación de capacidades y competencias para contar con un capital humano altamente calificado y motivado, que de manera extendida aporte a la consolidación de los cambios que requiere la gestión geográfica y catastral del país.</t>
  </si>
  <si>
    <t>PES_34</t>
  </si>
  <si>
    <t>Implementar el Plan de acompañamiento a gestores catastrales para fortalecer sus competencias en gestión catastral.</t>
  </si>
  <si>
    <t>Plan de acompañamiento a gestores catastrales para el fortalecimiento de competencias implementado</t>
  </si>
  <si>
    <t>Porcentaje de avance del plan de acompañamiento a gestores catastrales para el fortalecimiento de competencias</t>
  </si>
  <si>
    <t>Gestión de Regulación y Habilitación Catastral</t>
  </si>
  <si>
    <t>Plan de Acompañamiento-27-Sept-2023</t>
  </si>
  <si>
    <t>PES_35</t>
  </si>
  <si>
    <t>Generar competencias para el fortalecimiento de capacidades técnicas y participativas alrededor del catastro multipropósito, en las comunidades  y organizaciones sociales, para el cumplimiento de la meta de actualización catastral del cuatrienio</t>
  </si>
  <si>
    <t>Personas de las comunidades y organizaciones sociales formadas en el proyecto Escuela Intercultural de Geografía para la Vida</t>
  </si>
  <si>
    <t>Sumatoria de personas de las comunidades y organizaciones sociales formadas en el proyecto Escuela Intercultural de Geografía para la vida.</t>
  </si>
  <si>
    <t>Subdirección General
Dirección de Gestión Catastral</t>
  </si>
  <si>
    <t>Durante el año 2023 se ejecutaron trece (13) nodos de  la Escuela Inrercultural, con la participación de 611 personas y 31 municipios impactados.</t>
  </si>
  <si>
    <t>CERTIFICADOS AUXILIARES DE CAMPO EL DORADO META EIGV 08062023
CERTIFICADOS PROMOTORES EL DORADO META  EIGV 08062023</t>
  </si>
  <si>
    <t>PES_36</t>
  </si>
  <si>
    <t>Empoderamiento a las comunidades indígenas en el ejercicio de gestión catastral.</t>
  </si>
  <si>
    <t xml:space="preserve"> Avance de la ruta metodológica  de la consulta previa con comunidades indígenas</t>
  </si>
  <si>
    <t>Porcentaje de avance de la ruta metodológica  de la consulta previa con comunidades indígenas</t>
  </si>
  <si>
    <t>Subdirección General</t>
  </si>
  <si>
    <t>A la fecha, se han implementado las activdades 1, 2, 3, 4, 5, 6, 7, 9 y 10 de la ruta metodológica concertada con los Pueblos y Organizaciones Indígenas.</t>
  </si>
  <si>
    <t>01. ENERO 2023
02. FEBRERO 2023
03. MARZO 2023
04. ABRIL 2023
05. MAYO 2023
06. JUNIO 2023
07. JULIO 2023
08. AGOSTO 2023
09. SEPTIEMBRE 2023
10. NOVIEMBRE 2023
11. DICIEMBRE 2023
CONVENIOS FIRMADOS CON ORGANIZACIONES</t>
  </si>
  <si>
    <t>PES_37</t>
  </si>
  <si>
    <t>Empoderamiento a las comunidades negras, afrocolombianas, raizales y palenqueras en el ejercicio de gestión catastral.</t>
  </si>
  <si>
    <t xml:space="preserve"> Avance de la ruta metodológica  de la consulta previa con comunidades negras, afrocolombianas, raizales y palenqueras</t>
  </si>
  <si>
    <t>Porcentaje de avance de la ruta metodológica  de la consulta previa con comunidades negras, afrocolombianas, raizales y palenqueras</t>
  </si>
  <si>
    <t>A la fecha, se han implementado en su totalidad las activdades 1, 2, 3, 4, 7 y 8 y parcialmente la actividad 5 de la ruta metodológica concertada con las comunidades Negras, Afrocolombianas, Raizalez y Palenqueras.</t>
  </si>
  <si>
    <t>01. ENERO 2023
02. MARZO 2023
03. MAYO 2023
04. JUNIO 2023
05. JULIO 2023
06. AGOSTO 2023
07. SEPTIEMBRE 2023
08. OCTUBRE 2023
09. NOVIEMBRE 2023
10. DICIMEBRE DE 2023</t>
  </si>
  <si>
    <t>Articulación interinstitucional con enfoque 
Línea estratégica 6 - Un catastro multipropósito que aporte a la creación de valor público
Liderar la articulación intersectorial para la implementación del Catastro Multipropósito como base para la toma de decisiones de política pública sobre ordenamiento productivo, distribución de la tierra y cierre de brechas sociales</t>
  </si>
  <si>
    <t>Acciones conjuntas de seguimiento y fortalecimiento con enfoque multipropósito</t>
  </si>
  <si>
    <t>PES_43</t>
  </si>
  <si>
    <t>Adoptar la metodología para la reducción de los valores catastrales rezagados</t>
  </si>
  <si>
    <t>Metodología y modelos adoptados para la reducción de los valores catastrales rezagados</t>
  </si>
  <si>
    <t>Porcentaje de municipios con metodología adoptada</t>
  </si>
  <si>
    <t xml:space="preserve">Subdirección General </t>
  </si>
  <si>
    <t xml:space="preserve">La Dirección de Gestión Catastral en articulación con la Subdirección General, viene trabajando en la definición de las metodologías y modelos que permitan realizar un ajuste automático a los avalúos catastrales de todos los predios del país con actualización catastral. Al mes de diciembre de 2023 se destacan los siguientes avances a ese respecto: 
Metodología de Zonas homogéneas 
Se construyeron 1281 Zonas homogéneas Físicas diferenciadas y las Zonas homogéneas geoeconómicas Diferenciadas para los 47 municipios priorizados.  
En la actualidad se están realizando los análisis de los resultados. 
Metodología Clusterización Capitalización 
Se construyeron 37 Clústeres, 80% en la generación de resultados. 
En la actualidad se están realizando los análisis de los resultados. 
Metodología Clusterización Modelos Econométricos 
Construcción de la base de modelación, 80% en la generación de resultados 
En la actualidad se están realizando los análisis de los resultados. </t>
  </si>
  <si>
    <t>Informe de Gestión Dirección de Gestión Catastral VF3001203</t>
  </si>
  <si>
    <t>DANE_IGAC</t>
  </si>
  <si>
    <t>Desarrollar espacios de rendición de cuentas sectoriales</t>
  </si>
  <si>
    <t>Espacios de rendición de cuentas sectoriales realizados</t>
  </si>
  <si>
    <t>Número de ejercicios de rendición de cuentas permanentes sectoriales</t>
  </si>
  <si>
    <t xml:space="preserve">Oficinas Asesoras de Planeación </t>
  </si>
  <si>
    <t>1. Informe de actividades Rendición de Cuentas DANE
2. Consulta Pública Rendición de Cuentas Sector Estadístico Agosto 2022-Agosto 2023
3. Resultados Consulta Pública Rendición de Cuentas agosto 2022 - agosto 2023</t>
  </si>
  <si>
    <t>PES_14</t>
  </si>
  <si>
    <t>Documentos de planeación</t>
  </si>
  <si>
    <t xml:space="preserve">Medición en materia de servicio y calidad en la atención </t>
  </si>
  <si>
    <t>Mejorar las expectativas de la ciudadanía en materia de servicio y calidad en la atención</t>
  </si>
  <si>
    <t>Nivel de satisfacción al usuario tomando línea base</t>
  </si>
  <si>
    <t>Porcentaje de incremento en la satisfacción al usuario tomando línea base</t>
  </si>
  <si>
    <t>Oficina de Relación con el Ciudadano
Oficina del Servicio al Ciudadano</t>
  </si>
  <si>
    <t>Estrategia de Servicio al Ciudadano 2023</t>
  </si>
  <si>
    <t>PES_16</t>
  </si>
  <si>
    <t>Consolidación de una Cultura Estadística a través de la información como un bien público nacional</t>
  </si>
  <si>
    <t>SERVICIO DE APOYO A LA GESTIÓN DE CONOCIMIENTO Y CONSOLIDACIÓN DE LA CULTURA ESTADÍSTICA</t>
  </si>
  <si>
    <t>Informe_resultados_encuestas_satisfacció_y_percepción_ciudadana_semestre_ii_2023</t>
  </si>
  <si>
    <t>Modelo Integrado de Planeación y Gestión - MIPG</t>
  </si>
  <si>
    <t>Aumentar el índice de desempeño institucional de las políticas del MIPG</t>
  </si>
  <si>
    <t xml:space="preserve">Puntaje FURAG </t>
  </si>
  <si>
    <t>Puntaje de medición institucional FURAG anual</t>
  </si>
  <si>
    <t>Oficinas  Asesoras de Planeación
Lideres de política MIPG</t>
  </si>
  <si>
    <t>1. Reporte interactivo del Departamento Administrativo de la Función Pública en Power BI, donde se puede consultar el resultado de la medición del desempeño institucuonal del DANE.</t>
  </si>
  <si>
    <t>PES_30</t>
  </si>
  <si>
    <t>INFORME SEGUIMIENTO MIPG 2022</t>
  </si>
  <si>
    <t>Reestructuración organizacional</t>
  </si>
  <si>
    <t xml:space="preserve">Estudio técnico para la formalización del empleo público </t>
  </si>
  <si>
    <t>Avance en la elaboración del documento técnico de formalización del empleo</t>
  </si>
  <si>
    <t>Porcentaje de avance en la elaboración del documento técnico para la formalización del empleo</t>
  </si>
  <si>
    <t>Oficina Asesora de Planeación
Subdirección de Talento Humano</t>
  </si>
  <si>
    <t>Borrador del documento técnico de formalización del empleo.</t>
  </si>
  <si>
    <t>PES_31</t>
  </si>
  <si>
    <t>1. Levantamiento y actualización de la información estadística de carácter sociodemográfico a nivel local y nacional
2. Levantamiento de información estadística con calidad, cobertura y oportunidad nacional
3. Consolidación de una cultura estadística a través de la información como un bien público del país nacional
4. Fortalecimiento de la capacidad técnica y administrativa de los procesos de la entidad nacional</t>
  </si>
  <si>
    <t>1. Cuadros de resultados para la temática de demografía y población
2. Bases de datos de la temática de mercado laboral
3. Servicio de difusión de la información estadística
4. Documentos de planeación y Servicio de implementación sistemas de gestión</t>
  </si>
  <si>
    <t>1. 18.450.000
2. 14.627.736
3. 13.002.432
4. 302.844.987</t>
  </si>
  <si>
    <t>Caracterización gestion_estrategica_de_personas
Modelo Estratégico de Gestión de Personas</t>
  </si>
  <si>
    <t>Realizar acompañamiento sectorial a los compromisos enmarcados en el desarrollo y avance del catastro multipropósito</t>
  </si>
  <si>
    <t>Avance en el acompañamiento sectorial a los compromisos del catastro multipropósito</t>
  </si>
  <si>
    <t>Porcentaje de avance en el acompañamiento sectorial a los compromisos del avance del catastro multipropósito</t>
  </si>
  <si>
    <t>Oficinas Asesoras de Planeación
Dirección de Geoestadística - DIG</t>
  </si>
  <si>
    <t>Documentos acompañamiento</t>
  </si>
  <si>
    <t>PES_39</t>
  </si>
  <si>
    <t>Contar con un modelo de gobernanza de la información básica para la administración del territorio mediante la articulación del SEN y la ICDE.</t>
  </si>
  <si>
    <t>Modelo de gobernanza de la información implementado</t>
  </si>
  <si>
    <t>Porcentaje de avance en la creación del modelo de gobernanza</t>
  </si>
  <si>
    <t>Dirección de Geoestadística - DIG
IGAC</t>
  </si>
  <si>
    <t>Documentos conformación Comité Intersectorial de la ICDE</t>
  </si>
  <si>
    <t>PES_40</t>
  </si>
  <si>
    <t>2017011000157-LEVANTAMIENTO E INTEGRACIÓN DE LA INFORMACIÓN GEOESPACIAL CON LA INFRAESTRUCTURA
ESTADÍSTICA NACIONAL Y OTROS DATOS NACIONAL</t>
  </si>
  <si>
    <t>Servicio de geo información Estadística</t>
  </si>
  <si>
    <t>Implementar la estrategia de aprovechamiento de datos geoespaciales para la gestión e intercambio de información catastral</t>
  </si>
  <si>
    <t>Estrategia de aprovechamiento de datos geoespaciales para la gestión e intercambio de información catastral, implementada</t>
  </si>
  <si>
    <t>Porcentaje de avance de la estrategia de aprovechamiento de datos geoespaciales</t>
  </si>
  <si>
    <t>Documento recomendaciones</t>
  </si>
  <si>
    <t>PES_41</t>
  </si>
  <si>
    <t xml:space="preserve">Interoperabilidad sectorialmente el uso de imágenes satelitales en los procesos de actualización cartográfica. </t>
  </si>
  <si>
    <t>Modelo de interoperalización de imágenes satelitales</t>
  </si>
  <si>
    <t>Porcentaje de desarrollo de acciones que permiten la interoperalización de imágenes satelitales</t>
  </si>
  <si>
    <t>Documento Acuerdo_entendimiento_IGAC-DANE</t>
  </si>
  <si>
    <t>PES_42</t>
  </si>
  <si>
    <t xml:space="preserve">Transformación 2
Seguridad humana y justicia social </t>
  </si>
  <si>
    <t>Expansión de capacidades: más y mejores oportunidades de la población para lograr sus proyectos de vida.</t>
  </si>
  <si>
    <t>Transformación 5
Convergencia regional</t>
  </si>
  <si>
    <t>FUNCIONAMIENTO</t>
  </si>
  <si>
    <t>VALOR</t>
  </si>
  <si>
    <t>Nombre de los documentos o soportes que son evidencia del avance</t>
  </si>
  <si>
    <t>Indique el valor ejecutado con corte al año del reporte</t>
  </si>
  <si>
    <t>PROGRAMACIÓN DE METAS CUATRIENALES DEL SECTOR (2022 - 2026)</t>
  </si>
  <si>
    <t xml:space="preserve">TIC's e innovación del conocimiento
Línea Estratégica 3 - Fortalecimiento de la producción estadística a partir de la innovación y la gestión tecnológica
Responder a las necesidades de información estadística, optimizando la función de producción desde la innovación y el fortalecimiento de la capacidad técnica y tecnológica de la Entidad a nivel nacional y territorial.
Objetivo 4 - Regulación y política pública con enfoque territorial
Profundizar el rol de máxima autoridad geográfica, geodésica, agrológica y catastral del país, mediante la generación y difusión de regulaciones técnicas que facilite la implementación de un modelo de gestión pública integral con orientación hacia resultados, base para las políticas y la administración y gestión del territorio.
Objetivo 5 - Gestión del conocimiento para la innovación aplicada
Definir y desarrollar líneas de investigación aplicada que favorezcan el mejoramiento continuo de los procesos y la gestión relacionada con la producción, procesamiento, transformación, análisis y difusión de los datos y la información geográfica, geodésica, agrológica y catastral, a través de nuevas prácticas e innovación.
Objetivo 6 - Automatización, integración e interoperabilidad para el territorio.
Fortalecer la apropiación y uso óptimo de las TIC para la automatización de los procesos y la gestión abierta y efectiva de los datos e información geográfica, geodésica, agrológica y catastral, así como para su integración e interoperabilidad con otros sistemas de información de administración de la tierra y del territorio.
</t>
  </si>
  <si>
    <t>Se comparte a través de archivo comprimido</t>
  </si>
  <si>
    <t>Mayor o igual a 90</t>
  </si>
  <si>
    <t>SEGUIMIENTO 2024</t>
  </si>
  <si>
    <t>RUTA REPOSITORIO</t>
  </si>
  <si>
    <t>En el marco del desarrollo del Foro Mundial, para el 2024 - II, se desarrolló el documento "Marco para la Acción de Medellín sobre Datos para el Desarrollo sostenible" el cual platea una hoja de ruta y el lineamiento esencial para el cumplimiento de los objetivos trazados por el DANE.</t>
  </si>
  <si>
    <t>Documento Marco para la Accion de Medellín sobre Datos para el Desarrollo sostenible</t>
  </si>
  <si>
    <t xml:space="preserve">Ampliacion_De_La_Capacidad_Del_Dane_Para_La_Coordinación_Del_Sen </t>
  </si>
  <si>
    <t>Servicios de asistencia tecnica</t>
  </si>
  <si>
    <t xml:space="preserve"> Cuatro nuevas herramientas digitales
- Sitio del Quinto Foro Mundial de Datos:
https://foromundialdedatos.dane.gov.co/en
https://foromundialdedatos.dane.gov.co/es
- Visor de Economía Digital:
https://app.powerbi.com/groups/me/reports/44e98c09-94b4-4390-8c07-175b6c503409/ReportSection?ctid=0d1de34d-af49-4bf5-b8ee-3c3c44ce7942&amp;experience=power-bi 
- Micrositio del Censo Económico Nacional Urbano (CENU):	https://censoeconomiconacionalurbano.dane.gov.co/
- Visor de Datos de Turismo:
https://sitios.dane.gov.co/turismo/#!/inicio
Actualizaron cuatro herramientas existentes
-Información del Pueblo Wayúu:
https://www.dane.gov.co/index.php/estadisticas-por-tema/enfoque-diferencial-e-interseccional/autorreconocimiento-etnico/pueblo-wayuu
-Visor de Indicadores Relevantes:
https://sitios.dane.gov.co/indicadores-relevantes/
- Reestructuración de la Sección del CENU:
https://www.dane.gov.co/index.php/estadisticas-por-tema/comercio-interno/censo-economico-de-colombia
- Reestructuración de la Sección de Enfoque Diferencial e Interseccional Campesinado:
https://www.dane.gov.co/index.php/estadisticas-por-tema/enfoque-diferencial-e-interseccional/enfoque-campesino
Tres OVAS Módulos educativos para capacitar sobre operaciones estadísticas clave.
Evidencias OVAS: https://danegovco.sharepoint.com/:f:/r/sites/PlanesInstitucionales-MetasHisttricasporrea2018-2022/Documentos%20compartidos/DICE/Evidencias%20Planes%20Institucionales%202024/PEI/L1.3/Evidencias%20OVAS?csf=1&amp;web=1&amp;e=XxecJx
Actualización de seis OVAS 
Evidencias OVAS: https://danegovco.sharepoint.com/:f:/r/sites/PlanesInstitucionales-MetasHisttricasporrea2018-2022/Documentos%20compartidos/DICE/Evidencias%20Planes%20Institucionales%202024/PEI/L1.3/Evidencias%20OVAS?csf=1&amp;web=1&amp;e=XxecJx
Actualización y rediseño de 3 secciones conforme norma NTC 5854 
https://www.dane.gov.co/index.php/estadisticas-por-tema/informacion-regional/informacion-estadistica-desagregada-con-enfoque-territorial-y-diferencial 
https://www.dane.gov.co/index.php/estadisticas-por-tema/enfoque-diferencial-e-interseccional/enfoque-campesino 
https://www.dane.gov.co/index.php/estadisticas-por-tema/enfoque-diferencial-e-interseccional/autorreconocimiento-etnico/poblacion-negra-afrocolombiana-raizal-y-palenquera 
Evidencias Pruebas de Usabilidad: 
https://danegovco.sharepoint.com/:f:/r/sites/PlanesInstitucionales-MetasHisttricasporrea2018-2022/Documentos%20compartidos/DICE/Evidencias%20Planes%20Institucionales%202024/PEI/L1.3/Evidencias%20pruebas%20de%20usabilidad?csf=1&amp;web=1&amp;e=Pl7Mlu
Evidencias Rediseño WEB: https://danegovco.sharepoint.com/:f:/r/sites/PlanesInstitucionales-MetasHisttricasporrea2018-2022/Documentos%20compartidos/DICE/Evidencias%20Planes%20Institucionales%202024/PEI/L1.3/Evidencias%20redise%C3%B1o%20web?csf=1&amp;web=1&amp;e=zgigOs
</t>
  </si>
  <si>
    <t>Servicio de Difusión de la Información Estadística</t>
  </si>
  <si>
    <t>Servicio de difusión de la información estadística
Servicio de apoyo a la gestión de conocimiento y consolidación de la cultura estadística</t>
  </si>
  <si>
    <t>$               270.877.934
$             1.159.748.527</t>
  </si>
  <si>
    <t>Actividad 4: PG_CONPES_4050_PAR_ART_29_19122024
Actividad 5: DISENO_TEMATICO_27122024</t>
  </si>
  <si>
    <t>Produccion_De_Informacion_Estructural_Nacional</t>
  </si>
  <si>
    <t>Documentos de estudios técnicos</t>
  </si>
  <si>
    <t>Formulación del documento de viabilidad técnica para la elaboración de medidas de desigualdad.
Se realiza el cargue del "VIABILIDAD TÉCNICA PARA LAS NUEVAS MEDICIONES DE DESIGUALDAD". El Plan Nacional de Desarrollo 2022-2026, a través de la Ley 2294 de 2023, establece la creación de mediciones de desigualdad en tenencia de tierras, propiedad inmueble, activos financieros y riqueza, a cargo del DANE, con el apoyo del DNP. Este documento analiza la viabilidad de diversas fuentes de datos para estos indicadores, priorizando aquellas con mayor integración y confiabilidad. En el ámbito de tierras y propiedad inmueble, el DANE, aprovechando el Catastro Multipropósito en articulación con el IGAC, propone dos mediciones: una enfocada en el contexto rural y otra en el ámbito urbano. En cuanto a riqueza, se identifican fuentes como la DIAN, el DEUE y el RELAB, aunque con limitaciones en el acceso a datos desagregados de la fuentes externas.</t>
  </si>
  <si>
    <t>Se realiza el cargue del "VIABILIDAD TÉCNICA PARA LAS NUEVAS MEDICIONES DE DESIGUALDAD"</t>
  </si>
  <si>
    <t xml:space="preserve">Al cierre de la vigencia 2024, se realizaron dos (2)  publicaciones de mediciones de pobreza, dando cumplimiento a la meta del PEI; así:
Publicación realizada en la vigencia 2023 (ver seguimiento del 2023) y el 16 de julio de 2024, el DANE a través de la Dirección de Metodología y Producción Estadística, publicó los resultados de Pobreza Monetaria y Pobreza Monetaria Extrema de 2023. De igual manera, se realizó la publicación de Pobreza Multidimensional. 
Esta información puede ser consultada por parte de los grupos de interés y la ciudadanía en el siguiente enlace de acceso: 
</t>
  </si>
  <si>
    <t>https://www.dane.gov.co/index.php/estadisticas-por-tema/pobreza-y-condiciones-de-vida/pobreza-y-desigualdad</t>
  </si>
  <si>
    <t xml:space="preserve">Produccion_De_Informacion_Estadistica_Analizada </t>
  </si>
  <si>
    <t>Boletines Técnicos</t>
  </si>
  <si>
    <t>L2.5_GIT Pobreza</t>
  </si>
  <si>
    <t>Se generó un documento de avances resultado del aprovechamiento estadístico de registros administrativos, que permite caracterizar a la población con enfoques diferenciales y a partir de allí avanzar en el registro de notas, publicaciones, operaciones estadísticas, entre otras para el cumplimiento total de la meta.
Documento en el que se presentaron las experiencias que desde el grupo de Registros, se tuvieron en 2024, de acuerdo a la articulación e integración de diversos registros administrativos asociados al enfoque diferencial, tal es el ejemplo de los cruces de pobreza monetaria, desarrollo del Sistema de Información Wayúu y el enfoque de sexo de directivos en el sector público Colombiano.</t>
  </si>
  <si>
    <t xml:space="preserve">Documento Uso de Registros Administrativos con Enfoque Diferencial. </t>
  </si>
  <si>
    <t>Bases de microdatos anonimizados</t>
  </si>
  <si>
    <t>L2.6_RREE</t>
  </si>
  <si>
    <t>Reportes disponibles en: https://www.dane.gov.co/index.php/estadisticas-por-tema/ambientales/economia-circular/reportes-de-economia-circular
https://www.dane.gov.co/index.php/estadisticas-por-tema/cultura/economia-cultural-y-creativa/reportes</t>
  </si>
  <si>
    <t>Documentos metodológicos</t>
  </si>
  <si>
    <t xml:space="preserve">Durante el segundo semestre de 2024 se realizó la planeación y ejecución del operativo de campo para el levamiento de la información de las unidades económicas, alcanzando cobertura geográfica (manzanas) del 94%,  y cobertura temática (unidades económicas) del  88,54%, que incluye a establecimientos y vendedores de calle. 
Se requirió prorroga para la recolección de la información en campo, dado que durante el cierre de 2024 se presentaron eventos externos relacionados con las dificultades de contratación de personal, el mayor tiempo requerido para la verificación de cobertura en campo debido a situaciones de orden público, condiciones climáticas, limitación de acceso a territorios étnicos, gestión de recuperación por rechazos o ausencias para el suministro de información, entre otros, los cuales impactaron el cronograma inicial.  </t>
  </si>
  <si>
    <t>Link de Acceso al Tablero de control: Solo usuarios de correo institucional pueden acceder al tablero y deben solicitar acceso:
https://app.powerbi.com/view?r=eyJrIjoiOWM0NWY0OGYtYjhkZS00NTcyLWJlMTctODU4ZTc5NWJiMmIzIiwidCI6IjBkMWRlMzRkLWFmNDktNGJmNS1iOGVlLTNjM2M0NGNlNzk0MiIsImMiOjR9
Link de acceso al Geoportal de seguimiento de barrido: Solo usuarios de correo institucional pueden acceder al tablero y deben solicitar acceso.
https://geoportal.dane.gov.co/usuarios/seguimiento-barrido-cenu-2024/
Informes operativos de cobertura detallados
20241225REPORTE_BARRIDO</t>
  </si>
  <si>
    <t>Bases de Datos del Marco Geoestadístico Nacional
Documentos de lineamientos técnicos
Bases de datos Censal</t>
  </si>
  <si>
    <t>$       1.549.088.000,00
$        1.064.868.333,67      
$  231.429.142.016,321</t>
  </si>
  <si>
    <t>Durante 2024, la entidad avanzo en el cumplimiento de los compromisos poblacionales de la siguiente manera: 
 i) Se realizaron los talleres de las pruebas piloto para el conteo intercenal de los grupos étnicos.
ii) Se ejecutaron los talleres para el fortalecimiento de los autocensos para los grupos étnicos.
iii) Se desarrollaron las reuniones con las 11 Kumpanias para la caracterización socio-demográfica del pueblo gitano.</t>
  </si>
  <si>
    <t>-Componente Étnico del Plan de Pruebas del Conteo Intercensal 2025
-Plan de Trabajo Plan de Pruebas Indígena NARP y Socio Rrom
-Informe Actividades Comisión_Tumaco
-Informe Plan de Pruebas Conteo Intercensal NARP
-Informe de grupo focal - Tame, Arauca
-Informe de grupo focal Turbo
-Prueba Autorreconocimientoétnico MedioBaudó_Chocó_21082024
-Informe de comisión Bajo y Medio Baudó Chocó24082024
-Informe Comision Resguardo kogui-comunidad Mulkuakungui
-2024-08-26 18-09_7_pruebas cognitivas_Chocó
-Acciones semanales_Compromiso autocensos
-Sol._Autocensos_Comunidades_negras_Mininterior_Rad
-2. Diagnóstico_situación_Pueblo_Rrom_02092024</t>
  </si>
  <si>
    <t xml:space="preserve">Durante la vigencia 2024, desde la Dirección de Síntesis y Cuentas Nacionales – DSCN obtuvo un avance de 10 puntos porcentuales en el marco de la construcción de la Cuenta Satélite del Deporte – CSD, logrando así un avance total del 55% sobre la meta establecida en el Plan Estratégico Institucional – PEI 2023 – 2026. 
En virtud de lo expuesto, a continuación, se enumeran una serie de acciones llevadas a cabo en el marco de la construcción de la CSD: 
• Acopio de datos requeridos para la medición de la aludida cuenta.
• Celebración de comités entre el DANE y el Ministerio del Deporte en el marco del seguimiento al convenio celebrado entre ambas entidades.
• Identificación de datos relacionados con instituciones educativas dedicadas a la formación en deporte y la consolidación de los costos de matrícula para estos programas, número de estudiantes matriculados. Consulta que se realizó a través del aplicativo SNIES del Ministerio de Educación Nacional.
• Elaboración de cruces de información de las diferentes fuentes con el propósito de identificar las actividades económicas cubiertas por cada fuente e identificar los datos suministrados por clase CIIU en las diversas fuentes para confrontar los niveles y evolución provistos en cada caso.
• En lo relativo a las actividades de construcción y comercio se hicieron los análisis pertinentes de los resultados obtenidos; en el caso del comercio se desarrolló un ejercicio de contraste estadístico para contrastar el nivel de ingresos reportados por las empresas y los que reportan las fuentes DIAN, SuperSociedades y la Encuesta Anual de Comercio. 
• En cuanto a las actividades de construcción se sigue con la consolidación de cada uno de los agregados de las cuentas de producción y generación del ingreso, que en como parte del análisis de los resultados parciales, se han validado con los datos del censo de edificaciones y el indicador de producción de obras civiles (IPOC). En paralelo, durante la semana se adelantó la fase de evaluación de los procesos estadísticos de acopio y de procesamiento (parcial) así como los análisis a la fecha de los resultados de la cuenta satélite del deporte.
• Respecto a las actividades económicas de construcción y comercio relacionadas con el deporte se adelantó una socialización interna en la que se reflejan los resultados parciales obtenidos y el análisis del proceso de trabajo con el fin de controlar la calidad de los resultados obtenidos en la consolidación de cada uno de los agregados de las cuentas de producción y generación del ingreso para las actividades antes mencionadas.
</t>
  </si>
  <si>
    <t>Cuenta de producción y generación del ingreso 2019pr</t>
  </si>
  <si>
    <t>Por Convenio con el Ministerio del Deporte</t>
  </si>
  <si>
    <t>Se realiza el cargue de los avances en Estratificación, enmarcado en el articulado del Plan Nacional de Desarrollo 2022-2026.
Carpeta evidencia de capacitaciones
Base de requerimientos 2024
Sigesco.zip
Cronograma de actividades de  creación  del Sistema de Gestión de Estratificación y Coberturas (SIGESCO)</t>
  </si>
  <si>
    <t>Fortalecimiento_De_La_Integración_De_La_Información_Geoespacial_En_El_Proceso_Estadístico_Nacional</t>
  </si>
  <si>
    <t>Servicio de información implementado</t>
  </si>
  <si>
    <t>Se consolidó el documento de detección de analisis de necesidades de información de ENUT para su ronda 2024-2025 se realikzó la inclusión de preguntas para la temática de cuidado comunitarrio y rural en el cuestionario.</t>
  </si>
  <si>
    <t>Documento Metodológico
Instrumento de Recolección
Manual de Recolección y Conceptos Básicos
 Hallazgos en la documentación para el análisis de necesidades.</t>
  </si>
  <si>
    <t>A corte del 31 de diciembre de 2024, los 21 proyectos que conforman el PETI presentan los siguientes avances:
1. Se aplazo para la vigencia 2025 el PRY-07 Sistema de apoyo y gestión a las territoriales
2. Se cerró el PRY-12 Sistema de información EDUC.
Por otra parte, los demás 19 proyectos tienen un desempeño por encima del 90%, indicando que están cumpliendo con su respectivo cronograma de actividades, cumpliendo con los objetivos establecidos para el periodo de reporte.
Se destacan los siguientes avances:
1. En 2024, se obtuvo un incremento en los índices de implementación de las políticas de Gobierno y Seguridad Digital (FURAG) de 90,3 y 92,5 puntos, lo que representa un aumento de 1,3 y 15,2 puntos, respectivamente, en comparación con la medición de 2023.
2. La documentación del proceso de Gestión de Información y Transformación Digital (GTD), que consta de un total de 119 documentos, ha sido aprobada y finalizada, logrando un avance del 100% en términos de documentos terminados y aprobados al corte del 31 de diciembre de 2024.
3. Se elaboró el Manual de Arquitectura Empresarial, de acuerdo con los lineamientos de la Política de Gobierno Digital, el Marco de Referencia de Arquitectura Empresarial y mejores prácticas. 
4. Se llevó a cabo el Piloto de Arquitectura Empresarial como parte del Proyecto de Innovación en el procesamiento del operativo CENU. 
5. Se llevaron a cabo mesas de trabajo y se realizó la evaluación del cumplimiento de los lineamientos aplicables del MRAE en el DANE.
6. Se llevó a cabo la capacitación y certificación BID en ITIL, TOGAF, SCRUM MIX, ISO27001 y PMP, logrando así el 100% de los entregables planeados.
7. Se documentaron los progresos en las etapas de automatización de los pilotos vigentes, registrando la información del proyecto en GITLAB. Este trabajo se ha completado al 100% al corte del 31 diciembre de 2024.
8. Se completó la implementación de la arquitectura de datos en los dominios organizacional, político-legal, semántico y técnico para fortalecer el modelo de madurez en interoperabilidad. Además, se estableció un plan de trabajo para los Proyectos de Automatización en 2025, con el objetivo de optimizar los procesos de producción y mejorar la gestión estadística en las direcciones técnicas del DANE.
9. Se realizó la elaboración de la primera versión del documento Propuesta de Arquitectura, Requerimientos, Interfaz y Experiencia de usuario, para App Diversa.
10. Se completó la automatización y mejora de procesos para la Encuesta Mensual de Comercio, incluyendo la transcripción de archivos de SAS a R. Además, se llevaron a cabo reuniones para crear una base temática que apoye los anexos y el boletín.
11. Se desarrolló el operativo CENU, así como la transmisión de datos y el soporte para la transmisión de información desde los territorios.
12. Se desarrolló un modelo de gobernanza sólido para el SIGE, lo que ha mejorado la gestión de datos mediante la integración de diversas fuentes y la optimización de procesos. Además, se implementaron nuevas herramientas para el análisis de datos geoespaciales, lo que ha aumentado la eficiencia y agilizado la toma de decisiones.
13. Se implementó el SIGRAC, además de completar la etapa de soporte y entendimiento de la arquitectura del COLSIS.
14. Se implementó al 100% el aplicativo del SPGI.
15. La implementación del sistema SGDEA Mercurio se completó al 100%. 
16. Se implementó una solución de hiperconvergencia. Además, se completó al 100% la migración a versiones más recientes de bases de datos, optimizando los procesos de respaldo mediante el uso de herramientas como Veeam.
17. Se han realizado las siguientes mejoras en la infraestructura tecnológica del DANE:
      a. Renovación de 16.765 DMC.
      b. En cada sede se implementó una conexión directa a Internet, controlada mediante tecnología SD-WAN.
      c. Renovación de 3.473 equipos de cómputo.
      d. Renovación del SWTCH – CORE del DANE.
18. Se logró un avance del 100% en el proceso de enrolamiento de 16,765 DMC en la plataforma RADIX.</t>
  </si>
  <si>
    <t>Documento Fortalecimiento_de_Capacidades_Tecnológicas.docx
PETI 2024 DIR_20250124.pdf</t>
  </si>
  <si>
    <t>Modernización tecnológica para la transformación digital del DANE a nivel  nacional</t>
  </si>
  <si>
    <t xml:space="preserve">Documentos para la planeación estratégica en TI 
Servicios de información actualizados
Sistemas de información implementados
Servicios tecnológicos </t>
  </si>
  <si>
    <t>$               656.162.941
$             3.485.766.209
$             1.706.579.937
$           10.903.918.602</t>
  </si>
  <si>
    <t>Se presentan los siguientes avances:
1. Implementación DRP al 100% a los portales Web DANE teniendo en cuenta la replicación de las bases de datos a nivel nacional e internacional. 
2. Se generaron copias de respaldo para el portal web del DANE, Anda, portal SEN y SICODE, y el Geoportal, completando al 100% el proceso de estabilización y pruebas.
3. Se completó al 100% la integración de la plataforma WAF en la nube de Oracle con la plataforma FortiSIEM.
4. Se llevó a cabo la construcción y generación de reportes de tráfico de SD WAN para los canales de internet y MPLS de las sedes territoriales.
5. Avance en la documentación del 100% en las actividades del MSPI a cargo de la OSIS.
6. Se realizaron actividades conjuntas con el IGAC para fortalecer la estrategia de seguridad digital sectorial (definición de mesa de trabajo sectorial de Seguridad Digita)l.
7. Se llevaron a cabo ejercicios de phishing interno-centrados en la ciudadanía digital segura, logrando una reducción significativa en los clics en enlaces maliciosos comparado con el año anterior.
Porcentaje PETI cumplido 20,83/20,83</t>
  </si>
  <si>
    <t>Documento Impato de la estrategia de seguridad digital.docx
PETI 2024 DIR_20250124.pdf</t>
  </si>
  <si>
    <t xml:space="preserve">Documentos para la planeación estratégica en TI 
Servicios tecnológicos </t>
  </si>
  <si>
    <t xml:space="preserve">
$               487.169.941
$               676.985.022</t>
  </si>
  <si>
    <t>1. Implementación del Plan de trabajo de Infraestructura. 
Se realizaron las actividades programadas, que conllevaron a la mejora en el control de los comodatos y demás contratos suscritos en DANE Central y en las direcciones territoriales, entre otras:
- Verificación del cumplimiento de las condiciones mínimas de infraestructura para el funcionamiento y desarrollo de la misionalidad de la Entidad, mediante la identificación conjunta de las necesidades con las direcciones territoriales.
- Atención a las solicitudes de las dependencias en materia de infraestructura.
- Verificación documental de los procesos contractuales.
- Seguimiento a la ejecución oportuna de los recursos de infraestructura asignados.
- Avance en la actualización de las fichas técnicas de las sedes a nivel nacional.
- Apoyo técnico a las territoriales en las reorganizaciones de los puestos de trabajo.
- Visitas técnicas a las sedes de la Entidad. 
- Reportes institucionales (riesgos, PIIP, indicadores de gestión) y de los planes de mejoramiento suscritos.
2. Ejecución del Plan de Mantenimiento y Sostenibilidad (PMAS). 
Se verificó el cumplimiento de las actividades programadas en el PMAS 2024, mediante el seguimiento detallado a la ejecución oportuna de las (47) actividades programadas y recursos asignados para infraestructura, así: 
- Mantenimiento general: plomería (14).
- Mantenimiento general de limpieza de cubiertas y canales (30).
- Pintura externa en zonas comunes (1).
- Mantenimiento general escaleras en zonas comunes (1).
- Mantenimiento e instalación de luminarias (1).
3.Ejecución del Plan de Trabajo Ambiental. 
Fortalecimiento de la cultura ambiental a nivel nacional, enfocada en el manejo y disposición adecuada de residuos sólidos y peligrosos, así como en la implementación de medidas para la administración y seguimiento continuo del uso de bienes y recursos, mediante el desarrollo de las siguientes actividades:
- Entrega de 1.516 kg residuos de iluminación, residuos de aparatos eléctricos y electrónicos (RAEE), de las sedes Central y las Direcciones Territoriales. 
- Suscripción del contrato con objeto de Prestar el servicio de gestión y manejo integral de residuos peligrosos generados en el DANE.
- Entrega de 9.324,26 kg. de residuos ordinarios aprovechables a las organizaciones de recicladores. 
- Adjudicación del proceso con objeto de Realizar la recolección, clasificación, pesaje, transporte y disposición final adecuada de los residuos sólidos aprovechables de carácter no peligrosos generados en el DANE Central y Territorial Centro Bogotá del DANE. Al igual que las bodegas de almacenamiento y custodia ubicadas en cercanías al Distrito Capital.
- Entrega de 774 elementos (toner y consumibles) para disposición final a través del Programa de devolución y reciclaje de consumibles HP Planet Partners, Programa de recolección de suministros vacíos Lexmark Cartridge Collection Program – LCCP y del Gestor externo LITO S.A.S (23 unidades marca RICOH) provenientes de las sedes Central y Direcciones Territoriales.
- Entrega para incineración de 329 kg. de elementos de kit institucional clasificados como residuos biosanitarios, provenientes de la Dirección Territorial Centro.
- Ejecución de tres capacitaciones virtuales a nivel nacional con el apoyo técnico de entidades externas, como la Empresa de Acueducto y Alcantarillado de Bogotá - Ruta del agua, Secretaría Distrital de Ambiente - Apropiación del recurso hídrico, elementos Plásticos de un solo uso y consumo sostenible, y ENEL Colombia - Eficiencia energética.
- Organización y archivo físico y digital de los certificados de entrega y disposición final de los residuos sólidos y líquidos.
- Ejecución de seis sesiones de sensibilización presencial en las sedes Central y Dirección Territorial Centro (Bogotá) sobre el manejo de residuos y uso eficiente de los recursos, con el apoyo de la organización de recicladores EMRS E.S.P.
- Ejecución de cinco sesiones de sensibilización al personal de aseo y cafetería de las sedes de las Direcciones Territoriales acerca de la separación de residuos y el código de colores establecidos en la Resolución 2184 de 2019.
- Elaboración del Diagnóstico de Residuos de Aparatos Eléctricos y Electrónicos (RAEE) en DANE Central.
- Gestión integral de 1.541 kg. de residuos líquidos contaminados con tinta, 56,3 kg. de residuos sólidos contaminados con tinta y 8,2 kg. de tóner, provenientes de las actividades del Taller de Ediciones.
- Aplicación de dos encuestas de percepción sobre la gestión ambiental a nivel nacional, con el objetivo de identificar el nivel de conocimiento de los colaboradores respecto a las prácticas y compromisos ambientales institucionales.
4. Sensibilizaciones sobre el ingreso, registro, control, almacenamiento y custodia de los bienes de la entidad. Actualización y transferencia de conocimientos sobre: Administración, custodia y organización de Bienes de la Entidad, Actualización y armonización de conceptos y procedimientos de orden administrativo y contable que aplican para la administración, clasificación, registro, control y salvaguarda de los bienes de la entidad, Reporte de inventario en el aplicativo SAI, Actualización almacenistas en bodegas (estados de elementos en inventario, terceros creados para cada almacén, traslados, ingresos, remesas, bajas, entre otros), Actualización Guía de Ingresos (manejo del aplicativo SAI), Gestión de bienes, incluyendo conciliaciones en almacén, guías de ingreso, reportes de inventarios, Bajas por inservibilidad y Alta de bienes.
5. Implementación del Sistema de Gestión de Documento Electrónico de Archivo (SGDEA). Comienzo de la implementación a través de la plataforma Mercurio 8.0, marcando así la transición de la gestión documental física a la electrónica. Este cambio busca modernizar y agilizar los procesos administrativos mediante la organización y resguardo electrónico de la documentación esencial de la entidad.
Se cumplieron al 100% las etapas de planeación del proyecto y Acceso y Validación de Hardware y Software, y se avanzó en las actividades de Parametrización y Afinamiento (93%), Levantamiento Información Proceso Documental (92%), Migración de documentos (97%), Levantamiento Información Técnica (100%), Configuración aplicaciones adicionales (100%), Flujo de Proceso PQR´s y Gestión de PQR´s (100%), Consultoría de Procesos (Definido por el DANE) (74%), Implementación en Producción SGDEA (91%) y la Capacitación y transferencia de conocimiento (100%).
6. Acciones para la convalidación de las Tablas de Valoración Documental (TVD). Se realizaron las actividades para el fortalecimiento de la gestión documental, a través de la elaboración y presentación de las Tablas de Valoración Documental (TVD) al Archivo General de la Nación- AGN en el segundo semestre de la vigencia 2024, logrando la convalidación de las TVD en enero de 2025 por parte del Comité de Evaluación de Documentos.
7. Ejecución Plan Anual de Trabajo Seguridad y Salud en el Trabajo. Se aplicó la Batería de Riesgo Psicosocial de forma presencial a 962 funcionarios de la entidad a nivel nacional. Adicionalmente, se han ejecutado 334 actividades, que corresponden al 75% de la meta anual, con la participación de 6.961 personas. El cumplimiento total del Plan Anual del SG-SST 2024  contribuyendo al mejoramiento de las condiciones laborales, a través del desarrollo de las siguientes actividades:
- Se realizaron un total de 106 actividades dirigidas a la mitigación del riesgo psicosocial, que incluyeron charlas, talleres y capacitaciones. 
- Sse brindaron 46 asesorías individuales; 6 acompañamientos en primeros auxilios psicológicos y 11 infografías informativas.
- Se realizaron 343 exámenes de ingreso; 109 exámenes de egreso y 562 exámenes periódicos.
- Se conformaron y capacitaron los Comités Paritarios de Seguridad y Salud en el Trabajo y Comité de Convivencia Laboral a nivel nacional.
-Se reportaron e investigaron 185 accidentes de trabajo, incremento presentado considerando el alto volumen de contratación durante las operaciones estadísticas del año. Se notificó un nuevo caso de enfermedad laboral, alcanzando un acumulado de 3 casos en la entidad.
- Se llevaron a cabo jornadas de inducción y reinducción, logrando la participación de 1.235 colaboradores. 
-Se realizaron un total de 191 inspecciones a nivel nacional, abarcando Ergonomía; Inspecciones de puestos de trabajo para teletrabajo; Revisión de condiciones de salud especiales.
-Serealizó la medición del cumplimiento de los requisitos mínimos evaluados por la ARL Positiva, con calificación del 100%. Así mismo, se consolido el compromiso de la entidad con los estándares de seguridad y salud en el trabajo.
8. Aplicación proceso de inducción y reinducción. Se han llevado a cabo (11) jornadas de inducción institucional, tanto presenciales en la Sede Central, como virtuales en las direcciones territoriales, dirigidas a los servidores que se posesionaron en el marco del concurso de méritos en sus modalidades de ascenso y abierto, así como a aquellos nombrados de manera ordinaria, provisional y por reubicación. Durante estas sesiones, la Oficina Asesora Jurídica y el GIT Gestión Contractual impartieron capacitación sobre la prevención de la configuración del contrato realidad. 
9. Nombramientos concurso de méritos. Se adelantaron las etapas de la provisión de empleos del concurso de méritos, atendiendo los lineamientos de la Comisión Nacional del Servicio Civil (CNSC) y la normatividad vigente, con el fin de mantener la provisión de la planta de personal: se gestionó el 100% de los actos administrativos correspondientes a las listas de elegibles con firmeza entregadas por la CNSC. Lo anterior, dio como resultado 469 nombramientos en periodo de prueba de los 574 cargos ofertados, de los cuales el 79,3% ya fueron posesionados; asimismo, se encuentran ocupados 1.133 cargos, equivalentes al 83,2% de la planta total asignada al DANE de 1.361 cargos.
10. Se culminó exitosamente la ejecución de las actividades previstas en el Plan Institucional de Capacitación (PIC) y en el Plan de Bienestar Social e Incentivos 2024, logrando un 97% de cumplimiento en su eficacia (sobrepasando la meta propuesta del 90%). Este logro impacta positivamente el fortalecimiento de las competencias, habilidades y en la mejora del clima laboral en la Entidad. 
Entre las principales actividades se destacan: Cursos aplicación del enfoque diferencial e interseccional en la investigación, Big Data, Atención al ciudadano con enfoque diferencial, Programación en Python y R. Adicionalmente, se realizó un ciclo de capacitación sobre el nuevo Sistema Documental Mercurio, en articulación con Gestión Documental,  Política de integridad y evaluación del desempeño laboral, Modelo Integrado de Planeación y Gestión (MIPG) y de Integridad, Transparencia y Lucha contra la Corrupción, entre otros.
Asimismo, se gestionaron la selección y el reconocimiento de los mejores equipos de trabajo y de los mejores servidores públicos. También, se llevaron a cabo actividades recreativas, como la celebración del Día de los Niños, Vacaciones recreativas, Aniversario cumpleaños DANE, entre otras contribuyendo al fortalecimiento del bienestar del personal.
11. Diagnóstico de la Gestión Contractual. Se culminó el diagnóstico de la gestión contractual de la entidad, a travésde la aplicación de dos herramientas, a saber, Entrevistas específicas sobre el desarrollo del proceso en las direcciones territoriales, realizadas en seis (6) mesas de trabajo y teniendo como guía una hoja de ruta, con la que se indagó sobre la ejecución de actividades, responsables y demás temas; y Recopilación de información de datos abiertos y bases de contratación. Esta información se consolidó en el documento Diagnóstico de la Gestión Contractual en Direcciones Territoriales y DANE Central que contiene el enlace de la visualización de la contratación realizada en las vigencias definidas (2022, 2023 y 2024). 
12. Acompañamiento a las direcciones territoriales y sede central. Se realizaron asesorías integrales dirigidas a las direcciones territoriales y DANE Central, para fomentar el cumplimiento de la normativa que aplica a la gestión contractual. Se completaron las 20 asesorías programadas para la vigencia 2024, las que se integraron en el informe final.
13. Estrategia de capacitación y sensibilización a supervisores. Se realizó capacitación y sensibilización dirigida supervisores,con el desarrollo de las siguientes actividades:
- Dos (2) capacitaciones, en el marco de la inducción institucional sobre las generalidades del Manual de Supervisión y la configuración de contrato realidad.
- Una (1) campaña de Prevención del daño antijurídico ocasionado por la configuración de una relación laboral en los contratos de prestación de servicios personales, que incluyó 5 capacitaciones (4 dirigidas a las direcciones territoriales y 1 a Sede Central), además del envío de 3 infografías y la publicación de 5 POP-UP (ventanas emergentes) por canales institucionales.
- Dos (2) sensibilizaciones, sobre la Circular No. 032 de 2024, Lineamentos generales - Cierre contratación 2024 - Inicio de contratación 2025, y la Circular No. 034 de 2024, Lineamientos para la contratación de prestación de servicios profesionales y de apoyo a la gestion_0001, las cuales se realizaron por DANEnet, junto con la publicación de cada circular.
- Una (1) comunicación sobre responsabilidad y derechos tratamiento de datos personales, enviada a supervisores y enlaces de contratación.
Herramienta de seguimiento etapa precontractual de los procesos de contratación. Definición de la herramienta en Excel, en la que se elaboró la matriz en la cual se registran los procesos radicados en el área y la asignación a los profesionales que estructurarán y revisarán los procesos de contratación. Adicionalmente, se incluyeron sistemas de alerta con el ánimo de priorizar los procesos contractuales, con base en la fecha de radicación, de lo cual se hicieron pruebas piloto para su correcto funcionamiento.
14. Herramienta de seguimiento etapa precontractual de los procesos de contratación. Definición de la herramienta en Excel, en la que se elaboró la matriz en la cual se registran los procesos radicados en el área y la asignación a los profesionales que estructurarán y revisarán los procesos de contratación. Adicionalmente, se incluyeron sistemas de alerta con el ánimo de priorizar los procesos contractuales, con base en la fecha de radicación, de lo cual se hicieron pruebas piloto para su correcto funcionamiento.
15. Actualización documental. Se realizó la actualización de la documentación asociada al proceso de gestión contractual, en materia de reporte de informes de prestación de servicios y apoyo a la gestión, como de bienes y servicios, instructivos para la modificación del Plan Anual de Adquisiciones, procedimiento para la ejecución poscontractual de contratos y convenios, entre otros. Con lo anterior, se logró la actualización (24) documentos, dispuesto para consulta en la plataforma Isolución.
16. Se logró la meta de la vigencia, al realizar las inducciones y capacitaciones para fortalecer los conocimientos en temas contables, tributarios y presupuestales a nivel nacional. Se realizó inducción en el proceso de Gestión Financiera a los servidores públicos del Área Financiera, donde se abordaron los temas correspondientes a liquidación de cuentas, obligaciones, pagos, presupuestales, gestión de calidad y análisis financiero contractual. Adicionalmente, se presentaron los documentos de buenas prácticas como aporte al desarrollo de las actividades del proceso.
17. Se realizó acompañamiento a las direcciones territoriales para la estandarización y actualización de procesos y procedimientos de la cadena presupuestal.  Se han desarrollado actividades de inducción, capacitación y acompañamiento a las direcciones territoriales en temas contables, tributarios y presupuestales, haciéndolas partícipes también en la actualización documental de los procedimientos de la cadena presupuestal. Así mismo se actualizó la Guía Administración de Usuarios SIIF Nación, GFI-020-GUI-005, aprobada el 1 de octubre.</t>
  </si>
  <si>
    <t>https://danegovco.sharepoint.com/sites/PlanesInstitucionales-MetasHisttricasporrea2018-2022/Documentos%20compartidos/Forms/AllItems.aspx?id=%2Fsites%2FPlanesInstitucionales%2DMetasHisttricasporrea2018%2D2022%2FDocumentos%20compartidos%2FSECRETAR%C3%8DA%20GENERAL%2FEvidencias%20Planes%20Institucionales%202024%2FPAI&amp;viewid=4898ae3e%2D639a%2D41ac%2Db718%2D8f47bbb2b81e&amp;csf=1&amp;web=1&amp;e=Ijtodp&amp;CID=29aef05f%2D68c5%2D41d6%2Da6ef%2Dd0aeb1eee2bc&amp;FolderCTID=0x01200068B652A970EA5247877AFDBA525B8505</t>
  </si>
  <si>
    <t>Fortalecimiento_De_La_Capacidad_Institucional_Para_La_Implementación_Del_Modelo_De_Gestión_Nacional</t>
  </si>
  <si>
    <t>Documentos de lineamientos técnicos
Documentos de planeación
Servicio de Educación informal para la gestión Administrativa</t>
  </si>
  <si>
    <t>$       2.089.976.181,84
$               840.747.012
$                 37.600.000</t>
  </si>
  <si>
    <t>1. Durante el 2024 se inició el proceso de actualización de la Guía para la inclusión del enfoque diferencial e interseccional en la producción estadística del SEN, por ello, durante el primer semestre no se contó con demanda de asesorías sobre la implementación de la guía por parte de las entidades del SEN.
Durante el segundo semestre del año se realizó asesoría para la implementación de la guía al Ministerio de Justicia, Ministerio del Interior y Ministerio de Agricultura.
2. De igual forma, el plan de difusión de la guía actualizada, en conjunto con las herramientas de difusión y divulgación de esta serán diseñadas en el mes de noviembre del presente en coordinación con DICE.  3. Así mismo, se contará durante el segundo semestre del año con un registro administrativo que incorpore desagregación de resultados con enfoque diferencial de género y variables estandarizadas LGBTIQ+ con el INPEC.
4. En el plan de capacitación con relación a los cursos virtuales de enfoque diferencial interseccional del ciclo I se certificaron 59 personas, en el ciclo 2, 49 personas y 76 en ciclo 3 para un total de 184.</t>
  </si>
  <si>
    <t>20241023_Asistencia socialización Ministerio de Agricultura.                    
Ayuda de memoria socialización y asesoría SENA.                            
Asistencia INPEC_20240823               
Asistencia INPEC_09122024               
Acta y asistencia INPEC_11252024              
Asesoría y socialización Universidad ICESI            
Asesoría Registraduría 22102024
Informe sobre la incorporación de los Enfoques Diferenciales y del enfoque de género-INPEC</t>
  </si>
  <si>
    <t>Cuadros de resultados</t>
  </si>
  <si>
    <t xml:space="preserve">50%
</t>
  </si>
  <si>
    <t xml:space="preserve">En  2024 se realizan el seguimiento a los avances en 60 metas del total de 71 y se destacan para el primer semestre los siguientes: 
Estrategia 1. En el Censo Económico Nacional Urbano (CENU) 1121 productos para cabeceras municipales (Clase 1) y 6670 para centros poblados (Clase 2). En la Creación del Sistema de Información Wayuu (SIW) avances en el documento metodológico, definición de su alcance, capacitación en el Registro Multidimensional Wayuu y avances en el diseño e implementación de la página que dispondrá la información de acciones generales dentro del Sistema de Información Estadística para la Economía Popular (SIEP), se construyó el Plan General y el desarrollo de la herramienta 1ª versión en Shiny para visualización y el análisis de datos sobre la economía popular de indicadores preliminares que representan la economía popular.
Estrategia 2. Se avanzó en la Identificación de Necesidades de Información, la Estandarización de Conceptos y el mapeo de Normativa Vigente.  Con relación al fortalecimiento de la visibilidad estadística con enfoque étnico-racial y discapacidad, en el marco de la mesa estadística se ha enfocado en compilar los levantamientos de información de distintas entidades para el cumplimiento de la sentencia T 302/17, asimismo, se realizó la instalación del comité técnico de información del MESEPP. Por otro lado, se avanza en el diagnóstico del Registro propio Afro de los auto censos de comunidades de Las Varas (Tumaco - Nariño) y Bahía Colombia (Turbo - Urabá). 
Estrategia 3. Desarrollo de Webinar con DNP de presentación de la herramienta de consulta de URL de la batería base de indicadores, desarrollo y difusión en página web de dos infografías del ICET, para que fuese incorporado en la planeación territorial.  Desarrollo de sesiones del diplomado de "Fortalecimiento de capacidades estadísticas", efectuado por la Gobernación del Valle del Cauca.Desarrollo de las asistencias técnicas a 12 Entidades Territoriales que la solicitaron así: Alcaldías de San Cayetano, El Zulia, Itagüí, Palmira, Miranda, Providencia, Gobernaciones de Norte de Santander, Casanare, Huila, Archipiélago de San Andres, Providencia y Santa Catalina, y Cesar, y Área Metropolitana del Valle de Aburrá. Nota: CORANTIOQUIA, se une a las asistencias técnicas desarrolladas. No obstante, al realizar la solicitud fuera de los tiempos no se realiza realimentación de productos. 
Estrategia 4. Se dio continuidad a la actualización de las caracterizaciones de operaciones estadísticas y registros administrativos y el inventario de demanda de información estadística no satisfecha fue actualizado en este primer semestre de 2024 a través de los ejercicios de identificación realizados en las mesas estadísticas sectoriales (30 sesiones en el primer semestre).  
Estrategia 5. Se consolidó el instrumento de autoevaluación y el instrumento de evaluación a usuarios, con el fin de iniciar las pruebas piloto de la metodología de revisión de pares. Publicación de la guía de anonimización de datos estructurados en la página web SEN. Se evaluaron en calidad estadística para tres operaciones: Indicador de Mezcla Asfáltica, Cuenta Satélite de la Economía del Cuidado e Indicador de Producción de Obras Civiles (IPOC). Se Implementó 1 tablero desarrollado con las funcionalidades necesarias con una muestra de operaciones estadísticas evaluadas en 2021.  Se verificó la implementación del logo de proceso estadístico en 40 operaciones estadísticas de las entidades SEN y entre ellas 36 operaciones estadísticas del DANE. Se capacitó y acompañó en la implementación de estándares estadísticos al 80% de las entidades en donde se realice la verificación de la implementación de la regulación estadística con la participación de 510 asistentes frente a estándares estadísticos como SDMX, DDI-DC, proceso estadístico, norma técnica y clasificaciones. Se avanzó en las dos mejoras anuales en los estándares estadísticos existentes, basadas en conocimientos y experiencias adquiridas, la Clasificación de las funciones del gobierno (COFOG) y la  CUOC.
Estrategia 6. Avance en las revisiones de pares o diagnósticos  RR.AA. Registro Único de Víctimas de la UARIV, finalizado y a la espera de socialización ante la entidad.  Registro único de retornos de la Cancillería, Registro Único de Damnificados de la UNGRD, Registro de ingreso y registro en cárceles del INPEC y Registro propio Afro.
Estrategia 7. Se establecieron diálogos en los diferentes niveles estratégico y táctico, se llevó a cabo la primera sesión ordinaria del Comité Nacional de Datos (CND), a nivel táctico se realizaron sesiones en 4 temáticas específicas. Con relación a la puesta en marcha del modelo de gobernanza de la infraestructura de datos del Estado colombiano a nivel nacional, se avanzó en la construcción del lineamiento rector de articulación y operación de la gobernanza de datos del Estado colombiano, y se elaboró el Documento de Plan Estratégico de Información Geográfica Nacional (PEIGN) versión sectorial (DANE-IGAC). Con relación al fortalecimiento de las capacidades de las entidades públicas para la apropiación y la implementación del marco de articulación y operación de la gobernanza de datos se realizaron capacitaciones en la Hoja de Ruta sectorial de datos abiertos estratégicos, Ecosistema de datos y la Caracterización de Datos Sectoriales.
Estrategia 8. Se elaboraron y publicaron 5 reportes prospectivos correspondientes a los meses de febrero, marzo, abril, mayo y junio.
Estrategia 9. En el primer semestre se avanzó en la implementación de cuatro espacios de divulgación adicionales en los que se promovió la oferta estadística del SEN.  En 48 espacios se promovió el diálogo e intercambio de experiencias entre los actores del SEN. Donde se destacan 18 mesas estadísticas sectoriales y 20 reuniones del Consejo Asesor Técnico del SEN (CASEN) </t>
  </si>
  <si>
    <t>Avances-PEN-I-Semestre-2024 
chrome-extension://efaidnbmnnnibpcajpcglclefindmkaj/https://www.sen.gov.co/sites/default/files/noticias-files/2024-12/Avances-PEN-I-Semestre-2024.pdf</t>
  </si>
  <si>
    <t>1. plan_estadistico_naciona_2023-2027_0
2. resolucion2337_de_2023_plan_estadistico_nacional_2023_2027
AnexoA_detalle_ejecucion_por_estrategia_y_meta_PEN_2020_2022
AnexoB_areas_tematicas_y_temas
AnexoC_inventario_operaciones_estadisticas_PEN_2023_2027
AnexoD_inventario_registros_administrativos
AnexoE_demanda_de_informacion_no_satisfecha_PEN_2023_2027
AnexoF_plan_de_accion_PEN_2023_2027
AnexoG_proyectos_estadisticos_estrategicos_PEN_2023_2027
Enlace Páginas WEB: https://www.sen.gov.co/conozca-el-sen/instrumentos/planificacion-articulacion-estadistica/plan-estadistico-nacional-2023-2027; https://www.dane.gov.co/index.php/plan-estadistico-nacional-pen</t>
  </si>
  <si>
    <t>Servicio de apoyo a la gestión de conocimiento y consolidación de la cultura estadística</t>
  </si>
  <si>
    <t>Medición de satisfacción de la ciudadania 2024
https://danegovco.sharepoint.com/:p:/r/sites/PlanesInstitucionales-MetasHisttricasporrea2018-2022/Documentos%20compartidos/DICE/Evidencias%20Planes%20Institucionales%202024/PES/PES_16/Medici%C3%B3n%20de%20satisfacci%C3%B3n%20de%20la%20ciudadan%C3%ADa%E2%80%8B%202024.pptx?d=w42ab5d52436543d097ef1204805d5a52&amp;csf=1&amp;web=1&amp;e=0nVBI6</t>
  </si>
  <si>
    <t>Fortalecimiento de la capacidad institucional para la implementación del modelo de gestión Nacional</t>
  </si>
  <si>
    <t>Actas de los diferentes espacios de seguimiento</t>
  </si>
  <si>
    <t>https://danegovco.sharepoint.com/:f:/r/sites/PlanesInstitucionales-MetasHisttricasporrea2018-2022/Documentos%20compartidos/DIG/Evidencias%20Planes%20Institucionales%202024/PES/PES_39?csf=1&amp;web=1&amp;e=zr6ayx</t>
  </si>
  <si>
    <t>Documento con el Plan Estratégico de Información Geográfica Nacinal_PEIGN Sectorial</t>
  </si>
  <si>
    <t>https://danegovco.sharepoint.com/:b:/r/sites/PlanesInstitucionales-MetasHisttricasporrea2018-2022/Documentos%20compartidos/DIG/Evidencias%20Planes%20Institucionales%202024/PES/PES_40/PES_40_PEIGN_Sectorial.pdf?csf=1&amp;web=1&amp;e=5N4ZuZ</t>
  </si>
  <si>
    <t>Fortalecimiento de la integración de la información geoespacial en el proceso estadístico nacional</t>
  </si>
  <si>
    <t>No aplíca</t>
  </si>
  <si>
    <t>https://danegovco.sharepoint.com/:f:/r/sites/PlanesInstitucionales-MetasHisttricasporrea2018-2022/Documentos%20compartidos/DIG/Evidencias%20Planes%20Institucionales%202024/PES/PES_41?csf=1&amp;web=1&amp;e=t8pLgs</t>
  </si>
  <si>
    <t>Documento con los lineamientos técnicos que permita adoptar la interoperabilidad de los datos espaciales.</t>
  </si>
  <si>
    <t>https://danegovco.sharepoint.com/:f:/r/sites/PlanesInstitucionales-MetasHisttricasporrea2018-2022/Documentos%20compartidos/DIG/Evidencias%20Planes%20Institucionales%202024/PES/PES_42?csf=1&amp;web=1&amp;e=fA8p2U</t>
  </si>
  <si>
    <t>No Aplíca</t>
  </si>
  <si>
    <t>1. Informe de actividades Rendición de Cuentas DANE
2. Audiencia Rendición de Cuentas Nov 2024
3. Resultados Consulta Pública Rendición de Cuentas agosto 2023 - agosto 2024</t>
  </si>
  <si>
    <t>Las estadísticas catastrales a 1 de enero de 2025 reportan 30,7 millones de hectáreas actualizadas, que corresponden al 27,02% del territorio nacional; de este porcentaje, 25,08% corresponde a área bajo gestoría del IGAC y el 1,94% restante bajo jurisdicción de otros gestores catastrales.</t>
  </si>
  <si>
    <t>desag_indicad_3_v420251006_estdstc_2025_SINERGIA</t>
  </si>
  <si>
    <t>Las estadísticas catastrales a 1 de enero 2025 reportan 9,8 millones de Ha PDET actualizadas, que corresponden al 25,18% del total de área de los 170 municipios PDET; de este porcentaje, 24,29% corresponde a área bajo gestoría del IGAC, el 0,89% restante bajo jurisdicción de otros gestores catastral</t>
  </si>
  <si>
    <t>Las estadísticas catastrales a 1 de enero de 2025 reportan 30,7 millones de hectáreas actualizadas, que corresponden al 27,02% del territorio nacional; de este porcentaje, 25,08% corresponde a área bajo gestoría del IGAC y el 1,94% restante bajo jurisdicción de otros gestores catastrales. En este sentido se cuenta con 9.137.765 predios actualizados.</t>
  </si>
  <si>
    <t>De acuerdo con las evidencias suministradas se presentan dos informes en donde se menciona la gestión y espacios de relacionamiento con las agremiaciones, así mismo matriz en donde se presentan las actividades desarrolladas con gremios como CAMACOL Nacional Y Cundinamarca, CAMARA COLOMBIANA DE INFRAESTRUCTURA, y FEDEPALMA, teniendo en cuenta lo mencionado se observa informe sobre la gestión en los espacios de relacionamiento con agremiaciones.</t>
  </si>
  <si>
    <t>Escala 1:2.000: Hasta el mes de diciembre se generan 388 productos Ortofotomosaicos a escala 1:2.000 o menores con 30.167,9 hectáreas, los municipios de Repelón, Baranoa y Sabanagrande del departamento de Atlántico, Altos Del Rosario, María La Baja, San Jacinto, Arenas, Morales, Cantagallo del departamento de Bolívar, los municipios de Machetá, San Juan de Rioseco, Silvania, Une, Vianí, Tabio, Bojacá, Chocontá, Guachetá, Simijaca, Suesca, Susa, Tena, Ubalá, Villapinzón, Chía, del departamento de Cundinamarca, los municipios de Puerto Carreño, la Primavera, Santa Rosalía y Cumariobo en el departamento de Vichada, los municipios de Hato Corozal, Paz de Ariporo, Sácama y Támara en el departamento de Casanare, los municipios de Chima, Valencia , San Andrés de Sotavento, Valencia, Lorica y San Antero, Cereté, Chinú, Ciénaga de Oro en el departamento de Córdoba, los municipios de Agrado, Aipe, Pital, Ciénaga y Gigante en el departamento de Huila, los municipios de Palmito, Guaranda, Chalán , Tierra Santa, Santiago de Tolú, Gamarra , Corozal, Santiago de Tolú, La Unión , San Luis de Sincé, San Benito de Abad, Corozal, San Juan de Betulia y Coveñas en el departamento de Sucre, en los municipios de Mocoa, San Miguel, Valle del Guamuez en el departamento de Putumayo, en el municipio de Inírida en el departamento de Guainía y en el municipio de El Retorno en el departamento de Guaviare, los municipios de Puerto López, San Martin, Puerto López, Fuente de Oro, Uribe y Mesetas en el departamento de Meta, y los municipios de Ataco, Chiparral y Planadas en el departamento de Tolima, el municipio de Puerto Boyacá en el departamento de Boyacá, los municipios de Piamonte , Cajibío, Guachené y Patía en el departamento de Cauca, los municipios de Riosucio, Medio Atrato en el departamento de Chocó, los municipios de La Jagua de Ibirico, Aguachica, La paz, Agustín Codazzi, Aguachica y Gamarra en el departamento de Cesar, los municipios de Distracción, San Juan del Cesar, Fonseca, La Jagua del Pilar, Hatonuevo y El Molino en el departamento de La Guajira, los municipio de Ciénega y Fundación en el departamento de Magdalena, los municipios de San José de Fragua, Albania, la Montañita, Valparaíso, San José Del Fragua en el departamento de Caquetá, el municipio de Pijao, Caicedonia y Calarcá en el departamento de Quindío, el municipio de Betulia, El Carmen, San Vicente de Chucurí, Betulia, Sabana del Torre y Cimitarra en el departamento de Santander.
Adicionalmente:
- Se generaron 234 productos MDT en los departamentos de Atlántico, Bolívar, Boyacá, Caldas, Casanare, Cauca, Chocó, Córdoba, Cundinamarca, Guainía, Guaviare, Huila, La Guajira, Magdalena, Meta, Putumayo, Santander, Sucre, Tolima, Vichada con un área total de 21.401,6 hectáreas.
- Se generaron 403 productos de Base de Datos en los departamentos Antioquia, Arauca, Atlántico, Bolívar, Boyacá, Caquetá, Casanare, Cauca, Cesar, Chocó, Córdoba, Cundinamarca, Guainía, Guaviare, Huila, La Guajira, Magdalena, Meta, Nariño, Norte de Santander, Putumayo, Quindío, Santander, Sucre, Tolima, Vichada con un área total de 26.587,1 hectáreas.
Escala 1:10.000: Para un total 163 de producto ortofotomosaico con 29.628.515,4 ha , hasta mes de diciembre en los municipios de: El Encanto, La Chorrera, La Pedrera, La Victoria, Leticia, Puerto Alegría, Puerto Arica, Puerto Nariño, Santander, Tarapacá en el departamento de Amazonas con 9.116.593,17 ha, los municipios de Juan De Acosta, Luruaco, Piojó, Tubará del departamento de Atlántico 82.781,2 ha, en los municipios de Achí, Calamar, Magangué, Simití y San Jacinto del Cauca del departamento de Bolívar con 423.501,46 ha, los municipios de Betéitiva, Busbanzá, Ciénega, Corrales, Gachantivá, Garagoa, Guayatá, Jenesano, La Capilla, Moniquirá, Nuevo Colón, Puerto Boyacá, Ramiriquí, San José De Pare, Santana, Sativasur, Socha, Socotá, Sogamoso, Somondoco, Soracá, Tasco, Tenza, Tibaná, Togüí, Tunja, Turmequé, Úmbita, Ventaquemada, Viracachá en el departamento de Boyacá con 496.046,9 ha, el municipio de Curillo en el departamento de Caquetá con 39.927,7 ha, los municipios de Hato Corozal, Paz De Ariporo, Sácama, Támara en el departamento de Casanare con 1.413.754,27 ha, los municipios de Cajibío, Miranda, Patía, Puracé, Sotará, Totoró en el departamento Cauca con 226.350,47 ha, los municipios de Bosconia y Gamarra en el departamento de Cesar con 91.222,42 ha, los municipios de Medio Atrato, Nuevo Belén De Bajirá en el departamento de Chocó con 502.599,3 ha, los municipios de Ayapel, Buenavista, Cereté, Ciénaga De Oro, Cotorra, Chinú, Lorica, Planeta Rica, Pueblo Nuevo, San Antero, San Bernardo Del Viento, San Pelayo en el departamento de Córdoba con 833.099,5 ha, los municipios de Chocontá, Machetá, Suesca, Tabio, Tocancipá en el departamento de Cundinamarca con 84.978,8 ha, los municipios de Morichal, Paná-Paná en el departamento de Guainía con 999.566,9 ha, el municipio de La Plata en el departamento de Huila con 81.467,13 ha, los municipios de Albania, El Molino, La Jagua Del Pilar, Maicao, Manaure, Urumita, Villanueva en el departamento de La Guajira con 485.293,7 ha, los municipios de Ariguaní, Chivolo, El Piñón, El Retén, Nueva Granada, Pijiño Del Carmen, Pivijay, Plato, Puebloviejo, Sabanas De San Ángel, San Sebastián De Buenavista, Santa Ana, Sitionuevo, Tenerife, Zona Bananera en el departamento de Magdalena con 1.245.772,2 ha, el municipio El Carlvario en el departamento de Meta con 26.990,5 ha, los municipios de Apia, Balboa, Belén De Umbría, Guática, La Celia, Marsella, Quinchía, Santuario en el departamento de Risaralda con 112.362,5 ha, los municipios de Betulia, Bolívar, Chipatá, Cimitarra, El Carmen De Chucurí, Puerto Wilches, Sabana De Torres, San Benito, San Vicente De Chucurí, Simacota, Socorro, Sucre, Vélez en el departamento de Santander con 1.170.800,7 ha, los municipios de Buenavista, Caimito, Colosó, Corozal, Coveñas, El Roble, Galeras, La Unión, Majagual, Ovejas, Sampués, San Benito Abad, San Juan De Betulia, San Pedro, Santiago De Tolú, Sincé, Sucre en el departamento de Sucre con 702.723,7 ha, los municipios de Carurú, Mitú, Pacoa, Papunaua, Taraira en el departamento de Vaupés con 4.847.647,9 ha., los municipios de Cumaribo, Puerto Carreño en el departamento de Vichada con 6.645.034,3 ha.
Adicionalmente:
- Se producen 59 productos MDT con área total de 3.885.607,8 ha en los departamentos de Boyacá, Cundinamarca, Meta, Vichada, Santander, Casanare y Risaralda.
- Se producen 21 productos Base de Datos con área total de 5.721.350 ha en los departamentos de Antioquia, Arauca, Caquetá, Casanare, Cauca, Córdoba, Huila, Meta, Guaviare, Putumayo, Norte de Santander y Sucre.
Escala 1:25.000: En el objetivo de Generar cartografía básica del área geográfica del país a escala 1:25.000, hasta el mes de diciembre se genera en productos Ortofotomosaicos 237.769,2 hectáreas en el municipio de Puerto Gaitán en el departamento de Meta. 
Adicionalmente, se generó Bases de Datos Vectoriales de :  8 productos  con área total de 7.852.632,23 ha en los municipios de Riosucio en el departamento de Chocó con 763.146, 9 ha, Barranco Minas, Inírida y Puerto Colombia en el departamento de Guainía con 4.610.209.3 ha, el municipio de El Retorno en el departamento de Guaviare con 729.395,86 ha, el municipio de Leguizamo en el departamento de Putumayo con 200.285,58 ha, Algeciras del departamento de Huila con  63.046,05 ha y Solano en el departamento de Caquetá con 1.486.548,46 ha.
Oficialización: se validó un total de 1.674,007,6 ha de 169 productos de Ortoimagen a escalas 1:1.000,1:2.000,1:5.000, 1:10.000 y 1:25.000 en los municipios de Amagá, Anzá, Apartadó, Betania, Cáceres, Caldas, Carepa, Carolina del Principe, Chigorodó, Ciudad Bolívar, El Carmen de Viboral, El Santuario, Fredonia, Guatapé, Jericó, La Ceja, La Estrella, Marinilla, Murindó, Mutatá, Retiro, San José de la Montaña, San Luis, San Pedro de Urabá, San Rafael, Santa Bárbara, Urrao, Venecia, Vigia del Fuente en el departamento de Antioquia con 776.804,01 ha, el municipio de Sabanalarga en el departamento de Atlántico con 39.839, 39 ha, el municipio de Cartagena de Indias y El Carmen De Bolívar en el departamento de Bolívar con 155.313,41 ha, Aguazul y Tauramena del departamento de Casanare con 186,2 ha, el municipio de Santander De Quilichao del departamento del Cauca con 51.836,45 ha, los municipios de Arbeláez, Chipaque, Fómeque, Guayabetal, Nimaima, Pandi, Chipaque, Pandi, Pulí, Quebradanegra, Quipile, San Antonio de Tequendama, Subachoque, Supatá, Sutatausa, Tausa, Supatá , Tibacuy, Tibirita, Tocaima, Ubaque, Vergara, Villa de San Diego de Ubaté, Villeta y Sesquilé en el departamento de Cundinamarca con 293.882,4 ha, el municipio de Sincelejo en el departamento de Sucre con 31.016,6 ha, Santiago de Cali y Palmira en el departamento del Valle del Cauca con 139.280,2 ha, el municipio de Sardinata en el departamento de Norte de Santander con 146.466,49 ha, el municipio de Montería en el departamento de Córdoba con 4.334,4 ha, el municipio de Santa Rosa de Cabal en el departamento de Risaralda 35.038,05 ha, el municipio de Suaza en el departamento de Huila con 9,8 ha.
Adicionalmente,
Se generaron 392 productos de Base de Datos Vectoriales en los departamentos de Antioquia, Arauca, Atlántico, Bolívar, Caquetá, Cauca, Cesar, Tolima, Chocó, Córdoba, Cundinamarca, Huila, Nariño, Norte de Santander, Putumayo, Risaralda, Sucre y Valle del Cauca con un área total de 3.754.603 hectáreas, en las diferentes escalas a escalas 1:1.000,1:2.000,1:5.000, 1:10.000 y 1:25.000.
Se generaron 355 productos de MDT en los departamentos de Antioquia, Atlántico, Bolívar, Cauca, Chocó, Huila, Meta, Norte de Santander, Risaralda, Sucre , Valle del Cauca, Cundinamarca, con un área total de 1.954.990,7 hectáreas, en las diferentes escalas a escalas 1:1.000,1:2.000,1:5.000, 1:10.000 y 1:25.000.</t>
  </si>
  <si>
    <t>En el objetivo de Ampliar la cobertura de la red geodésica nacional hasta el mes de diciembre se realizó un cubrimiento de 40.040.862 hectáreas en el municipio de Nechí en el departamento de Antioquia, los municipios de Cartagena del Chairá, Milán, Solita, San Vicente del Caguán, Puerto Rico en el departamento de Caquetá, los municipios de El Paso y Astrea en el departamento de Cesar, los municipios de Puerto Libertador, Planeta Rica, Ayapel y Valencia en el departamento de Córdoba, el municipio de Medina en el departamento de Cundinamarca, los municipios de Miraflores y Calamar en el departamento de Guaviare, el municipio de Campoalegre en el departamento de Huila, el municipio de Algarrobo, Pivijai y Chivolo en el departamento de Magdalena, los municipios de Granada, Vista Hermosa, Puerto Rico, Uribe, Mapiripán y Macarena en el departamento de Meta, el municipio de Puerto Leguizamo en el departamento de Putumayo, los municipios de La Unión y San Benito de Abad en el departamento de Sucre, los municipios de Puerto Ospina y Carurú en el departamento de Vaupés, el municipio de Maní, Paz de Ariporo en el departamento de Casanare, el municipio de Cumaribo en el departamento de Vichada, el municipio de Vélez, Charalá, Sabana de Torres y Florian en el departamento de Santander, los municipios de Distracción, Dibulla y Maicao en el departamento de La Guajira, en el municipio de Puerto Rondón en el departamento de Arauca, los municipios de Istmina, San Juan del Litoral ,Medio Atrato, Quibdó en el departamento de Chocó, el municipio de Puerto Arica en el departamento de Amazonas, el municipio de Puerto Boyacá en el departamento de Boyacá, el municipio de Purificación en el departamento de Tolima y en Bogotá D.C.</t>
  </si>
  <si>
    <t>Se genera la cobertura y uso de la Tierra de una zona priorizada en 7.989.225, de acuerdo con la metodología establecida, como insumo para los planes de ordenamiento territorial y demás aplicaciones agrológicas</t>
  </si>
  <si>
    <t>En el primer trimestre de 2024, se elaboró el plan de trabajo y matriz de seguimiento (plan operativo), para el mantenimiento de sistema para la operación catastral (SICRE y SNC) de acuerdo con los requerimientos de la DGC priorizados para la vigencia. Mensualmente, los responsables allí identificados registran el progreso en esta herramienta y las evidencias se archivan en un repositorio asignado. Se carga nuevamente la evidencia 2720-3-1 SOPORTE 1 en el repositorio de la OAP. Conforme al plan operativo 2720-3 (archivo de planeación y seguimiento de las actividades y tareas), se alcanzó un 89% de ejecución. Asimismo, se elaboraron los informes finales del producto 2720-3 en formato PPT (SICRE 98% y SNC 80%), los cuales detallan los logros alcanzados, los obstáculos identificados durante 2024 y los retos previstos para 2025. Las presentaciones incluyen información sobre diversas actividades destacadas en SICRE, como el mantenimiento continuo de la operación catastral, la implementación de tableros de control y la identificación de mutaciones, entre otros. En SNC, se destaca la finalización del desarrollo de desbloqueo de manzana-vereda y el ajuste en la notificación de trámites resolución 1040, entre otros.</t>
  </si>
  <si>
    <t xml:space="preserve">El área responsable del cumplimiento de la meta adjunta en el DRIVE de evidencias, un archivo EXCEL que contienen el seguimiento al plan de implementación del Observatorio de la Tierra y el Territorio – OTT, desglosado por Fases, Etapas, Actividades y Fechas de ejecución, reflejando el avance de 30% para la vigencia; adicional a ello, se evidencia informe en formato WORD, del Observatorio de la Tierra y el Territorio, Dirección de Gestión de la Información Geográfica, con el detalle de las actividades; en atención  a las mencionadas, se puede establecer el cumplimiento de la meta.  </t>
  </si>
  <si>
    <t xml:space="preserve">Se realiza seguimiento mensual a la ejecucion del Plan I+D+i, mediante el avance de la matriz de seguimiento. También se realiza reporte final de investigaciones  para el mes de Diciembre  de los 10 proyectos. Se presentan evidencias a traves de los informes tecnicos de avance de cada proyecto de investigacion y sus respectivos cronogramas de seguimiento ya en su fasa final de cierre.  </t>
  </si>
  <si>
    <t xml:space="preserve">Para la vigencia 2024 se trabajaron 7 resoluciones de las cuales 6 fueron tramitadas, 1 la resolucion por ajustes finales queda para completar el tramite en la vigencia 2025. Se divulgaron 6 de las 7 resoluciones emitidas por la Direccion de Regulación y Habilitación, teniendo en cuenta que falto una resolución por ajustes finales.  </t>
  </si>
  <si>
    <t>Se verifico el acompañamiento de 4 evidencias de la siguiente forma: 1. Informe de avance del plan de acompañamiento, 2. Resoluciones de rechazo, habilitación y deshabilitación, desistimientos y retorno del servicio 3. Normatividad expedida en el marco de la funcion de regulación 4. Sistema naciona de información catastral SINIC</t>
  </si>
  <si>
    <t>Con corte al 31 de diciembre 2024, se puede indicar:
•La Escuela ha iniciado 38 Nodos.
•Ha formado a ciudadanos pertenecientes a 25 departamentos (Amazonas, Antioquía Arauca, Atlantico, Bolívar, Caquetá, Cauca, César, Chocó, Córdoba, Cundinamarca, Guainía, Guaviare, Huila, La Guajira, Magdalena, Meta, Nariño, Norte De Santander, Putumayo, Santander, Sucre, Tolima, Valle del Cauca y Vichada)
•Ha impactado 137 municipios (La Chorrera, La Pedrera, Puerto Aríca, y Leticia - Amazonas; Anorí, Dabeiba, Mutatá, Turbo y Vigia del Fuerte  - Antioquía; Arauca, Arauquita y Tame - Arauca; Santa Lucia y Soledad - Atlantico; Cartagena y El Carmén de Bolivar - Bolívar; Belén de los Andaquies, Florencia, la Montañita, Milán y Solano - Caquetá; Buenos Aires, Cajibio,Caldono, Caloto, Corinto, El Tambo,Guachene,  Inzá, Jambaló, La Sierra, La Vega, Miranda, Morales, Padilla, Páez, Patía, Piendamó, Popayán, Puracé, San Sebastián, Santa Rosa, Santander de Quilichao, Silvia, Sotará, Suarez, Toribio y Totoró - Cuaca; Aguachica, Agustín Codazzi, Chimichagua, Curumani, Gamarra, La Jagua de Ibirico, La Paz, Manaure Balcón del Cesar, Pueblo Bello, San Diego y Valledupar - Cesar; Medio Atrato y Quibdo - Chocó; Chimá, San Andrés de Sotavento, Tierralta y Tuchín - Córdoba; Bogotá D.C, Chía, Cota Soacha, Tabio, Tibacuy y Viotá  - Cundinamarca; Inírida - Guainía; Calamar, Miraflores y San José del Guaviare - Guaviare; Isnos, La Argentina, La Plata y Neiva - Huila; Barrancas, Distracción, Fonseca, Hatonuevo y Riohacha - La Guajira; Ciénaga -Magdalena; El Dorado, Fuentedeoro, Mapiripán, Puerto Concordia, Puerto Gaitán, Puerto López, Puerto Lleras, Puerto Rico, San Juan de Arama, San Martín y Villavicencio - Meta; Barbacoas, Córdoba, El Charco, La Tola, Mosquera, Olaya Herrera, Pasto, Roberto Payan, Santa Bárbara y Tumaco - Nariño; Cúcuta, Ocaña y Tibú - Norte de Santander; Mocoa, Orito, Puerto Asís, Puerto Caicedo, Puerto Guzman y Puerto Leguizamo - Putumayo; Barrancabermeja, Betulia, Bucaramanga, El Carmen de Chucurí y San Vicente de Chucurí - Santander; Corozal, Coveñas, Palmito, Sampúes, San Marcos y Sincelejo - Sucre; Coyaima, Cunday, Icononzo, Ortega y Planadas -Tolima; Buga, Cali, Tulúa - Valle del Cauca; Cumaribo y Puerto Carreño - Vichada).
•Certificó 1870 promotores comunitarios.
•Certificó 1725 auxiliares de campo.
•Certificó 1006 reconocedores prediales.
Cabe mencionar que se avanzó con el Fortalecimiento de capacidades técnicas para organizaciones sociales. Este proceso de formación comprendió la formación como Promotores Comunitarios, Auxiliares de Campo y Reconocedores Prediales. El proceso se realizó con ASOCOETNAR, CEPDIPO, Autoridades Indígenas del Sur-Occidente -AISO-.  ONIC, OPIAC, CRIC y COCOMACIA.</t>
  </si>
  <si>
    <t>Para el reporte del mes de diciembre es importante recordar que el 18 de octubre se radicó en el Ministerio de Justicia y del Derecho el proyecto de decreto y sus anexos. Esa cartera estuvo en proceso de revisión del documento hasta el día 13 de noviembre, fecha en la que se adelantó una sesión de trabajo con el objeto de dar respuesta a los comentarios formulados por parte del Ministerio de Justica. En dicha sesión de trabajo el Departamento Nacional de Planeación, el Departamento Administrativo Nacional de Estadística y el IGAC resolvieron cada una de las observaciones formuladas por el Ministerio de Justicia. 
Finalmente, como resultado de ese espacio de trabajo, el Ministerio de Justicia, cartera que estuvo vinculada al proceso de consulta previa, libre e informada de la política pública de catastro multipropósito en territorios y territorialidades indígenas, sostuvo que el instrumento normativo protocolizado con la Mesa Permanente de Concertación con los Pueblos y Organizaciones Indígenas debe ser ajustado (MPC). Por esa razón, el 28 de noviembre de 2024 dicha cartera ministerial realizó la devolución del proyecto de decreto, incluyendo observaciones de fondo y forma frente al instrumento protocolizado en MPC. En respuesta a los interrogantes elevados, el IGAC en comunicación oficial brindó respuesta de fondo a cada una de las observaciones elevadas por el Ministerio de Justicia y del Derecho, ejercicio que se ratificó en sesión de trabajo conjunto que tuvo lugar el 11 de diciembre de la presente vigencia. 
De ese espacio de trabajo surgió el compromiso de robustecer la memoria justificativa del proyecto de decreto en algunos apartados puntuales para proceder con la suscripción el instrumento por parte de la ministra de justicia. Este insumo fue enviado por el IGAC el pasado 16 de diciembre de 2024 . A la fecha, aún se está a la espera de la suscripción por parte de esta cartera ministerial para avanzar con el trámite ante el Ministerio del Interior. 
Es importante resaltar que el Ministerio de Justicia y del Derecho fue convocado y estuvo vinculado a los espacios de concertación técnica y protocolización del proyecto de decreto, conforme a la ruta metodológica definida en la materia y que dicho proyecto de decreto corresponde con lo acordado en el marco de la consulta previa, libre e informada adelantada entre el Gobierno Nacional y los pueblos indígenas en la instancia legal para tales efectos.</t>
  </si>
  <si>
    <t>Respecto al decreto de catastro multipropósito para las comunidades Negras, Afrocolombianas, Raizales y Palenqueras protocolizado en el Espacio Nacional de Consulta Previa, el 18 de diciembre se enviaron al DANE los últimos ajustes a las respuestas a todos los comentarios realizados por la ciudadanía. Esto sobre el entendido de que el DANE había realizado la publicación del decreto previamente. 
Así mismo, se ajustó la memoria justificativa de acuerdo con la solicitud realizada por el Ministerio de las Culturas las Artes y los Saberes. Específicamente, se atendió la recomendación en relación con el uso de los Bienes Inmuebles de Interés Cultural en el fortalecimiento de capacidades de los operadores catastrales y en lo referente a ampliar el entendimiento del concepto del Departamento Administrativo de la Función Pública respecto a la adecuación institucional de que trata el decreto en reglamentación del artículo 46 de la ley 2294 de 2023.</t>
  </si>
  <si>
    <t>En el marco del Artículo 49 del Plan Nacional de Desarrollo, se ha actualizado además el valor catastral de 48 municipios adicionales, de los cuales 42 corresponden a Núcleos de Reforma Agraria, fortaleciendo así los instrumentos para la redistribución de tierras y la planeación agraria.</t>
  </si>
  <si>
    <t>1. Estudio técnico
2. Concepto DAPRE
3. Concepto Hacienda</t>
  </si>
  <si>
    <t>Fortalecimiento de la capacidad institucional para la implementación del modelo de gestión nacional</t>
  </si>
  <si>
    <t>86166761 (ha)</t>
  </si>
  <si>
    <t>75813776 (ha)</t>
  </si>
  <si>
    <t>20077636 (ha)</t>
  </si>
  <si>
    <t xml:space="preserve">Sumatoria del número de actividades cumplidas de la hoja de ruta para la caracterización de las condiciones socio-económicas de las familias habitantes de las áreas del Sistema de Parques Nacionales Naturales. </t>
  </si>
  <si>
    <t>(Número actividades realizadas para la publicación de las nuevas mediciones de desigualdad en torno a la tierra, la propiedad inmueble, la tenencia de activos financieros y la riqueza en el país realizadas / numero de actividades planeadas en el cuatrienio)*100</t>
  </si>
  <si>
    <t>Lidera: Dirección de Metodología y Producción Estadística - DIMPE
Participa: Dirección de Recolección y Acopio - DRA
Dirección de Geoestadística - DIG
Dirección de Censos y Demografía - DCD</t>
  </si>
  <si>
    <t>(Número de fases terminadas del CENU según el GSBPM / Total de fases del CENU según el GSBPM ) *100</t>
  </si>
  <si>
    <t>(Número de actividades realizadas para el mantenimiento del Sistema de Gestión de Estratificación y Coberturas (SIGESCO)/Número de actividades planeadas para el mantenimiento del Sistema de Gestión de Estratificación y Coberturas (SIGESCO))*100</t>
  </si>
  <si>
    <t>Sumatoria de los hitos de avance en la producción y difusión de información estadística relacionada con cuidado, incluyendo el cuidado comunitario, a partir del aprovechamiento de las operaciones estadísticas económicas y sociodemográficas
Hito 1. Diagnostico de necesidades de información para el mejoramiento de la ENUT y en paralelo con el registro de cuidadoras =35%
Hito 2. Participar en espacios de interlocuci´0pon intitucionales para la detección de mejorar en los indicadores de cuidado =15%
Hito 3. Establecer indicdores de cuidado que incorporen las necesidades de información detectadas =25%
Hito 4. Despliegue de herramientas de análisis de información sobre cuidado=25%</t>
  </si>
  <si>
    <t>Publicación con indicadores de cuidado y uso del tiempo libre con base en la Encuesta Nacional de Uso del Tiempo (ENUT) y evidencias del acompañamiento técnico que realiza el DANE en otras líneas de trabajo en el marco de la Política Nacional de Cuidado, entre las cuales se encuentran:
 i. La implementación de la Ley 2297 (Perfil de personas cuidadoras);
 ii. la participación en el diseño e implementación del registro de personas cuidadoras en conjunto con UNFPA;
iii. el mapa de cuidado.</t>
  </si>
  <si>
    <t>Lidera: Dirección de Metodología y Producción Estadística - DIMPE
Participa: GIT GEDI - Enfoque Diferencial e Interseccional.</t>
  </si>
  <si>
    <t>(Número de hitos realizados en el periodo/ número de hitos planeados en el periodo)*100</t>
  </si>
  <si>
    <t>(Número de acciones estrategicas ejecutadas / número de acciones estrategicas planificadas) *100</t>
  </si>
  <si>
    <t>Sumatoria del cumplimiento de los hitos establecidos para el desarrollo del Foro Mundial de Datos 
Hito 1: 25% Hoja de ruta para la ejecución del Foro Mundial de Datos 
Hito 2: 75% Desarrollo del Foro Mundial de Datos</t>
  </si>
  <si>
    <t>GIT Pobreza - Dirección de Metodología y Producción Estadística - DIMPE</t>
  </si>
  <si>
    <t>(Numero de capitulos desarrollados/ numero total de capitulos del documento)*100</t>
  </si>
  <si>
    <t>Documento resultado del aprovechamiento estadístico de fuentes tradicionales, no tradicionales y registros administrativos, elaborados que permitan caracterizar a la población con enfoques diferenciales.</t>
  </si>
  <si>
    <t>NEP = (AE / AP)* 100
NEP: Nivel de ejecución del Plan de Estratégico de TI
AE: Número de actividades ejecutadas. 
AP: Número de actividades programadas</t>
  </si>
  <si>
    <t>NEMSPI OSIS = (AE / AP)* 100
NEMSPI OSIS: Nivel de ejecución de las actividades del MSPI a cargo de la OSIS
AE: Número de actividades ejecutadas. 
AP: Número de actividades programadas</t>
  </si>
  <si>
    <t>Documento de resultado de impacto de la estrategia de seguridad digital</t>
  </si>
  <si>
    <t>(Número de hitos ejecutados en el desarrollo de las fases de acopio, procesamiento, análisis, difusión y evaluación del GSBPM para la cuenta satélite del deporte / Número de hitos planeados  en el desarrollo de las fases de acopio, procesamiento, análisis, difusión y evaluación del GSBPM para la cuenta satélite del deporte) *100%
Los hitos determinados para el desarrollo de esta meta son:
Hito 1: Acopio correspondiente a un 20% 
Hito 2: Procesamiento correspondiente a un 25%
Hito 3: Procesamiento de información para la obtención de resultados de la CSD y ejecución de las etapas de análisis, difusión y evaluación correspondiente a un 30%
Hito 4: Procesamiento de información para la obtención de resultados de la CSD y ejecución de las etapas de análisis, difusión y evaluación correspondiente a un 25%</t>
  </si>
  <si>
    <t>(Número de acciones anuales realizadas en el Plan de Acción Institucional /Número de acciones programadas en el Plan de Acción Institucional que permitan el fortalecimiento de la gestión del talento humano)*100</t>
  </si>
  <si>
    <t>Informe de avance y logros implementados para la mejora de la gestión del talento humano, de la gestión documental, administrativa, financiera y contractual en la entidad.</t>
  </si>
  <si>
    <t>(Número de metas ejecutadas/número de metas planeadas en la vigencia)*100</t>
  </si>
  <si>
    <t xml:space="preserve"> (Número de actividades ejecutadas en el cuatrenio / Numero de actividades  programadas) x 100</t>
  </si>
  <si>
    <t>Cumplimiento de los compromisos concertados en las instancias de participación y consulta con grupos poblaciones</t>
  </si>
  <si>
    <t>PES_1</t>
  </si>
  <si>
    <t>PES_6</t>
  </si>
  <si>
    <t>PES_7</t>
  </si>
  <si>
    <t>PES_8</t>
  </si>
  <si>
    <t>PES_9</t>
  </si>
  <si>
    <t>PES_10</t>
  </si>
  <si>
    <t>PES_11</t>
  </si>
  <si>
    <t>PES_12</t>
  </si>
  <si>
    <t>PES_13</t>
  </si>
  <si>
    <t>PES_17</t>
  </si>
  <si>
    <t>PES_18</t>
  </si>
  <si>
    <t>PES_19</t>
  </si>
  <si>
    <t>PES_23</t>
  </si>
  <si>
    <t>PES_24</t>
  </si>
  <si>
    <t>PES_29</t>
  </si>
  <si>
    <t>PES_32</t>
  </si>
  <si>
    <t>PES_33</t>
  </si>
  <si>
    <t>PES_38</t>
  </si>
  <si>
    <t>No AplÍca</t>
  </si>
  <si>
    <t>100%
STOCK</t>
  </si>
  <si>
    <t>Planner OTT
Metodologías utilizadas para la creación y activación de usuarios en la plataforma del Observatorio de la Tierra y El Territorio.</t>
  </si>
  <si>
    <t xml:space="preserve"> 1. REPORTE DETALLADO DE AVANCE DEL PLAN DE ACCION </t>
  </si>
  <si>
    <t>Actos administrativos</t>
  </si>
  <si>
    <t>INFORME DE SEGUIMIENTO AL PLAN DE ACOMPAÑAMIENTO</t>
  </si>
  <si>
    <t>Base de datos de formaciones por municipios, nodo y tipo de formación</t>
  </si>
  <si>
    <t>Evidencias de correos, visto buenos y gestiones realizadas para consulta previa y expedición del decreto</t>
  </si>
  <si>
    <t>Base de datos municipios actualizados en el marco del Art. 49</t>
  </si>
  <si>
    <t>PLAN OPERATIVO 
2720-3	Plan de manteminiento de sistema para la operación catastral de acuerdo a los requerimientos de la DGC priorizados para la vigencia implementado (Plan y matriz de seguimiento)</t>
  </si>
  <si>
    <t>CONSOLIDADO LEVANTAMIENTO DE SUELOS</t>
  </si>
  <si>
    <t>CONSOLIDADO GEODESÍA 2024</t>
  </si>
  <si>
    <t>CONSOLIDADO CARTOGRAFÍA BÁSICA 2024</t>
  </si>
  <si>
    <t xml:space="preserve">INFORME EJECUTIVO DE GESTIÓN PAI – GREMIOS 
INFORME DE GESTIÓN 
ESPACIOS DE RELACIONAMIENTO CON AGREMIACIONES Y ESTRATEGIA DE ATENCIÓN </t>
  </si>
  <si>
    <t>•	Informe Encuestas - II Semestre 2024.pdf
•	INFORME FINAL - ENCUESTA DE SATISFACCIÓN Y PERCEPCIÓN CIUDADANA_0.pdf</t>
  </si>
  <si>
    <t>SEGUIMIENTO 2025</t>
  </si>
  <si>
    <t>SEGUIMIENTO 2026</t>
  </si>
  <si>
    <t>AVANCE
1er Cuatrimestre</t>
  </si>
  <si>
    <r>
      <rPr>
        <b/>
        <sz val="11"/>
        <rFont val="Segoe UI"/>
        <family val="2"/>
      </rPr>
      <t xml:space="preserve">AVANCE CUANITATIVO </t>
    </r>
    <r>
      <rPr>
        <sz val="11"/>
        <rFont val="Segoe UI"/>
        <family val="2"/>
      </rPr>
      <t xml:space="preserve">
Con corte al 30 de arbil del 2026</t>
    </r>
  </si>
  <si>
    <t>38,93%</t>
  </si>
  <si>
    <t>Las estadísticas catastrales al 1 de enero de 2026; reportan 44.238.624,30 de Ha con catastro actualizado,es decir se tiene un 38,93% del área geográfica del país actualizada.</t>
  </si>
  <si>
    <t>Bases de Estadísticas Catastrales 1ero enero de 2026</t>
  </si>
  <si>
    <t>Mejoramiento en la disposición de información geográfica requerida para el Sistema de Administración del Territorio, a nivel nacional
Actualización y gestión catastral nacional</t>
  </si>
  <si>
    <t>Servicio de actualización catastral con enfoque multipropósito
Servicio de Información Catastral</t>
  </si>
  <si>
    <t>Las estadísticas catastrales al 1 de enero de 2026 reportan 326 municipios actualizados total o parcialmente.</t>
  </si>
  <si>
    <t>47,21%</t>
  </si>
  <si>
    <t>Las estadísticas catastrales a 1 de enero de 2026, indican que se actualizaron 95 municipios PDET, es decir el 47,21% del área geográfica PDET está actualizada. *No incluye información de otros gestores catastrales.</t>
  </si>
  <si>
    <t>9.881.942</t>
  </si>
  <si>
    <t>Las estadísticas catastrales para al 1 de enero de 2026 reportan 9.881.942 predios actualizados.</t>
  </si>
  <si>
    <t>Resultado de la estrategia integral de relacionamiento con los gremios y en especial el del sector constructor, alineado con la Guía de Relacionamiento con Gremios, permitiendo transformar la interacción institucional hacia un enfoque pedagógico, innovador y articulador, archivo adjunto de informe ejecutivo gestión con constructoras con casos reales atendidos, desarrollo de la Cartilla Pedagógica de Conservación Catastral, concebida como herramienta práctica para reducir errores en la radicación de trámites, normas y requisitos del SNC y mejorar la calidad de la información radicada, piloto de interoperabilidad para el cargue masivo automático de RPHS, otorgando el premio en innovación en la categoría de Innovación
de procesos del Grupo Bolívar, donde obtuvimos el premio el 04/12/2025</t>
  </si>
  <si>
    <t xml:space="preserve">Guía estratégica para la implementación del relacionamiento con gremios IGAC – sector Constructor en Colombia
</t>
  </si>
  <si>
    <t>Mejoramiento en la disposición de información geográfica requerida para el Sistema de Administración del Territorio, a nivel nacional</t>
  </si>
  <si>
    <t>Servicios de transferencia de conocimiento técnico especializado en temas geoespaciales</t>
  </si>
  <si>
    <t>Consolidado reporte cartografia
Presentación avances consolidados 2025</t>
  </si>
  <si>
    <t>Información cartográfica actualizada</t>
  </si>
  <si>
    <t>Hasta el mes de diciembre el avance corresponde al área de 19.956.967,4 ha correspondiente a veintiun (21) estaciones distribuidas así: 
Once (11) estaciones instaladas por el Instituto con la siguiente distribución:
• Amazonas: La Pedrera, Puerto Nariño (2).
• Antioquia: Frontino, Mutatá, Yarumal, Necoclí, Murindo (5).
• Atlántico: Suan.
• Choco: Acandí, Sipí y Unguía (3) .
• Nariño: Olaya Herrera, Ricaurte (2).
• Sucre: Ovejas.
• Tolima: Planadas.
Adicionalmente, se considera el área de 6 estaciones nuevas instaladas por la Empresa de Acueducto y Alacantarillado de Bogotá, de las cuales (4) están ubicadas en Bogotá (ABDO, ABPC,ABPS y ABPV), una (1) en el municipio de La Calera (ABSR) y una (1) en el municipio de Tocancipá (ABTI).
En la fase de planeación inicial se definió como alcance la gestión de las estaciones CORS bajo responsabilidad directa del IGAC, considerando actividades de exploración, materialización y puesta en operación de dichas estaciones. En este contexto, no se tenía contemplado la incorporación de seis (6) estaciones CORS adicionales instaladas por la Empresa de Acueducto y Alcantarillado de Bogotá, de las cuales cuatro (4) se ubican en la ciudad de Bogotá (ABDO, ABPC, ABPS y ABPV), una (1) en el municipio de La Calera (ABSR) y una (1) en el municipio de Tocancipá (ABTI). Esta situación generó una discrepancia entre el alcance planificado y el alcance ejecutado, derivando en una sobre ejecución frente a lo inicialmente previsto; no obstante, dichas estaciones fueron contabilizadas ya que se incorporaron en la administración de la Red Geodésica Nacional aportando en la cobertura de dicha red.</t>
  </si>
  <si>
    <t>Consolidado reporte geodesia
Presentación avances consolidados 2025</t>
  </si>
  <si>
    <t>Información geodesica actualizada</t>
  </si>
  <si>
    <t>Hasta el mes de diciembre se logró un avance de 6.768.114,3 hectáreas en la actualización de las Áreas Homogéneas de Tierras- AHT que corresponde a 97 municipios que se relacionan a continuación:
• Antioquia: Dabeiba (195.769,9 ha), Ituango (284.092,6 ha), Peque (43.403,9 ha). Total: 523.266,4 ha.
• Boyacá: Guayatá (9.980,4 ha), Jenesano (5.895,0 ha), Moniquirá (21.793,0 ha), Ramiriquí (12.542,2 ha), San José de Pare (7.428,5 ha), Tibaná (12.162,6 ha), Turmequé (7.957,8 ha), Úmbita (14.584,5 ha), Ventaquemada (15.975,4 ha), Villa de Leyva (12.638,4 ha). Total: 120.957,7 ha.
• Caldas: Aguadas (47.555,1 ha), Anserma (20.916,0 ha), Belalcázar (11.331,6 ha), Chinchiná (10.932,1 ha), Filadelfia (19.256,0 ha), La Dorada (54.908,3 ha), Manzanares (19.780,5 ha), Marquetalia (9.027,7 ha), Palestina (11.220,4 ha), Riosucio (38.409,5 ha), Risaralda (8.990,6 ha), Samaná (75.768,4 ha), San José (6.096,0 ha), Supía (12.144,0 ha), Victoria (55.846,6 ha). Total: 402.182,8 ha.
• Caquetá: Belén de los Andaquíes (119.155,1 ha).
• Casanare: Aguazul (143.926,5 ha), Chámeza (30.916,3 ha), Recetor (18.084,6 ha), Yopal (247.685,3 ha). Total: 440.612,7 ha.
• Cauca: Almaguer (23.685,2 ha), Bolívar (79.834,7 ha), Buenos Aires (43.525,0 ha), Caldono (35.485,6 ha), Jambaló (23.450,0 ha), La Sierra (20.846,7 ha), La Vega (51.634,7 ha), Páez (179.318,4 ha), Puerto Tejada (11.316,4 ha), Puracé (50.645,3 ha), Santa Rosa (362.075,6 ha), Silvia (68.116,7 ha), Sotará Paispamba (51.616,6 ha), Suárez (39.258,5 ha), Timbío (20.139,8 ha), Toribío (49.221,8 ha), Totoró (40.458,5 ha), Villa Rica (7.751,2 ha). Total: 1.158.380,6 ha.
• Cesar: Agustín Codazzi (175.099,1 ha), Curumaní (91.366,9 ha), Pailitas (53.091,0 ha), Pueblo Bello (74.263,7 ha). Total: 393.820,7 ha.
• Chocó: El Litoral del San Juan (413.615,3 ha), Istmina (188.108,2 ha), Juradó (129.805,4 ha). Total: 731.528,8 ha.
• Cundinamarca: Caparrapí (61.508,1 ha), Choachí (21.213,2 ha), Chocontá (29.965,6 ha), Guasca (36.008,4 ha), La Calera (32.634,4 ha), La Vega (15.527,1 ha), Pacho (40.214,7 ha), Puerto Salgar (51.525,3 ha), Simijaca (9.658,0 ha), Suesca (17.301,9 ha). Total: 315.556,7 ha.
• Huila: Guadalupe (24.953,6 ha), Isnos (37.072,9 ha), Palermo (88.400,2 ha), Pitalito (63.073,2 ha), Suaza (42.962,3 ha), Tarqui (36.279,1 ha), Timaná (18.572,2 ha). Total: 311.313,4 ha.
• Nariño: Barbacoas (273.590,4 ha), Buesaco (63.644,8 ha), Colón (6.179,5 ha), Guachucal (15.585,0 ha), Ipiales (154.304,7 ha), La Tola (41.653,2 ha), Policarpa (43.466,5 ha), San Bernardo (6.521,03 ha), San Pablo (11.193,41 ha), Sandoná (10.171,33 ha). Total: 626.309,9 ha.
• Norte de Santander: Pamplona (29.765 ha)
• Quindío: Circasia (9.150,7 ha), Buenavista (3.826,30 ha), Montenegro (14.943,77 ha), Quimbaya (13.322,78 ha). Total: 41.243,58 ha.
• Santander: Chipatá (9.483,6 ha), San Benito (5.901,8 ha), Vélez (44.698,4 ha) y Bucaramanga	 (15.323,48 ha). Total: 75.407,32 ha.
• Valle del Cauca: Bugalagrande	(39.681,20 ha), El Cerrito (44.200,77 ha), Total: 83.881,97 ha.
• Vaupés: Pacoa (1.394.731,5 ha).</t>
  </si>
  <si>
    <t>Consolidado reporte AHT
Presentación avances consolidados 2025</t>
  </si>
  <si>
    <t>Información agrológica de suelos levantada
Información básica para suelos generada
Servicio de análisis quimicos, fisicos, mineralógicos y biológicos de suelos</t>
  </si>
  <si>
    <t xml:space="preserve">Durante la vigencia 2025, en el marco del fortalecimiento de la operación catastral y la estabilización de la prestación de servicios TI institucionales, la Subdirección de Sistemas de Información adelantó acciones estratégicas sobre el Sistema Nacional Catastral vigente (SNC) y el Sistema Nacional Catastral Modernizado, orientadas a garantizar la continuidad operativa, la modernización tecnológica y la alineación con la política de catastro multipropósito y el modelo LADM_COL. En el SNC actual, se consolidó la estandarización e integración del Modelo Interno con el Sistema de Captura de Información Catastral Alfanumérica (CICA), fortaleciendo la consistencia de la data core institucional. Asimismo, se robusteció la fase preparatoria para la conservación mediante la definición de requerimientos asociados a la liquidación de tipologías y la optimización de insumos de actualización, incrementando adicionalmente la capacidad de respuesta normativa del sistema a través de la validación y mejora del proceso de aplicación del artículo 49 del Plan Nacional de Desarrollo 2022–2026 (Ley 2294 de 2023). </t>
  </si>
  <si>
    <t>Informe_final_2025_PO2720-10</t>
  </si>
  <si>
    <t>Actualización y gestión catastral nacional</t>
  </si>
  <si>
    <t>Servicio de Información Catastral
Fortalecer la innovación y gestión de conocimiento para la  producción, disposición y uso de información geográfica</t>
  </si>
  <si>
    <t>Para el periodo de enero- marzo de 2025 se realizaron los procesos de Adquisición de imágenes insumo, Generación mosaic dataset y se realizaron avances en las actividades de Implementación mejoras análisis espectral multitemporal, Implementación prisma, Publicación servicios, Elaboración de comunicaciones oficiales a las entidades adscritas y posibles nuevas entidades al Observatorio y Envío de comunicaciones oficiales a entidades con su Seguimiento. Para el segundo trimestre del año se realizaron los procesos de Adquisición de imágenes insumo, Generación mosaic dataset y se realizaron avances en las actividades de Implementación mejoras análisis espectral multitemporal, Implementación prisma en su primera versión como servicio, Publicación servicios, Elaboración de comunicaciones oficiales a las entidades adscritas y posibles nuevas entidades al Observatorio y capacitaciones a entidades adscritas al OTT, con un avance del 6%. Para el tercer trimestre del año, se avanzo en un 8% realizaron los procesos de Adquisición de imágenes insumo, Generación mosaic dataset y se realizaron avances en las actividades de Implementación mejoras análisis espectral multitemporal, Implementación prisma en su segunda versión como servicio, Publicación servicios, Elaboración de comunicaciones oficiales a las entidades adscritas y posibles nuevas entidades al Observatorio y capacitaciones a entidades adscritas al OTT. Implementación de segunda fase de prisma para segmentación de coberturas. Durante el cuarto trimestre se avanzó en un 4% que corresponden a procesos de adquisición de imágenes insumo, Generación mosaic dataset y se realizaron avances en las actividades de Implementación mejoras análisis espectral multitemporal, mejoras en herramienta Prisma, Publicación servicios, Elaboración de comunicaciones oficiales a las entidades adscritas y posibles nuevas entidades al Observatorio y capacitaciones a entidades adscritas al OTT. Incorporación de Mosaicos departamentales año 2025 para Boyacá, Cesar, La Guajira, Sucre, Magdalena, Guainía y San Andrés, Providencia y Santa Catalina y los métodos para consumir estos mosaicos en plataformas.</t>
  </si>
  <si>
    <t xml:space="preserve">Documento Observatorio de la Tierra y el Territorio 
Seguimiento actividades Observatorio de la Tierra y el Territorio </t>
  </si>
  <si>
    <t>Servicio de información geográfica, geodésica y cartográfica actualizada
Servicios  de investigación, desarrollo e innovación geoespacial
Servicio de actualización catastral con enfoque multipropósito</t>
  </si>
  <si>
    <t>Durante la vigencia 2025, el Instituto Geográfico Agustín Codazzi evidenció un avance satisfactorio en la implementación del Plan de Investigación, Desarrollo Tecnológico e Innovación (I+D+i), alcanzando el cumplimiento de la totalidad de los proyectos formulados para la vigencia. El plan se estructuró bajo cuatro líneas estratégicas de investigación: observación de la Tierra, tierra y cambio climático, innovación y estudios socioeconómicos, desarrolladas mediante 14 proyectos de investigación aplicada alineados con las necesidades misionales y los objetivos institucionales. 
En cuanto a los proyectos de innovación, investigación y prospectiva ejecutados en 2025, se destacan avances en el desarrollo de modelos multidimensionales para gemelos digitales, vectorización 3D a partir de datos LiDAR, clasificación automática de coberturas y usos del suelo, fortalecimiento del Banco Nacional de Firmas Espectrales y consolidación de repositorios para extracción de objetos cartográficos y catastrales. Adicionalmente, se resaltan iniciativas de innovación como el proyecto ColSmart,con la incorporación de algoritmos de inteligencia artificial para las variables del
componente físico asociado a tipologías de construcciones y en el componente económico, en la identificación de variables y la implementación de la de la grilla H 3 para estimación de valores continuos del suelo.</t>
  </si>
  <si>
    <t>Informes finales de proyectos de investigación.
Artículos científicos.
Soportes de difusión del conocimiento.</t>
  </si>
  <si>
    <t>Consolidación del Modelo de Gestión y Operación Catastral a Nivel Nacional
Mejoramiento en la disposición de información geográfica requerida para el Sistema de Administración del Territorio, a nivel nacional</t>
  </si>
  <si>
    <t>Se concertaron, elaboraron y socializaron ocho actos administrativos que se enmarcan en lo establecido en la agenda regulatoria del IGAC 2025</t>
  </si>
  <si>
    <t>1. Resolución 301 del 04 de marzo de 2025, “Por la cual se adopta el Sistema Nacional de Información Catastral – SINIC, se establecen las condiciones para el reporte de información por parte de los gestores catastrales y se deroga la Resolución IGAC 315 de 2022.” 
2. Resolución 806 del 03 de junio de 2025, “Por la cual se establecen los requisitos para la contratación de Operadores Catastrales Indígenas”.
3. Resolución 807 del 03 de junio de 2025, “Por la cual se adopta el Instrumento Operativo y el modelo de aplicación LADM_ COL para predios que correspondan o coincidan con los territorios y territorialidades indígenas para los procesos de gestión catastral con enfoque multipropósito”.
4. Resolución 963 del 03 de julio de 2025, "Por la cual se definen los criterios y se elabora la metodología de valoración ambiental que determina el grado de conservación de los bienes ubicados en las áreas de páramos delimitados, conforme al artículo 8 de la Ley 1930 de 2018, y se toman otras determinaciones."
5. Resolución 1928 del 18 de diciembre de 2025, "Por la cual se adopta la versión 2.0 del Modelo de Aplicación de Transferencia de la Gestión Catastral LADM_COL y se dictan otras disposiciones para la transferencia de información".
6. Resolución 1939 del 19 de diciembre de 2025, "Por medio del cual se adoptan las metodologías para la actualización masiva de valores catastrales rezagados en las zonas urbanas, que permitan realizar el ajuste automático al que se refiere el artículo 49 de la Ley 2294 de 2023".
7. Resolución 2025 del 29 de diciembre de 2025, “Por la cual se adopta el instrumento operativo para la gestión catastral multipropósito y el modelo de aplicación LADM_COL aplicable a predios que corresponden o coincidan con los territorios colectivos de las comunidades negras, Afrocolombianas, Raizales y Palenqueras formalizados y con los territorios ocupados o poseídos ancestral y tradicionalmente, que estén determinados y protegidos en el marco de lo dispuesto en el Decreto 0129 de 2024”.
8. Resolución 2055 del 30 de diciembre de 2025, “Por medio de la cual se adiciona modifica parcialmente la Resolución IGAC No. 1094 del 22 de agosto de 2016, en lo relacionado con el procedimiento de certificación de Lonjas de Propiedad raíz para la elaboración de avalúos en el marco de la Ley 1448 de 2011 y se dictan otras disposiciones”.</t>
  </si>
  <si>
    <t>Consolidación del Modelo de Gestión y Operación Catastral a Nivel Nacional</t>
  </si>
  <si>
    <t>Documento de lineamientos técnicos
Documento de lineamientos técnicos
Servicios de asistencia técnica
Documentos normativos
Servicios de educación informal</t>
  </si>
  <si>
    <t>Se adelantó el documento de avance del plan de acompañamiento a los gestores catastrales en los temas de asistencia técnica, normatividad, compromisos de la habilitación y gestión de la información.</t>
  </si>
  <si>
    <t>Documento de avance dl Plan de Acompañamiento a los gestores catastrales</t>
  </si>
  <si>
    <t>Servicios de asistencia técnica</t>
  </si>
  <si>
    <t>Con corte al 31 de diciembre de 2025 podemos indicar que:
•La Escuela ha realizado 53 Nodos (Acadesan, Agua de Dios, Anuc, Anzorc, Apía, Araracuara - Opiac, Bolívar - Santander, Caimito, Catatumbo, Chipatá, Chocontá, Ciénaga de Oro, Ciénega, Copdiconc, Cumaribo - Étnico - Onic, Cumbitara, El Piñon, Garagoa, Granada, Guática, La Apartada, La Celia, La Tebaida, Magangué, Mango de la Púa, Mercaderes, Moniquirá, Montería, Paz de Ariporo, Pijiño, Pitalito, Planeta Rica, Pueblo Nuevo, Puerto Parra, Puerto Rico - Caquetá, Ramiriquí, San Benito, San Bernardo del Viento, San Vicente del Caguán, Santuario, Simacota, Sitionuevo, Socorro, Sogamoso, Suesca, Tubará, Tumaco, Turbaco, Unal-Ud, Univalle Palmira, Univalle Zarzal, Vélez, Viracachá).
• Ha formado a ciudadanos pertenecientes a 29 departamentos (Amazonas, Antioquia, Arauca, Atlántico, Bolívar, Boyacá, Caquetá, Casanare, Cauca, César, Chocó, Córdoba, Cundinamarca, Guaviare, Huila, La Guajira, Magdalena, Meta, Nariño, Norte de Santander, Putumayo, Quindío, Risaralda, Santander, Sucre, Tolima, Valle del Cauca, Vaupés y Vichada).
• Ha impactado a personas provenientes de 184 municipios, Leticia y Puerto Santander en Amazonas; Amalfi, Dabeiba, Rionegro, Valdivia y Yondó en Antioquia; Arauquita en Arauca; Malambo, Polonuevo, Sabanagrande, Sabanalarga y Tubará en Atlántico; Arjona, Calamar, Cartagena, Clemencia, Córdoba, El Carmen de Bolívar, El Guamo, Magangué, Mahates, María la Baja, San Estanislao de Kostka, San Jacinto, San Juan Nepomuceno, San Pablo, Santa Rosa, Turbaco y Turbana en Bolívar; Berbeo, Chiquinquirá, Ciénega, Garagoa, Moniquirá, Ramiriquí, Ráquira, Samacá, Sogamoso, Togüi y Viracachá en Boyacá; Florencia, La Montañita, Puerto Rico, San Vicente del Caguán y Solano en Caquetá; Paz de Ariporo en Casanare; Cajibio, Caldono, Caloto, El Tambo, Florencia, Inzá, Mercaderes, Morales, Piendamó, Popayán, Timbío y Totoró en Cauca; Agustín Codazzi, Chiriguaná y Gamarra en César; Atrato, El Litoral del San Juan, Istmina, Medio San Juan, Nóvita, Quibdó y Sipí en Chocó; Ayapel, Buenavista, Canalete, Cereté, Chinú, Ciénaga de Oro, La Apartada, Lorica, Montería, Moñitos, Planeta Rica, Pueblo Nuevo, Puerto Libertador, San Antero, San Bernardo del Viento, San Pelayo, Tierralta y Valencia en Córdoba; Agua de Dios, Bogotá D.C., Choachí, Chocontá, Cogua, Facatativá, Funza, Quipile, Sasaima, Soacha, Suesca y Tocancipá en Cundinamarca; Calamar y San José del Guaviare en Guaviare; Garzón, Isnos, La Plata, Palermo, Pitalito, San Agustín y Timaná en Huila; Barrancas y Riohacha en La Guajira; El Piñón, El Retén, Pijiño del Carmen, Pivijay, Pueblo Viejo, Remolino, Sabanas de San Ángel, San Sebastián de Buenavista, Santa Ana, Santa Marta y Sitionuevo en Magdalena; Granada, Puerto Concordia y Uribe en Meta; Colón Génova, Cumbitara, El Charco, Imués, Pasto, Policarpa, Ricaurte, Santa Bárbara de Iscuandé y Tumaco en Nariño; Ábrego, Chinácota, Convención, El Carmen, El Zulia, Hacarí, La Playa, Ocaña, Salazar, San Calixto y Sardinata en Norte de Santander; Orito, Puerto Caicedo, San Francisco y Sibundoy en Putumayo; La Tebaida en Quindío; Apía, Dosquebradas, Guática, La Celia, Pereira y Santuario en Risaralda; Bolívar, Chipatá, Guaca, Puerto Parra, San Benito, Simacota, Socorro, Sucre y Vélez en Santander; Caimito, Palmito, San Onofre, Sincelejo y Toluviejo en Sucre; Melgar, San Luis y San Sebastián de Mariquita en Tolima; Andalucía, Buenaventura, Buga, Caicedonia, Cali, Candelaria, El Cerrito, Ginebra, Jamundí, La Victoria, Palmira, Pradera, San Pedro, Sevilla, Trujillo, Tuluá, Yumbo y Zarzal en Valle del Cauca; Mitú en Vaupés; y Cumaribo y Santa Rosalía en Vichada.
•Certificó a 2364 Promotores Comunitarios.
•Certificó a 2293 Auxiliares de Campo.
•Certificó a 946 Reconocedores Prediales.
Cabe mencionar que se avanzó en el fortalecimiento de capacidades para organizaciones sociales, mediante un proceso de formación dirigido a liderazgos y personas designadas por las organizaciones en los roles de Promotores Comunitarios, Auxiliares de Campo y Reconocedores Prediales. Esta formación se desarrolló con la Asociación Nacional de Usuarios Campesinos de Colombia (ANUC), la Asociación Nacional de Zonas de Reserva Campesina (ANZORC), el Consejo Comunitario del Mango de la Púa, el Consejo Comunitario General del San Juan (ACADESAN), el Consejo Mayor para el Desarrollo Integral de las Comunidades Negras de la Cordillera Occidental de Nariño (COPDICONC), la Organización Nacional Indígena de Colombia (ONIC) y la Organización Nacional de los Pueblos Indígenas de la Amazonia Colombiana (OPIAC)
En el marco del proyecto de innovación ColSmart, se llevaron a cabo procesos de formación en los municipios de Tubará (Atlántico); Magangué y Turbaco (Bolívar); Ciénega, Garagoa, Moniquirá, Ramiriquí, Sogamoso y Viracachá (Boyacá); La Apartada, Montería, Planeta Rica, Pueblo Nuevo y San Bernardo del Viento (Córdoba); Agua de Dios, Chocontá y Suesca (Cundinamarca); Granada (Meta); La Tebaida (Quindío); Apía, Guática, La Celia y Santuario (Risaralda); Bolívar, Chipatá, Puerto Parra, San Benito, Simacota y Vélez (Santander); y Caimito (Sucre).</t>
  </si>
  <si>
    <t>Base de datos avances EIGV_2025</t>
  </si>
  <si>
    <t>Servicio de información geográfica, geodésica y cartográfica actualizada</t>
  </si>
  <si>
    <t>De conformidad con la reunión presencial sostenida el 31 de marzo de 2025 con el Ministerio del Interior, el Ministerio de Justicia y del Derecho, el Ministerio de Agricultura y Desarrollo Rural, la Dirección del Departamento Nacional de Planeación, el DANE y el Ministerio de las Culturas, las Artes y los Saberes, se acordó una ruta para suscribir el proyecto de Decreto y su memoria justificativa de manera ágil entre las entidades.
Así mismo, el 2 de abril de 2025 se llevó a cabo una reunión en la Presidencia de la República, en la cual se informó a la consejera Presidencial sobre el estado de avance y las distintas dificultades presentadas durante el proceso de suscripción del decreto de catastro multipropósito en territorios y territorialidades indígenas por parte de las distintas carteras ministeriales. En dicha reunión se indicó que el proyecto de decreto y su memoria justificativa debían ser remitidos al DAPRE por correo electrónico y radicados en físico para su revisión y posterior presentación el lunes 7 de abril ante el Consejo de Ministros.
En cumplimiento de lo anterior, el 3 de abril de 2025 se envió por correo electrónico a la consejera Presidencial y al DAPRE el proyecto de decreto de catastro multipropósito en territorios y territorialidades indígenas, de acuerdo con las instrucciones dadas en la reunión del 2 de abril en la Presidencia. Ese mismo día, mediante oficio No. OFI25-00063395 / GFPU 14000000, la Presidencia de la República informó al DANE que, en el marco de lo establecido en el Título 2 de la Parte 1 del Libro 2 del Decreto 1081 de 2015, se debían adelantar las actuaciones administrativas correspondientes y allegar a la Secretaría Jurídica el proyecto de decreto en físico, previamente concertado y suscrito por las carteras ministeriales.
En vista de lo anterior, y como resultado de las gestiones realizadas por el IGAC durante el mes de abril del presente año, se logró la firma del Decreto No. 0462 del 22 de abril de 2025, “Por el cual se reglamentan parcialmente los artículos 45 y 46 de la Ley 2294 de 2023 en relación con la implementación de la política de catastro multipropósito en territorios y territorialidades indígenas, y se adiciona el Capítulo 8 al Título 2 de la Parte 2 del Libro 2, las Secciones 1 a 9 al Capítulo 8 del Título 2 de la Parte 2 del Libro 2, las Sub secciones 1 al 7 a la Sección 5 del Capítulo 8 del Título 2 de la Parte 2 del Libro 2, y las Sub secciones 1 al 2 a la Sección 7 del Capítulo 8 del Título 2 de la Parte 2 del Libro 2 del Decreto 1170 de 2015, 'Por medio del cual se expide el Decreto Reglamentario Único del Sector Administrativo de Información Estadística”.</t>
  </si>
  <si>
    <t xml:space="preserve">Respecto a este indicador se pueden destacar los siguientes resultados y la proyección de la presente vigencia:
- Como resultado de la consulta previa en octubre de 2025 se expidió el Decreto 1139 de 2025 que establece las medidas para el desarrollo de la gestión catastral en los territorios de comunidades negras, afrocolombianas, raizales y palenqueras.
- En noviembre de 2025 se realizó con la Comisión V el seguimiento a los acuerdos de la consulta previa libre e informada del catastro multipropósito realizada con el Espacio Nacional de Consulta Previa, en respuesta a los acuerdos suscritos en la protocolización.
</t>
  </si>
  <si>
    <t>DECRETO 1139 DE 2025-por el cual se reglamenta parcialmente los artículos 45 y 46 de la Ley 2294 de 2023 en relación con la implementación de la política de catastro multipropósito en territorios colectivos territorios ancestrales y tradicionales y en las tierras ocupadas y poseídas ancestral y/o tradicionalmente por las comunidades negras, afrocolombianas, raizales y palenqueras, y se adiciona el Capítulo 9, al Título 2, de la Parte 2, del Libro 2 del Decreto número 1170 de 2015, Único Reglamentario del Sector Administrativo de información Estadística.</t>
  </si>
  <si>
    <t>En el marco del Artículo 49 del Plan Nacional de Desarrollo, se ha actualizado además el valor catastral de 527 municipios adicionales en 2025, para un total del 575 en el cuatrienio.</t>
  </si>
  <si>
    <t>Base_Mpio_Art49</t>
  </si>
  <si>
    <t>Fortalecimiento de la gestión de información de los procesos de uso, tenencia y valoración de tierras. Nacional</t>
  </si>
  <si>
    <t>Servicio de Avalúos</t>
  </si>
  <si>
    <t>Al mes de abril, el avance en los proyectos de acutalización catastral, se ubica en 37,75 %, resultado de las actualizaciones catastrales vigentes en el marco del Plan Nacional de Desarrollo y/o de los proyectos de actualización en curso en 413 municipios (392 priorizados y 21 adicionales intervenidos durante el cuatrienio). De estos, 345 municipios se encuentran bajo la gestoría del IGAC, aportando 31,57 PP al avance, y los 68 municipios restantes son gestionados por Otros gestores catastrales habilitados, con una contribución de 6,17 PP.
Se cuenta con un total de 53 municipios que han alcanzado un avance del 100 % en sus proyectos de actualización catastral aportando con un 8,03% de la meta global de los 660 municipios, lo que significa que, disponen de vigencias catastrales en la totalidad de sus zonas rurales y urbanas. Estas vigencias continuarán siendo válidas durante el cuatrienio establecido en el marco del Plan Nacional de Desarrollo. De estos 53 municipios, 23 se encuentran bajo la gestoría del IGAC y los 30 restantes están a cargo de Otros gestores catastrales habilitados, principalmente la Agencia Catastral de Cundinamarca y Gerencia de Catastro Antioquia.
Los 360 municipios restantes presentan avances asociados a procesos de actualización parcial de sus territorios, ya sea en zonas rurales, urbanas o en sectores específicos dentro de estas. Asimismo, se incluyen aquellos municipios con proyectos de intervención iniciados en 2023, 2024 y 2025, cuyas actividades continúan en ejecución durante 2026. Este grupo se compone de:
*Rango &lt;20% → 108 municipios
*Rango ≥20% – &lt;40% → 38 municipios
*Rango ≥ 40% – &lt;60% → 33 municipios
*Rango ≥60% – &lt;80% → 45 municipios
*Rango ≥80% → 136 municipios
Se cuenta con 21 municipios no priorizados, los cuales fueron intervenidos durante el cuatrienio a través de convenios con las administraciones locales y no se encuentran incluidos en la meta de la 660 pero que presentan avances a la fecha
*Municipios adicionales intervenidos con vigencias catastrales 2022-2026: 17, lo cual equivale al 2,58% aporte de la meta de 660.
*Municipios adicionales intervenidos con avance vigencia 2025: 3, lo cual equivale al 0,45% aporte de la meta de 660.
*Municipios adicionales intervenidos Plan Operativo 2026: 1, lo cual equivale al 0,15% aporte de la meta de 660.</t>
  </si>
  <si>
    <t>Durante el mes de Abril se avanzo en:
Escala 1:2.000: Para el mes de abril se generan 51 productos ortofotomosaicos escala 1:1000 con un área total de 5.298,85 hectáreas en los departamentos de Bolívar, Córdoba, Santander, Sucre, Risaralda, Caldas, Meta, Norte de Santander, Arauca, Amazonas, Vaupés, Magdalena, Cauca, Nariño y La Guajira.
Escala 1:10.000: Para el mes de abril se generan 11 productos ortofotomosaicos escala 1:10000 con un área total de 872.467,99 hectáreas en los municipios de Monteria (Inundación), Santa Sofía, Norosí, Arroyohondo, Dibulla, Montenegro, Barranco de Loba, Calamar, Yopal, Tauramena y Altos del Rosario.
Oficialización: En el mes de abril se oficializaron 17 productos a terceros que corresponden a ortoimágenes, modelos digitales de terreno y bases de datos vectoriales con un cubrimiento en ortoimagenes de  262.188,54  
 hectáreas en los municipios de Antioquia y Cundinamarca.</t>
  </si>
  <si>
    <t>En el mes de abril se realiza la instalación de las estaciones PAPU y ACAR ubicadas en los municipios Papunahua y Acaricuara del departamento de Vaupés que cubren un área de 950.331,78 ha cada una, para un total de 1.900.663,56 ha.</t>
  </si>
  <si>
    <t>Para el mes de abril se tiene un avance de 128.121 hectáreas en la actualización de las Áreas Homogéneas de Tierras- AHT que corresponde a los 4 municipios que se relacionan a continuación:
1.	13.644 hectáreas correspondientes al total de la actualización del municipio La Florida - Nariño
2.	100.467 hectáreas correspondientes al total de la actualización del municipio de Olaya Herrera - Nariño.
3.	7.513 hectáreas correspondientes a la actualización del municipio de San José de Miranda - Santander
4.	6.497 hectáreas correspondientes a la actualización del municipio de Palocabildo - Tolima</t>
  </si>
  <si>
    <t>16516181,44</t>
  </si>
  <si>
    <t xml:space="preserve">Durante el primer cuatrimestre de la vigencia 2026, desde la Subdirección de Sistemas de Información se adelantaron acciones orientadas a la estabilización y fortalecimiento de la prestación de servicios de TI asociados al Sistema Nacional Catastral vigente (SNC) y al Sistema Nacional Catastral Modernizado, contribuyendo al cumplimiento de las metas estratégicas institucionales en el marco de la política de catastro multipropósito. En el sistema vigente, se garantizó la continuidad operativa y la estabilidad funcional del SNC y del Sistema de Captura de Información Catastral Alfanumérica (CICA), facilitando el cierre definitivo de los procesos de Actualización Catastral en 129 municipios y alcanzando una cobertura superior al 62% en la aplicación del artículo 49 del Plan Nacional de Desarrollo 2022–2026 en municipios bajo jurisdicción IGAC. Asimismo, la entrada en producción de las soluciones de reportes para Actualización y Tipologías en Conservación fortaleció las capacidades de gestión, seguimiento y control de las Direcciones Territoriales. </t>
  </si>
  <si>
    <t>Se avanzó en la etapa de desarrollo de los siguientes proyectos:  1. Automatización de procesos para creación de Modelos N-Dimensionales a partir de datos de observación de la Tierra.  Avance: 61,3%. 2. Extracción, detección y vectorización de objetos. cartográficos mediante el uso de datos geoetiquetados de alta resolución y algoritmos de inteligencia artificial. Avance: 44%, 3. Diseñar una metodología de escalamiento de clasificación de imágenes de observación de la tierra con información espectral de campo y laboratorio para la identificación de materiales de cubiertas. Avance: 46,7%, 4. Banco Nacional de Firmas Espectrales. Fase II. Avance: 50%, 5. Banco Nacional de Etiquetas. Fase II. Avance: 50%. También se avanzó en la la gestión, control y disposición de la información de la dinámica del mercado inmobiliario y catastral , mediante la realización de  10 entregas con 397 archivos y cerca de 13 millones de registros y  se realizó el diseño y divulgación del primer boletín de gestión de información del OIC.</t>
  </si>
  <si>
    <t>Se inció el proceso de programación de las capacitaciones a los gestores catastrales y las socializaciones de la normatividad que se actualice.</t>
  </si>
  <si>
    <t>Durante el mes de abril de 2026, se adelantaron módulos de formación en el nodo, en articulación con el Consejo Regional Indígena del Cauca – CRIC, ejecutados en Santander de Quilichao, dando alcance a los municipios de Caloto, Corinto y Jambaló, en el departamento del Cauca. Como resultado del proceso formativo, se certificaron: 
* 27 promotores (11 mujeres y 16 hombres)
* 27 auxiliares de campo (11 mujeres y 16 hombres) 
* 27 reconocedores (11 mujeres y 16 hombres).</t>
  </si>
  <si>
    <t>Convocatoria Rendición de Cuentas 2025</t>
  </si>
  <si>
    <t>Fortalecimiento del Modelo de Operación Institucional del IGAC a nivel Nacional
Mejoramiento en la disposición de información geográfica requerida para el Sistema de Administración del Territorio, a nivel nacional</t>
  </si>
  <si>
    <t xml:space="preserve">Aumentar la oportuna atención a las peticiones, quejas, solicitudes y necesidades de información de los ciudadano
Aumentar la cobertura y disponibilidad de los servicios tecnológicos de soporte a la gestión de la entidad
Implementar el sistema integrado de gestión alineado con los procesos, procedimientos y proyectos y al modelo de operación institucional
Servicios de transferencia de conocimiento técnico especializado en temas geoespaciales
Servicios de asistencia técnica
Servicio de conservación Catastral
Servicio de actualización catastral con enfoque multipropósito
</t>
  </si>
  <si>
    <t>Informe 2025 y consolidado de las encuestas de percepción y satisfacción ciudadana del Instituto vigencia 2026</t>
  </si>
  <si>
    <t>Aplicación de 1.093 encuestas en lo corrido de los 4 primeros meses. Se registra mayor interacción con la ciudadanía debido a las inquietudes generadas con la actualización del catastro multipropósito en el territorio nacional, de acuerdo con eso, se registra un nivel de satisfacción favorable en cuanto a la atención yla orientación brindada.</t>
  </si>
  <si>
    <t>81,2%</t>
  </si>
  <si>
    <t>Fortalecimiento del Modelo de Operación Institucional del IGAC a nivel Nacional</t>
  </si>
  <si>
    <t>Servicio de Implementación Sistemas de Gestión (Producto principal del proyecto)</t>
  </si>
  <si>
    <t>Proyección Escenarios Rediseño
Propuesta Planta Temporal 2025
ANTEPROYECTO CONSOLIDADO 2026 (versión corta) FINAL</t>
  </si>
  <si>
    <t>Durante los primeros cuatro meses de 2026, el grupo de la ICDE de la Subdirección de Información avanzó en la socialización de la Estrategia de Uso, Intercambio y Explotación de Datos Geoespaciales y su caracterización en los Campos de Aplicación, con las entidades con las que la ICDE desarrolla mesas técnicas. Así mismo, se dio inicio al diseño de modelos conceptuales  de los casos de usos orientados a la implementación de la estrategia, especialmente en articulación con la IDE Corporativa del Instituto y el DANE.</t>
  </si>
  <si>
    <t>Como principal resultado del Quinto Foro Mundial de Datos de las Naciones Unidas, realizado en Medellín en noviembre de 2024, se consolidó la adopción y publicación del Medellín Framework for Action on Data for Sustainable Development, presentado oficialmente el 22 de enero de 2025. Este documento constituye la principal hoja de ruta internacional para orientar los esfuerzos de fortalecimiento de capacidades estadísticas y de datos hacia el cumplimiento de la Agenda 2030, actualizando y modernizando el enfoque previamente establecido por el Cape Town Global Action Plan.
El Marco de Acción de Medellín establece cuatro áreas estratégicas prioritarias: i) innovación y modernización para datos y estadísticas más inclusivos; ii) uso y aprovechamiento de los datos para una mejor toma de decisiones; iii) fortalecimiento de la confianza, la protección y la ética en los datos y las estadísticas; y iv) alianzas para movilizar recursos y desarrollar capacidades estadísticas. Asimismo, promueve una visión basada en la cooperación internacional, la coordinación entre actores del ecosistema de datos y el fortalecimiento de los sistemas estadísticos nacionales, consolidándose como el principal legado programático del Foro y como una referencia para la formulación de iniciativas y estrategias de cooperación en materia estadística a nivel global, regional y nacional.</t>
  </si>
  <si>
    <t>Con corte al 30 de abril de 2026, es importante destacar que el Medellín Framework for Action on Data for Sustainable Development continuó su proceso de posicionamiento internacional mediante su presentación y revisión en el marco de la Comisión de Estadística de las Naciones Unidas. En este contexto, el documento ha sido reconocido como la principal hoja de ruta para orientar las acciones de fortalecimiento de capacidades estadísticas y de datos de cara al cumplimiento de la Agenda 2030, promoviendo que los países, organismos internacionales y demás actores del ecosistema de datos adopten e implementen sus áreas prioritarias y compromisos. Asimismo, se espera que los avances alcanzados en la implementación del Marco de Acción de Medellín sean objeto de seguimiento y análisis en el próximo Foro Mundial de Datos de las Naciones Unidas, que se llevará a cabo en Arabia Saudita, consolidando así el legado de Medellín como referente global para la cooperación y el desarrollo estadístico.</t>
  </si>
  <si>
    <t>Medellín Framework for Action on Data for Sustainable Development</t>
  </si>
  <si>
    <t>https://danegovco.sharepoint.com/:f:/r/sites/PlanesInstitucionales-MetasHisttricasporrea2018-2022/Documentos%20compartidos/DCD/Evidencias%20Planes%20Institucionales%202025/PAI/DCD_04/IV%20TRIMESTRE?csf=1&amp;web=1&amp;e=baCuuw</t>
  </si>
  <si>
    <t>https://danegovco.sharepoint.com/:f:/r/sites/PlanesInstitucionales-MetasHisttricasporrea2018-2022/Documentos%20compartidos/DIMPE/Evidencias%20Planes%20Institucionales%202026/PEI/L2.4/EVIDENCIAS_POBREZA?csf=1&amp;web=1&amp;e=7AWueY</t>
  </si>
  <si>
    <t>Se cuenta con la publicación de pobreza multidimensional y pobreza monetaria monetaria con lo cual se cumplen los compromisos para la presente vigencia.
Estos ejercicios permitieron actualizar los principales indicadores sobre condiciones de vida y bienestar de la población, proporcionando información estadística estratégica para el seguimiento de las políticas públicas, la focalización de intervenciones y el monitoreo de los avances en materia de reducción de la pobreza.
Asimismo, se elaboraron y divulgaron los productos estadísticos asociados, incluyendo boletines técnicos, comunicados de prensa, anexos estadísticos y materiales de difusión, garantizando la disponibilidad, transparencia y oportunidad de la información para los tomadores de decisiones, la academia, los organismos internacionales y la ciudadanía en general.</t>
  </si>
  <si>
    <t>Se cuenta con la publicación de pobreza multidimensional  con lo cual se cumplen el 50% de los compromisos para la presente vigencia.</t>
  </si>
  <si>
    <t>3.5</t>
  </si>
  <si>
    <t>Se finalizó la construcción del documento "USO DE REGISTROS ADMINISTRATIVOS CON 
ENFOQUE DIFERENCIAL - Avances en el aprovechamiento de RRAA para la producción 
estadística con enfoque diferencial" donde se presentan los avances alcanzados por los distintos equipos 
de la Dirección de Registros Administrativos y Estadísticos del DANE en el uso de registros 
administrativos con enfoque diferencial, así como las experiencias derivadas de su aplicación en 
la construcción del Sistema de Información Wayuu (SIW), en los cálculos asociados a la variable 
IOF3I de pobreza monetaria, en la consolidación del Registro Único de Víctimas (RUV) y en el 
desarrollo del Directorio Estadístico del Sector Público (DESP). Estos casos ilustran cómo el 
aprovechamiento de los registros administrativos, orientado por la Ley de Estadísticas Oficiales 
de Colombia (Ley 2335 de 2023), permite definir y consolidar desagregaciones poblacionales 
que visibilizan la diversidad de la sociedad colombiana</t>
  </si>
  <si>
    <t>https://danegovco.sharepoint.com/sites/PlanesInstitucionales-MetasHisttricasporrea2018-2022/Documentos%20compartidos/Forms/AllItems.aspx?id=%2Fsites%2FPlanesInstitucionales%2DMetasHisttricasporrea2018%2D2022%2FDocumentos%20compartidos%2FDRA%2FEvidencias%20Planes%20Institucionales%202025%2FPEI%2F2%2E6&amp;viewid=4898ae3e%2D639a%2D41ac%2Db718%2D8f47bbb2b81e
Evidencia: Documento Enfoque diferencial final</t>
  </si>
  <si>
    <t>Meta finalizada en la vigencia 2025</t>
  </si>
  <si>
    <t>La meta del Plan Estratégico Institucional 2023–2026 se cumplió en la vigencia 2024, mediante la elaboración y publicación de cuatro (4) reportes de resultados, en concordancia con el Plan de Acción Institucional (PAI), incluyendo los reportes de Economía Circular y del Sector Cultural, Creativo y de Saberes, con sus respectivos anexos estadísticos.</t>
  </si>
  <si>
    <t>Meta finalizada en la vigencia 2024</t>
  </si>
  <si>
    <t>Para diciembre de 2025, en el CENU se cuenta con los siguientes avances:
1. Publicación de resultados premilinares en el Geovisor en las cuales se encuentra:
a. Distribución general de resultados.
b. Información socio demográfica.
c. Caracterización de las Unidades Económicas.
d. Clasificación de las unidades económicas por código CIIU.
2. Publicación del informe final del CENU, en el que se detallan los resultados de la planeación y las actividades llevadas a cabo en las etapas preoperativas y operativas, involucrando la logística de materiales, el personal contratado, los rendimientos operativos logrados, el despliegue de operativos de recuento y recolección y el seguimiento y control de la información recolectada. Finalmente se detallan las estrategias utilizadas y los retos enfrentados en el operativo de campo, así como los mecanismos implementados para garantizar la cobertura y calidad de los datos. Con ello, se busca no solo documentar la gestión realizada, sino también aportar insumos para optimizar futuros operativos de esta naturaleza.</t>
  </si>
  <si>
    <t>2025:
1.20260521_FT_Publicación resultados preliminares CENU_2025
2.20260521_FT_INFORME FINAL_CENU2025_VERSION FINAL_25082025.
2026:
1. 20260521_FT_1_Publicacion Geovisor
2. 20260521_FT_Captura de pantalla de publicaciones realizadas en el Geovisor.
3. 20260521_DT_Entregable5_BoletinInformalidad
4. 20260521__DT_Entregable4_PropuestaBoletinTurismo</t>
  </si>
  <si>
    <t xml:space="preserve">De acuerdo con el GSBPM, actual, el CENU se encuentra en fase de procesamiento y análisis, por lo que se cuenta con el siguiente avance:
1.Se ha realizado el diseño e implementación del prototipo funcional del geovisor web para el Sector Turismo, sobre la línea gráfica de Geovisores del Geoportal del DANE y datos de pruebas clasificados de acuerdo con los temáticos de la Dirección de Censo y Demografía del DANE. El uso del geovisor todavía es de uso interno del DANE.
2. Se avanzó en la construcción de visor del Censo Económico Nacional Urbano, en el cual se publica  información referida a dicha operación estadística, presentando los resultados preliminares, que incluyen los conteos a nivel nacional de toda la operación, clasificados por departamentos y municipios. Durante el primer trimestre de 2026, se avanzó en las siguientes publicaciones:
•⁠  ⁠Publicación: Variables de personas -  desagregación por CIIU (Sección, división, grupo y clase)
•⁠  ⁠Publicación Variables formalidad empresarial (CONPES 3956) y medios de pago.
2. Así mismo, se ha realizado el diseño e implementación del prototipo funcional del geovisor web para el Sector Turismo, sobre la línea gráfica de Geovisores del Geoportal del DANE y datos de pruebas clasificados de acuerdo con los temáticos de la Dirección de Censo y Demografía del DANE. El uso del geovisor todavía es de uso interno del DANE
3. Se ha avanzado en el diseño de los cuadros de salida a partir de los formularios definidos en el Anexo Técnico No. 1, en el cual se establece el alcance de los entregables del Convenio. Este proceso se realiza considerando la disponibilidad de información y las variables capturadas en los instrumentos de recolección: Cuestionario Básico de Establecimiento (CBE), Cuestionario Básico de Establecimiento Web (CBE Web), Formulario Especializado del Sector Transporte (FEST) y Cuestionario de Pequeña, Mediana y Gran Empresa (PMG).
5. De manera complementaria, se han efectuado cruces de información con registros administrativos, con el fin de consolidar variables de identificación y clasificación de las unidades económicas, lo que ha permitido complementar y contrastar la información recolectada en la Encuesta Anual de Servicios, la Encuesta Mensual de Alojamiento y la Encuesta Mensual de Agencias de Viaje. </t>
  </si>
  <si>
    <t xml:space="preserve">Durante 2025, la DCD avanzo en el cumplimiento de los compromisos poblacionales de la siguiente manera:
1. Se realizó la mesa técnica con los miembros de la Comisión Nacional de Diálogo del Pueblo Rrom (CND) los días 8 y 9 de septiembre en la ciudad de Bogotá, para la socialización de la propuesta de formulario de preguntas para la caracterización sociodemográfica de las viviendas y el pueblo Rrom.
2. Se realizaron 3 sesiones del Comité Técnico con la participación de las siete (7) organizaciones que conforman la MPC (ONIC, Gobierno Mayor, OPIAC, AICO, AISO, CRIC y CIT), contando con dieciséis (16) representantes de las organizaciones indígenas nacionales, estas sesiones fueron desarrolladas así : i) la primera sesión desarrollada en 4 reunión los días 10, 23 y 30 de octubre de 2025 y  7 de noviembre de 2025; ii) la segunda sesión se desarrolló en 2 reuniones realizadas  los días 10 y 19  de noviembre de 2025 y iii) la tercera sesión desarrolladas en 2 reuniones en 9 y 15 de diciembre de 2025 
3. Se realizaron dos encuentros entre el DANE y la Comisión Séptima del ENCP en la ciudad de Cali El primero entre el 19 y el 22 de octubre y el segundo 27 de noviembre al 01 de diciembre, En estos espacios se abordaron los temas relacionados con la socialización de la ruta de trabajo y la propuesta de plan de choque para el cumplimiento de los compromisos relacionados con la Comisión de Estudios, con participación del Ministerio del Interior y la Procuraduría General de la Nación.
4. Se realizó junto con DIMPE un diseño experimenta para la prueba de Identificación y Caracterización del Campesinado, a partir de muestras, recolectando información en un operativo adelantado en los municipios de Tunja y Samacá, Boyacá, logrando recolectar información de 1671 personas presentes en 632 hogares en los municipios referidos. Lo anterior nos lleva a explorar en una mejor medición de este sujeto a partir de una pregunta unificada que alude a la autoidentificación campesina
5. Para el año 2025 se proyectó y se realizó el segundo taller de capacitación con los delegados de las comunidades pertenecientes al pueblo Yukpa para la implementación de los formatos de notificación y registro de nacimiento y muerte.
6. Participación en la construcción del cálculo de indicadores para el Registro Multidimensional Wayúu, de acuerdo con la Sentencia T302 de 2017
7. Participación en el desarrollo de la mesa de Diversidad asociada a la Comisión Intersectorial de Primera Infancia (CIPI), la cual busca articular a las entidades del Estado en temas relacionados con la niñez y la primera infancia. 
8. Participación en la Mesa Estadística de Migración Desarrollo para identificar las barreras estructurales en la gestión de la información migratoria y presentar los avances del Sistema de Información de Estadísticas de Migración
</t>
  </si>
  <si>
    <t>ppt_Muestreo_Resultados_Piloto_campesinado
Acta Octubre comision 7a
Acta noviembre comisión 7a
Resolucion 1436 de 2025 Reglamento sesiones comite tecnico  y resoluciones 1722, 1800 y 1877 reconocimiento sesiones comite IT2-23
08-09_09_2025_ Acta y listado de asistencia Mesa técnica CND Pueblo Rrom
Formulario para la caracterización sociodemográfica de las viviendas y el pueblo Rrom_202512
Metodologia para la caracterización sociodemográfica del pueblo Rrom_202512_
20250512_MESA DIVERSIDAD_ACTA
ACTA-5_MESA DIVERSIDAD_20250625
24072025_MESA DIVERSIDAD_ACTA-6 FINAL
Acta-Mesa Diversidad-25022025
Indicadores_RMW_Corregimiento_Comunidad_KA_(AAMC)JCZ_definitiva
ACTA REUNION MEM_28082025
ACTA REUNION MEM_19032026
ACTA REUNION MEM_28052025
CIRCULAR CONJUNTA N°001 DE 2026_0001_PuebloYukpa
20251023_VALLEDUPAR
20251022_VALLEDUPAR
20251021_VALLEDUPAR
Informe de comisión_Valledupar_BGC</t>
  </si>
  <si>
    <t xml:space="preserve">A 30 de abril de 2026, la entidad avanzo en el cumplimiento de los compromisos poblacionales de la siguiente manera: 
1.	Se elaboró el plan de trabajo para cumplimiento del indicador NT2-92 definiendo 6 entregables, se avanzó en la elaboración del documento de preparación del conteo intercensal de la población negra, afrocolombiana, raizal y palenquera (NARP) específicamente en los siguientes productos: i) nuevo apartado que adapta GSBPM del DANE a las particularidades de los cuatro subgrupos NARP, articulando para cada una de las ocho fases del ciclo estadístico las causas de subregistro identificadas en el estudio de evaluación de la Sentencia T-276 de 2022, ii) las lecciones aprendidas de la Comisión DANE-ICANH-Ministerio del Interior y los aportes histórico-territoriales del ICANH.iii) análisis de la Fase 4, documentando las seis causas que convergen en ella —presión operativa, transporte, mecanismos de recolección, conflicto armado, viviendas con personas ausentes y rechazo del operativo— y desarrollando las propuestas diferencia les específicas para territorios colectivos de las comunidades.
2.	Se elaboró el plan de trabajo para cumplimiento del indicador NT2-94 definiendo 4 entregables, se avanzó en la revisión del documento denominado “Estudio de la evaluación de las causas de la variación y dificultades en la captación de la población negra, afrocolombiana, raizal y palenquera de Colombia en los censos nacionales: lecciones aprendidas”, el cual es producto del cumplimiento de la orden segunda de la Sentencia T276 de 2022. Documento que evidencia elementos técnicos y operativos que pudieron tener fallas en la captación de la población negra, afrocolombiana raizal y palenquera en el Censo Nacional de Población y Vivienda de 2018 y que afectaron las proyecciones de población trabajadas con el Censo de 2005, adicionalmente se avanzando en la estructuración del documento metodológico de prueba, con los antecedentes de ejercicios técnicos de pruebas de identificación de población étnica en operaciones censales, la metodología del ejercicio, la selección de los lugares en los cuales se aplicará y los criterios de dicha selección. A su vez, se piensa en las herramientas metodológicas de recolección de información, en los mínimos técnicos para la realización de la actividad y en los instrumentos de sistematización de información, para la construcción de documento final de soporte de pruebas. 
3.	 Participación en la construcción del Registro Multidimensional Wayúu, por parte del GIT Proyecciones de población y análisis demográfico, de acuerdo con los compromisos establecidos.
4.	Participación en la Mesa Estadística de Migración Desarrollo, cuyo objetivo se centra en articular, consolidar y mejorar la calidad de las estadísticas sobre población migrante en Colombia.
5.	Participación en la Primera Mesa Nacional de Niñez y Adolescencia migrante cuyo objetivo fue revisar los compromisos de las entidades y nuevas iniciativas.
6.	Se realizaron dos (2) talleres con la población campesina habitante tradicional de páramo de Monguí (Boyacá) y Cumbal (Nariño) con el fin de realizar un taller a través de grupos focales para establecer preguntas relacionadas con el arraigo en las diferentes dimensiones del campesinado.  
7.	Como resultado del segundo taller realizado en octubre 2025 se firmó la circular conjunta DANE - RNEC del 16 de marzo de 2026.
</t>
  </si>
  <si>
    <t>Durante el 2025, se acompaño técnicamente a los municipios en la aplicación de las metodologías de estratificación en la zonas urbanas y rurales en los tiempos establecidos por la ley.
igual se gestionaron las capacitaciones con los municipios para la aplicación de las metodologías de estratificación y relacionadas con el aplicativo SIGESCO.</t>
  </si>
  <si>
    <t>https://danegovco.sharepoint.com/:f:/r/sites/PlanesInstitucionales-MetasHisttricasporrea2018-2022/Documentos%20compartidos/DIG/Evidencias%20Planes%20Institucionales%202025/PEI/L.3.2?csf=1&amp;web=1&amp;e=aborZu</t>
  </si>
  <si>
    <t>Se continua con la actualización del SIGESCO con la incorporación de la información municipal historica urbana y rural.</t>
  </si>
  <si>
    <t xml:space="preserve">Hito 1. Registro de personas cuidadoras [DRE - GEDI]
Durante el primer semestre de 2025, se dió por cumplido el hito, en el cual se participó en tres sesiones del comité técnico conformado por UNFPA, Ministerio de Igualdad y Equidad y el DANE. En estas sesiones se presentó la conformación del equipo consultor, los objetivos y el alcance del registro, y el diseño preliminar del mismo. A la fecha no se han socializado los avances con respecto a la implementación de las pruebas piloto, y tampoco se tienen requerimientos adicionales por parte del MIE. Avance 25 % 
Nota: A diciembre de 2025, se realizó la primera socialización del instrumento por parte del Ministerio de la Igualdad y Equidad. Se solicitó el instrumento y resultados de la prueba piloto para establecer plan de trabajo de acuerdo a las necesidades de la entidad.
Hito 2. Se participó en los espacios de interlocución institucionales para la detección de mejorar en los indicadores de cuidado  Avance 15 % 
Hito 3.  Se elaboró propuesta de indicadores de cuidado de acuerdo con las necesidades de información detectadas e identificadas en marco del CONPES 4143 Avance 25 % 
Hito 4. Se cerró el operativo de la encuesta y se avanzó en la fase de procesamiento y análisis de la información  Avance 22 % </t>
  </si>
  <si>
    <t>https://danegovco.sharepoint.com/:f:/r/sites/PlanesInstitucionales-MetasHisttricasporrea2018-2022/Documentos%20compartidos/DIMPE/Evidencias%20Planes%20Institucionales%202026/PEI/L3.3/Evidencias%20_ENUT?csf=1&amp;web=1&amp;e=VjUYzm</t>
  </si>
  <si>
    <t>1.Durante la vigencia 2025 se finalizó el documento de trabajo sobre herramientas para la sensibilización del enfoque diferencial e interseccional en la producción estadística de las entidades del SEN. 
2.Como resultado de la asesoría con ONU Mujeres se tiene una primera versión del documento: Estrategia formativa y comunicativa para la apropiación interna de la Guía del enfoque diferencial e interseccional.          
3. En el marco de la actualización de la Guía para la Inclusión del Enfoque Diferencial e Interseccional se realizó la Consulta Pública de su versión 11.  
4. El curso virtual EDIPE se actualizó.</t>
  </si>
  <si>
    <t xml:space="preserve">Si aplica </t>
  </si>
  <si>
    <t>Durante el primer cuatrimestre de 2026, en el marco de la actualización de la Guía para la Inclusión del Enfoque Diferencial e Interseccional, se respondieron las 23 observaciones presentadas por 11 entidades durante la consulta pública de la resolución mediante la cual se adopta la guía, así como del documento técnico correspondiente. Para ello, se elaboró una matriz de seguimiento que permitió evaluar la pertinencia de cada observación, realizar los ajustes necesarios al documento y consolidar las respuestas respectivas. Este proceso se realizó y se validó de manera pareada con la OAJ. 
Actualmente, se cuenta con la versión final del documento, la cual se encuentra en proceso de diagramación por parte del área de DICE.
Asimismo, se llevaron a cabo reuniones con la DICE para definir un nuevo diseño y la diagramación del documento, así como para estructurar el plan de comunicación y las piezas comunicativas asociadas. Lo anterior, teniendo en cuenta la composición y características de los diferentes públicos objetivo a los que está dirigida la guía y las nuevas necesidades de información para inicar el proceso de implementación a nivel de DANE Central y las territoriales. 
Los dos productos a entregar serían: 1. Herramienta para fortalecer la sensibilización e implementación del EDI en el SEN y la 2. Estrategia formativa y comunicativa para la apropiación interna de la Guía</t>
  </si>
  <si>
    <t xml:space="preserve">A corte de Diciembre de 2025:
81,63%/86,93%=94%
GOBIERNO DIGITAL 
Durante la vigencia 2025, el PETI 2023–2026 mantuvo la ejecución de 23 proyectos con una estructura de más de 100 alcances, que en los cortes de segundo semestre y cierre anual se reporta en 107 alcances. El consolidado anual indica que, para el periodo 2023–2025, el portafolio alcanzó un avance real de 81,68% frente a un avance planificado de 87,03%, con un SPI acumulado de 93,86%. La diferencia se explica por iniciativas canceladas o suspendidas y por la incorporación de nuevos alcances durante la ejecución del PETI.  
En la vigencia 2025, el comportamiento mensual fue estable en la mayor parte del año. Enero y febrero cerraron con SPI 100%; marzo registró una desviación con SPI 86,42%, posteriormente ajustado a 88,68% por efecto de un control de cambio asociado a SGDEA; entre abril y noviembre el portafolio mantuvo valores entre 98,59% y 100%; y diciembre cerró con SPI 92,75%, alcanzando 98,28% de avance acumulado frente al 100% planeado en ese corte.  
Al cierre de diciembre de 2025, el portafolio registra 15 proyectos en ejecución, 2 en pausa o suspendidos, 1 en cierre y 5 finalizados. En términos de alcances, 51 en ejecución, 6 en pausa/suspendidos, 5 cancelados, 6 en cierre y 38 finalizados, lo que muestra que la gestión del año se concentró en mantener la ejecución de los proyectos y en formalizar el cierre de proyectos en una parte del portafolio.  
Desempeño del portafolio 2025 en términos ejecutivos 
El desempeño agregado del PETI en 2025 puede entenderse en dos niveles. En el nivel mensual, la ejecución mostró capacidad de sostener el cumplimiento del cronograma en la mayoría de los meses, con desviaciones localizadas en marzo, algunos rezagos menores en julio y agosto por alcances no reportados, y un ajuste de cierre en diciembre. En el nivel anual, el consolidado evidencia que el PETI no cerró exactamente en la senda planificada, pero sí mantuvo un SPI por encima de 90% en el acumulado 2023–2025.  
Con SPI 100% aparecen, entre otros, PRY-01 Gestión y gobierno de TI, PRY-04 Soporte y mantenimiento de Sistemas de OOEE, PRY-13 SIGFP, PRY-14 SIGE, PRY-17 Portales ciudadanos en Nube, PRY-18 Redes y Conectividad, PRY-19 Gestión de los servicios de infraestructura tecnológica, PRY-20 Herramientas colaborativas, PRY-21 Seguridad Digital y PRY-23 Encuesta Multipropósito Bogotá y municipios aledaños. Los principales proyectos con diferencia frente a lo programado fueron PRY-02 Fortalecimiento del Ecosistema de Gestión de Datos (SPI 91,36%), PRY-03 Iniciativas sectoriales (97,44%), PRY-05 (99,24%), PRY-06 SGDEA (80,00%), PRY-15 SIGRAC (33,33%) y PRY-16 Herramientas de datos estadísticos (87,50%). 
Dominio Estrategia y Gobierno 
El dominio de Estrategia y Gobierno mantuvo correspondencia entre avance planificado y avance real a lo largo de 2025, con SPI 100% en los cortes mensuales revisados y también en el consolidado anual del proyecto principal PRY-01 Gestión y gobierno de TI. 
En este dominio, el primer bloque de trabajo fue la gestión del portafolio PETI. Durante el primer semestre se actualizaron horizontes de tiempo, entregables, enlaces de seguimiento y estados de los alcances; se reportó el SPI en Isolucion; y se gestionaron controles de cambio sobre proyectos como PRY-03, PRY-06 y PRY-15. En abril ya se reportaban 6 controles de cambio, lo cual muestra una gestión activa de reprogramaciones y en el gobierno del proyecto. 
El segundo bloque fue la arquitectura empresarial. Entre febrero y octubre se reporta revisión y ajuste del manual de arquitectura institucional, elaboración de plantillas para ejercicios de arquitectura, actualización del formato de catálogo de brechas y elaboración de un instructivo para acceso, cargue y actualización del repositorio documental de arquitectura de solución empresarial. En septiembre y octubre el dominio entra en fase de validación normativa del modelo, y en diciembre se reporta que el modelo de arquitectura fue aprobado por el Comité Institucional de Gestión y Desempeño, y que la resolución correspondiente fue revisada por la Oficina Asesora Jurídica, ajustada, firmada y publicada. Esto indica que en 2025 no solo se produjo documentación técnica, sino que se formalizó el marco institucional de arquitectura empresarial.  
El tercer bloque fue gobierno de datos y articulación sectorial. Desde febrero se reportan mesas de trabajo para estructurar una propuesta inicial del modelo de gobierno de datos; en mayo se indica la elaboración de un documento base de gobierno de datos; en julio aparece el primer borrador del manual operativo y la remisión de comunicaciones para designar delegados responsables de entregables del PNID 2025; en agosto y septiembre se perfeccionan el manual y la plantilla de diagnóstico; y en diciembre se informa que la política, roles y responsabilidades de gobierno de datos fue aprobada en comité técnico y que el sector estadístico del PNID 2025 alcanzó 79,3% de avance. Este recorrido muestra desarrollo de modelo, instrumentos, articulación interinstitucional y formalización parcial del marco de gobierno de datos.  
El cuarto bloque fue uso y apropiación de TIC. En ese componente se formularon planes de comunicación, se desarrollaron mesas con DICE, se elaboraron piezas para divulgación de subprocesos, se promovió cultura digital con cápsulas y “Tecno Tips”, se apoyó la producción de materiales audiovisuales sobre ciberseguridad y otros temas tecnológicos y se avanzó en la campaña de apropiación del proceso GTD. En el segundo semestre se observa una evolución desde la definición de cronogramas y la publicación de contenidos y campañas institucionales.  
Dominio Datos 
El dominio de Datos mantuvo cumplimiento alto durante 2025, aunque con diferencia frente al plan en algunos cortes. En la mayor parte de los informes mensuales el dominio aparece con SPI 100%; sin embargo, en agosto registró avance real 6,59% frente a 7,35% planificado y SPI 89,6%. En el consolidado anual, el proyecto PRY-02 Fortalecimiento del Ecosistema de Gestión de Datos cierra con SPI 91,36% y PRY-03 Iniciativas sectoriales con SPI 97,44%.  
El proyecto Fortalecimiento del Ecosistema de Gestión de Datos concentró actividades de interoperabilidad, operación del lago de datos, automatización y gestión de requerimientos. En febrero se definió el cronograma para implementar Carpeta Ciudadana Digital, se atendieron 95 solicitudes relacionadas con fortalecimiento de producción de información y se avanzó en el mantenimiento del lago de datos en nube. En marzo se reportan 137 requerimientos atendidos con cumplimiento del 100%, aplicación del modelo de autodiagnóstico de interoperabilidad de MinTIC y avance en lineamientos técnicos para estándares de interoperabilidad de datos espaciales. En abril se documentan los requerimientos funcionales de la Carpeta Ciudadana y la atención de 112 solicitudes en subcategorías como automatización SAS, transmisión SDMX, intercambio de información, almacenamiento y bases de datos. En mayo y junio continúan los análisis de consumo de créditos en nube y la atención de 101 y 99 requerimientos, respectivamente. En agosto y septiembre el dominio incorpora sesiones de levantamiento de requerimientos funcionales para automatización de operaciones como GEIH, ECV, ENTIC y ECSC, junto con análisis de consumo de Azure. 
El proyecto Iniciativas sectoriales presenta una línea de trabajo más variada. En el primer semestre se registran actividades para la App Diversa, incluyendo revisión de cuestionarios, mesas con entidades del SEN, cronogramas de implementación, participación en eventos con UNFPA y GPSDD, y elaboración de lineamientos para reemplazo de fuentes directas por registros administrativos. Entre mayo y junio empiezan la consultoría con GPSDD, la formulación de términos de referencia para estrategia de comunicaciones y la actualización del visor y prototipos de la App. En agosto, septiembre y octubre el proyecto se vuelve más técnico: se reportan consultorías de usabilidad y evaluación, pruebas con prototipos en FIGMA, definición de flujos para tratamiento de datos personales, sesiones de transferencia de conocimiento en código y desarrollo ágil, revisión temática de la Acción 2.17 del CONPES 4144 y preparación de un dashboard temático asociado a la hoja de ruta de inteligencia artificial. Además, en la plataforma del SEN se publican reportes de referentes internacionales, actas del CASEN, documentos Clasificación Única de Ocupaciones para Colombia (CUOC) 2025, cursos virtuales y métricas mensuales.  
En conjunto, el dominio de Datos muestra una combinación de operación técnica recurrente —requerimientos, automatización, respaldos, interoperabilidad— y desarrollo de productos sectoriales con componentes metodológicos, de experiencia de usuario, comunicaciones, analítica y publicación web. La diferencia anual frente al plan se ubica principalmente en PRY-02, mientras que PRY-03 conserva una ejecución cercana a la planeación.  
Dominio Sistemas de Información 
El dominio de Sistemas de Información tuvo la mayor carga operativa del PETI 2025. En marzo registró la principal desviación del año, con SPI 77%; a partir de abril, los cortes revisados reportan SPI 100%. En el consolidado anual, los principales resultados son: PRY-04 con SPI 100%, PRY-05 con 99,24%, PRY-06 SGDEA con 80,00%, PRY-13 SIGFP con 100%, PRY-14 SIGE con 100% y PRY-23 Encuesta Multipropósito Bogotá y municipios aledaños con 100%. 
En PRY-04 Soporte y mantenimiento de Sistemas de OOEE, los reportes muestran una cartera amplia de desarrollos y mantenimientos sobre sistemas estadísticos. Entre marzo y octubre aparecen actividades en SIPSA, FIVI-CHV, EAC, EMS, ETUP, EMCES, EMMET y otros sistemas, incluyendo ajuste de valores recolectados, sincronización de nuevas versiones, integración de autenticación mediante Keycloak, construcción de mapas de roles, parametrización de reportes, despliegues a producción, microservicios, pruebas de regresión, pruebas de aceptación y generación de APK para componentes de captura móvil. También se documenta diseño de arquitectura técnica y documentación funcional para el Sistema de Certificación de Contratistas. Este conjunto evidencia mantenimiento evolutivo, corrección funcional, fortalecimiento de seguridad de acceso y mejora de trazabilidad en sistemas de producción estadística.  
En PRY-05 Soporte y mantenimiento de Sistemas de Gestión Institucional y direccionamiento estratégico, además del soporte continuo a plataformas administrativas, se reporta una carga recurrente de atención de solicitudes: 349 en abril, 361 en mayo, 306 en junio, 333 en agosto, 324 en septiembre, 345 en octubre y 425 en noviembre. Estas solicitudes se distribuyen entre ámbitos administrativo, económico, social e índices, destacándose plataformas como SIIAF, KACTUS, MERCURIO, ORFEO, y múltiples sistemas operativos misionales. Dentro de este proyecto también se incluyen avances de Isolución y SPGI, en los cuales se reportan resolución del 100% de incidencias de los periodos revisados, gestión de pagos contractuales, implementación de controles para evitar duplicación de CDP, conciliaciones y alistamiento para la vigencia 2026. 
En PRY-06 Sistema de Gestión Documental SGDEA, el año estuvo orientado a entrada en producción, validación de entregables y estabilización. En febrero se revisaron documentos de seguridad, informes de migración y flujos de contratación y PQR; en abril y mayo se reportan mejoras de monitoreo, entrega a producción del flujo de paz y salvo, ajuste de doble firma, desarrollo del reporte de PQRSDF, ejecución de pruebas funcionales con procesos contractuales y pilotos territoriales, y recepción de manuales técnicos e instalación. A pesar de este trabajo, el consolidado anual ubica el proyecto con SPI 80%, lo que indica diferencia entre el avance real de la fase de cierre/estabilización y la planeación originalmente definida para 2025.  
En PRY-13 SIGFP, los archivos muestran una progresión desde la definición de metas 2025–2026 hasta el levantamiento de requerimientos del modelo conceptual del subsistema, homologación de tablas SCN, COFOG y MEFP, y ejercicios manuales con la fuente SIIF para automatización. El consolidado anual registra este proyecto con SPI 100% en 2025, lo que indica coherencia entre su ejecución y la programación anual.  
En PRY-14 SIGE, los reportes muestran una combinación de soporte operativo y fortalecimiento geoespacial: organización de fuentes de datos, optimización de procesos, desarrollo de herramientas para análisis geoespacial, atención de más de 30 requerimientos relacionados con estratificación, cartografía y conceptos técnicos, administración de bases del SINIC, actualización de geovisores, construcción de formularios en Survey123 y participación en espacios de la ICDE e iniciativas internacionales. El consolidado anual lo ubica con SPI 100% en 2025.  
En PRY-23 Encuesta Multipropósito Bogotá y municipios aledaños, los archivos muestran actividades de identificación de necesidades técnicas, financieras y humanas, adquisición de DMC y planes de datos, definición de arquitectura de solución en nube y continuidad de soporte técnico. El consolidado anual le asigna SPI 100%, lo que indica que la ejecución reportada se mantuvo alineada con el alcance planeado para 2025.  
Dominio Servicios Tecnológicos e Infraestructura 
Este dominio mantiene ejecución estable. El reporte mensual de marzo muestra SPI 100% y el consolidado anual identifica que PRY-17 Portales ciudadanos en Nube, PRY-18 Redes y Conectividad, PRY-19 Gestión de los servicios de infraestructura tecnológica y PRY-20 Herramientas colaborativas cierran 2025 con SPI 100%. El proyecto PRY-16 Herramientas de datos estadísticos aparece con SPI 87,50%, siendo el único de este grupo con diferencia frente al plan anual.  
Durante la vigencia 2025, el dominio de Servicios Tecnológicos e Infraestructura concentró la ejecución de proyectos asociados a herramientas estadísticas, portales ciudadanos en nube, redes y conectividad, servicios de infraestructura tecnológica y herramientas colaborativas. El portafolio anual identifica dentro de este dominio los alcances PRY-16-02 SAS, PRY-16-03 Stata, PRY-17-01 Portal web, PRY-17-02 Geoportal, PRY-17-03 SEN, PRY-18-01 Switch Core, PRY-18-02 Conectividad nacional, PRY-18-03 Red LAN, PRY-18-04 Red inalámbrica, PRY-19-01 Aires, UPS y cableado estructurado, PRY-19-04 Mesa de servicios, PRY-19-05 Monitoreo y control, PRY-19-07 Gestión de dispositivos móviles, PRY-19-08 Bases de datos y capa media, PRY-19-09 Licenciamiento de sistemas operativos, PRY-19-12 Mantenimiento de servicios tecnológicos, PRY-19-13 Servicios de infraestructura en nube pública, PRY-19-14 Piloto de IA para mesa de servicios TIC y PRY-20-04 Gestión y administración de herramientas colaborativas. 
En PRY-16 Herramientas de Datos Estadísticos, los avances se orientaron a mantener la disponibilidad de las herramientas estadísticas requeridas para procesos de análisis de datos, principalmente SAS y Stata; adicionalmente, se realizaron revisiones técnicas y pruebas de funcionalidad de ambas herramientas para verificar su operación en los procesos de análisis de datos. 
En el cierre de la vigencia, PRY-16 Herramientas de Datos Estadísticos también reportó un ejercicio de vigilancia tecnológica sobre herramientas de análisis estadístico, en el cual se identificaron alternativas de software libre como Python y R, considerando tendencias del mercado, evolución tecnológica y restricciones presupuestales del proyecto. 
En PRY-17 Portales Ciudadanos en Nube, los avances se concentraron en la operación de portales institucionales en nube y en la continuidad de servicios de consulta para usuarios internos y externos. En septiembre de 2025 se reportó la operación de los portales SEN, SICODE, DANE y ANDA en Oracle Cloud Infrastructure, con respaldo tipo GOLD y configuración de alta disponibilidad; adicionalmente, se indicó que el Geoportal permanecía en VMware por la complejidad asociada a la migración de su base de datos Oracle, a la espera de definiciones del área DIG para iniciar la migración hacia OCI. 
En octubre de 2025, PRY-17 Portales Ciudadanos en Nube reportó la continuidad operativa de los portales SEN, DANE y ANDA en Oracle Cloud, bajo esquemas de alta disponibilidad y respaldos tipo GOLD. En el mismo periodo se consolidó la implementación del Plan de Recuperación ante Desastres, con replicación de bases de datos y sincronización entre las zonas Ashburn y Colombia, mientras continuaba la planificación de migración del Geoportal. 
En noviembre de 2025, PRY-17 Portales Ciudadanos en Nube mantuvo la operación de los portales SEN, DANE y ANDA en nube de Oracle, con esquemas de alta disponibilidad y respaldos tipo GOLD. El reporte mensual precisa que SEN y SICODE se encontraban productivos en OCI, que los portales web DANE y ANDA estaban productivos en Oracle Cloud, y que el DRP ya se encontraba implementado, operativo y estable, con replicación activa de base de datos entre Ashburn y Colombia, sincronización de máquinas y datos, y replicación asíncrona del servidor de aplicaciones. 
En PRY-18 Redes y Conectividad, los avances se relacionaron con la administración de la conectividad nacional, la operación del núcleo de red, la segmentación y la atención de incidentes de servicio. En noviembre de 2025 se reportó la continuidad de la gestión y soporte de los servicios y componentes de conectividad del DANE a nivel nacional; también se registraron interrupciones del servicio de conectividad por fallas externas del proveedor Claro, las cuales fueron escaladas al proveedor y documentadas en reportes asociados al periodo. 
En el mismo proyecto, el reporte de noviembre señala actividades de fortalecimiento del Switch Core, incluyendo validación de rendimiento del núcleo de red, revisión de VLAN y gestión de direcciones IP restringidas por políticas de seguridad. También se avanzó en la segmentación de red para áreas misionales del DANE Central, como Jurídica, OCI y OPLAN, aplicando nuevas políticas en firewall, y se mantuvo el monitoreo de enlaces provistos por Claro a nivel nacional.  
En PRY-19 Gestión de los Servicios de Infraestructura Tecnológica, los avances se agruparon en infraestructura crítica, mesa de servicios, soporte técnico, mantenimiento y operación de plataformas. En noviembre de 2025 se realizaron mantenimientos preventivos y correctivos sobre equipos críticos de infraestructura, incluyendo UPS y aires de precisión en varias sedes del país; además, se definió el Decálogo para el Consumo de la Bolsa de Repuestos como lineamiento técnico para la gestión de reemplazos y se avanzó en la preparación de visitas de recepción de obra en Cali y Manizales, aplicando el Protocolo de Recepción y Validación de Funcionalidad. 
En el componente de soporte técnico y atención a usuarios de PRY-19 Gestión de los Servicios de Infraestructura Tecnológica, el reporte de noviembre indica la atención de más de 760 requerimientos asociados a creación y administración de usuarios, buzones de correo y accesos a servidores, así como acompañamiento a casos registrados en GLPI y actualización de bitácoras institucionales. El mismo reporte incluye avances asociados a integración de componentes técnicos, entre ellos el ajuste de integración de iframe, dejando el entorno funcional para validación final.  
De manera complementaria, los reportes del Plan de Acción 2025 indican que durante el trimestre se gestionaron servicios y componentes de conectividad para la red de comunicaciones de la Entidad a nivel nacional, se realizaron mantenimientos preventivos y correctivos en infraestructura de redes, cableado estructurado, UPS y aires acondicionados, y se ejecutaron tareas de actualización, refuerzo de seguridad y monitoreo continuo en plataformas Linux y Windows.  
En PRY-20 Herramientas Colaborativas, los avances se orientaron a mantener la operación de servicios colaborativos institucionales y a fortalecer la gestión de identidades. En noviembre de 2025 se reportó acceso continuo a correo electrónico, repositorios en nube y plataformas de comunicación, así como operación de herramientas colaborativas para usuarios internos y externos.  
El mismo reporte de PRY-20 Herramientas Colaborativas señala que se completó la estabilización del Directorio Activo, restableciendo sincronización, replicación y operación híbrida con Microsoft 365; también se reconfiguraron componentes como ALMSERVER y controladores de dominio, se implementó Password Protection en los 16 controladores y se activaron políticas de seguridad en Entra ID.  
Adicionalmente, en PRY-20 Herramientas Colaborativas se fortaleció la delegación administrativa, se reorganizó la estructura de unidades organizativas, se avanzó en la consolidación del licenciamiento Microsoft 365 y se aplicaron medidas de hardening sobre los servicios colaborativos. El seguimiento consolidado de noviembre también indica la reorganización de unidades organizativas y el fortalecimiento de delegación administrativa como parte de la gestión de identidades y accesos.  
En conjunto, los avances del dominio muestran continuidad en la operación de plataformas estadísticas, portales ciudadanos, servicios de nube, conectividad, infraestructura física, mesa de servicios, bases tecnológicas y herramientas colaborativas. La evidencia revisada permite identificar una ejecución orientada a disponibilidad de servicios, mantenimiento de infraestructura crítica, operación de plataformas en nube, soporte a usuarios, gestión de identidades, respaldo de servicios digitales y continuidad tecnológica para los procesos institucionales. 
En general, esto indica que la vigencia 2025 consolidó la continuidad operativa de plataformas, redes, servicios de soporte e infraestructura tecnológica subyacente al PETI. </t>
  </si>
  <si>
    <t xml:space="preserve">El portafolio del Plan Estratégico de Tecnologías de la Información (PETI) vigente para el periodo 2023–2026 está conformado por 23 proyectos y 111 alcances, los cuales se encuentran distribuidos en diferentes dominios tecnológicos para su gestión y seguimiento. La ejecución del portafolio se concentra en fases de desarrollo y cierre, con predominio de proyectos y alcances en ejecución y finalización, lo que orienta la gestión institucional hacia la culminación del ciclo estratégico. Con base en este contexto, a continuación se presenta el análisis del desempeño y avances por cada dominio tecnológico.
1. Dominio: Estrategia y Gobierno
Desempeño general:
El dominio presenta un SPI de 100%, con correspondencia entre el avance real y el avance planificado para el periodo. 
Avances:
Se desarrollan actividades orientadas al cierre del portafolio PETI. Se avanza en la elaboración de documentos de cierre de proyectos, en la articulación con responsables y en la consolidación de información en fichas técnicas, hojas de vida y lecciones aprendidas. Estas acciones permiten registrar el estado, avances y resultados de los proyectos. 
2. Dominio: Datos
Desempeño general:
El dominio presenta un SPI de 91,1%, con diferencia entre el avance real (18,7%) y el avance planificado (21,5%). 
Avances:
Se ejecutan actividades relacionadas con interoperabilidad y servicios digitales, incluyendo la carpeta ciudadana. Se gestionan requerimientos de producción de información con cumplimiento del 100% de solicitudes atendidas. Se inicia la automatización de procesos asociados a cambio de año base y migración tecnológica. Se mantiene la operación del lago de datos en la nube. En el componente sectorial se desarrollan actividades de coordinación y participación en el Plan Nacional de Infraestructura de Datos, el Índice de Madurez de Capacidades y la hoja de ruta sectorial. 
3. Dominio: Sistemas de Información
Desempeño general:
El dominio reporta un SPI de 100%, con avance real de 9,51% y avance planificado de 11,51%.
Avances:
Se ejecutan actividades de desarrollo, mantenimiento, pruebas y despliegue en sistemas de información asociados a operaciones estadísticas. Se realizan ajustes en bases de datos, módulos funcionales y reportes. Se desarrollan pruebas de usuario y de calidad. Se ejecutan actividades de actualización tecnológica en componentes de software. Se realiza la entrega del sistema SGDEA Mercurio a la Oficina de Sistemas, junto con la transferencia de conocimiento, validación documental y registro de actividades de soporte e incidentes. 
4. Dominio: Servicios Tecnológicos e Infraestructura
Desempeño general:
El dominio presenta un SPI de 100%, con cumplimiento del avance planificado para el periodo. 
Avances:
Se mantiene la operación de herramientas estadísticas y servicios tecnológicos. Se ejecutan actividades en portales en nube y sistemas geográficos, incluyendo ajustes y despliegues. Se desarrollan actividades de migración de proveedores de conectividad, actualización de topologías y segmentación de red.
En infraestructura se ejecutan actividades de mantenimiento, monitoreo de plataformas, gestión de respaldos y soporte a usuarios. Se realizan actividades de actualización de plataformas de virtualización, gestión de bases de datos, provisión de escritorios virtuales y administración de licencias. Se implementan mecanismos de automatización del soporte mediante inteligencia artificial y se ejecutan actividades asociadas a la gestión de identidades digitales y herramientas colaborativas. </t>
  </si>
  <si>
    <t>A corte de Diciembre de 2025:
79,17%/79,17%=100%
Seguridad Digital
El proyecto PRY-21 Seguridad Digital registra para 2025 un avance planeado de 20,83%, un avance real de 20,83% y un SPI de 100%, lo que indica correspondencia entre lo programado y lo ejecutado en la vigencia.
En los reportes mensuales específicos del proyecto, el dominio también mantiene consistencia de ejecución en los meses revisados. En julio de 2025 el archivo específico del dominio reporta 8,33% de avance real, 8,33% de avance esperado y SPI de 100%. En octubre y noviembre los archivos del proyecto muestran igualmente avance real 100%, avance esperado 100% y SPI 1 en la ficha técnica mensual del proyecto. En el archivo mensual consolidado de diciembre 2025, el dominio de Seguridad Digital aparece con 8,33% planeado, 8,33% real y SPI 100%, junto con asuntos por gestionar y próximos pasos de cierre de vigencia.
En términos ejecutivos, esto significa que el dominio no fue el principal generador de brecha en el PETI 2025. A diferencia de otros proyectos con rezagos explícitos en el consolidado anual, PRY-21 Seguridad Digital mantuvo alineación entre programación y ejecución, y los archivos mensuales muestran una secuencia continua de actividades en seguridad endpoint, EDR, forense, seguridad perimetral, control de accesos, vulnerabilidades y lineamientos de seguridad de la información.
En 2025 el dominio se enfocó sobre dos capas complementarias. La primera es la gestión de seguridad de la información como componente de planeación y cumplimiento, visible en el reporte de julio bajo un frente denominado Proyecto Seguridad de la información. Allí se indica que durante julio se mantuvo la implementación del Plan de Seguridad y Privacidad de la Información, se consolidó la matriz única de activos integrando catálogos de licenciamiento, sistemas e infraestructura, se actualizaron procedimientos de ingreso seguro para grupos de la OSIS, se revisó la política de continuidad del negocio en el BCP, se alineó el plan con la versión más reciente del MSPI emitido por MinTIC en junio de 2025, se realizó un taller de gestión de crisis con la alta dirección y se desarrolló el Plan de Recuperación de Desastres (DRP).
La segunda capa es la ejecución del proyecto PRY-21 Seguridad Digital como frente operativo de ciberseguridad. En los archivos mensuales abiertos, este proyecto se despliega sobre dos componentes estructurales: END POINT / EDR y SEGURIDAD PERIMETRAL. En la práctica, esto implica que el dominio no solo se orientó a documentos, políticas y continuidad, sino también a controles técnicos sobre estaciones finales, consolas EDR, módulos forenses, firewalls, WAF, VPN-SSL, IPSEC, autenticación MFA y requerimientos operativos de seguridad.
Seguridad endpoint, EDR y capacidades forenses
El frente de seguridad endpoint muestra evolución medible entre julio, octubre y noviembre. En julio de 2025, el proyecto reporta una postura de seguridad institucional de 93,63%, atribuida a actualización de firmas de antivirus, instalación de módulos de protección como webcontrol y firewall, y depuración de la consola Trellix, reduciendo a 3.888 equipos registrados. Ese mismo mes se gestionaron 31 alertas EDR —5 medias y 26 bajas— sin eventos de criticidad alta al cierre, se analizaron 5 vulnerabilidades detectadas y el despliegue del módulo forense de Trellix alcanzó 2.721 equipos. Además, el archivo indica avance en la implementación de escudos FortiEDR con niveles superiores al 95% en sus categorías críticas y segmentación de subgrupos territoriales para optimizar la protección. 
En octubre de 2025, la línea endpoint se profundiza. El reporte mensual registra una brigada de actualización de antivirus Trellix con aplicación de parches y firmas de seguridad sobre los equipos institucionales, una nueva depuración de la consola que consolidó 3.830 equipos activos bajo monitoreo, una postura de seguridad endpoint de 94,95% y la ampliación del módulo Trellix Forense a 3.782 máquinas. El mismo archivo añade que durante octubre se registraron 132 alertas en la consola EDR Trellix, clasificadas en 1 alta, 24 medias y 107 bajas, y que todas fueron gestionadas, cerrando el mes sin incidentes críticos activos. También se indica el análisis de 6 vulnerabilidades identificadas en el entorno EDR y la aplicación de medidas correctivas.
En noviembre de 2025, el reporte mantiene la misma línea de trabajo y aporta indicadores adicionales. El archivo específico del proyecto informa mitigación de vulnerabilidades detectadas por Microsoft Defender for Identity, mediante ajustes de políticas de certificados, corrección de ACL y plantillas, depuración de permisos heredados y cuentas inactivas, revisión de GPO con privilegios indebidos y reducción de rutas de movimiento lateral. Además, se atendieron 40 eventos de seguridad clasificados en 3 de alta criticidad, 5 de nivel medio y 32 de nivel bajo; tras su tratamiento, el mes cerró sin incidentes activos de criticidad alta. También se evaluaron 6 vulnerabilidades relevantes reportadas por el EDR, y el despliegue de Trellix Forense alcanzó 3.813 equipos operativos. El mismo reporte señala que en el ecosistema FortiEDR se registraron 3.234 equipos con colector activo y que se reorganizaron subgrupos por segmentación de red para mejorar la visibilidad operativa.
A partir de estos datos, el dominio muestra una evolución técnica concreta en cuatro elementos: cobertura de protección sobre equipos, madurez de operación de EDR, capacidad forense y tratamiento de vulnerabilidades. No es necesario inferir mejora “global” más allá de lo indicado por los archivos; pero sí se puede afirmar, con soporte en los reportes, que a lo largo del segundo semestre se incrementó la cobertura del módulo forense, se mantuvo la gestión operativa de alertas sin dejar incidentes críticos abiertos al final de los meses revisados y se sostuvo una actividad recurrente de análisis y corrección de vulnerabilidades. 
Seguridad perimetral y control del perímetro digital
La segunda línea del dominio es la seguridad perimetral. En julio, el archivo del proyecto reporta actualizaciones, configuraciones y ajustes en firewalls, WAF y otras plataformas de seguridad, siguiendo recomendaciones de fabricantes y manteniendo licenciamiento vigente. En ese mismo mes, se atendieron 105 requerimientos escalados por GLPI y otros canales, se efectuó seguimiento a incidentes, análisis de tráfico y de ancho de banda, control de accesos con MFA y monitoreo continuo de conexiones VPN-SSL, IPSEC y SD-WAN. Además, el mes incluye automatización de copias de seguridad en WAF Cloud, elaboración de topologías de alto nivel, gestión de licenciamientos, capacitación técnica con Fortinet y retroalimentación a proveedores.
En octubre, la seguridad perimetral se describe con más detalle operativo. El reporte indica actualización de la infraestructura perimetral y de plataformas de seguridad, revisión de release notes para asegurar compatibilidad con ambientes productivos, mitigación de vulnerabilidades detectadas y atención de 113 requerimientos vía GLPI y otros canales. También se reportan análisis del comportamiento de ancho de banda, tráfico de red y conexiones VPN-SSL e IPSEC, acompañamiento técnico a grupos misionales, asignación de códigos QR de autenticación multifactor a usuarios con conexión VPN-SSL y capacitaciones del proveedor Fortinet sobre herramientas perimetrales. Adicionalmente, se enviaron boletines internos sobre amenazas emergentes al grupo de antimalware.
En noviembre, el componente perimetral mantiene continuidad sobre tres frentes: actualización del modelo de seguridad en profundidad, mitigación de vulnerabilidades y atención operativa. El archivo mensual señala actualización continua de infraestructura y renovación oportuna del licenciamiento asociado, revisión de componentes críticos de plataformas de seguridad, análisis de datos extraídos de Service Gateway, AntiDDoS y Bypass para detectar patrones de tráfico inusuales, identificación de hosts comprometidos en DANE Central y sedes territoriales, y continuidad en la asignación de códigos QR para autenticación multifactor de usuarios con acceso por VPN-SSL. También se reporta atención de 112 requerimientos técnicos escalados desde la mesa de ayuda GLPI y otros canales.
Con base en los archivos, el componente perimetral del dominio trabajó sobre actualización y endurecimiento de controles, operación diaria de requerimientos e incidentes, protección de accesos remotos, mantenimiento de plataformas de exposición externa y análisis de tráfico y comportamiento de red. La documentación no permite cuantificar reducción del riesgo agregado ni inferir métricas de disponibilidad o impacto no expresadas en la fuente, pero sí permite afirmar que existió un control continuo del perímetro digital y una integración operativa entre herramientas y equipo técnico durante el segundo semestre.
En resumen:
•	En planeación y cumplimiento, el dominio trabajó sobre el Plan de Seguridad y Privacidad de la Información, la matriz única de activos, la alineación con el MSPI, la política de continuidad del negocio, el BCP y el DRP.
•	En protección de endpoints, ejecutó actualización de antivirus, ampliación de módulos de protección, operación continua de EDR Trellix, despliegue de capacidades forenses y ampliación de cobertura sobre miles de equipos.
•	En detección y respuesta, gestionó alertas de distintas criticidades, analizó vulnerabilidades, aplicó medidas correctivas y cerró los meses revisados sin incidentes críticos activos según los propios reportes. 
•	En seguridad perimetral, realizó actualización de firewalls, WAF y plataformas de seguridad, protección del acceso remoto con MFA, análisis de tráfico y comportamiento de red, acompañamiento técnico a grupos internos y gestión de requerimientos operativos.
•	En cierre de vigencia, las tareas pendientes se concentraron en análisis interno de vulnerabilidades, revisión de accesos, afinamiento de reglas y políticas, continuidad del negocio, documentación técnica y sensibilización institucional.
En síntesis, el dominio no solo cumplió con el plan anual; además, los archivos muestran que su ejecución se apoyó en una arquitectura de trabajo con gobierno de seguridad de la información, controles endpoint, EDR y forense, seguridad perimetral, autenticación reforzada, gestión de vulnerabilidades y continuidad del negocio. Lo que no puede afirmarse, por falta de datos explícitos en los documentos revisados, es una medición cuantitativa única de reducción de riesgo global o un porcentaje consolidado de madurez del dominio; las fuentes sí permiten describir con detalle sus frentes de trabajo y sus resultados operativos puntuales.</t>
  </si>
  <si>
    <t>•	Se ha fortalecido el entorno de ciberseguridad de la Entidad mediante la implementación de tecnologías avanzadas que permiten una protección proactiva de los activos digitales, manteniendo la integridad y confidencialidad de la información. Estas acciones aseguran la continuidad operativa frente a amenazas y vulnerabilidades cibernéticas, optimizando la respuesta ante incidentes y reforzando la resiliencia de la infraestructura tecnológica.
•	Durante el periodo se fortaleció la gestión de seguridad en endpoints mediante la depuración y actualización de la consola de antivirus Trellix, eliminando equipos inactivos o duplicados y consolidando un inventario de 3.678 dispositivos. Estas actividades, junto con la actualización de firmas y despliegue de agentes, permitieron mantener una postura de seguridad cercana al 97%.
•	En paralelo, se gestionaron y atendieron eventos de seguridad detectados por las consolas EDR, realizando seguimiento y cierre de alertas de diferentes niveles de criticidad, así como el análisis de vulnerabilidades identificadas. Al cierre del periodo no se registran eventos críticos activos, reflejando la gestión operativa sobre los incidentes.
•	Adicionalmente, se adelantaron actividades de monitoreo y análisis forense sobre los equipos, junto con la operación de herramientas como FortiEDR, incluyendo revisión de incidentes, configuración de exclusiones y seguimiento a comportamientos sospechosos, contribuyendo al control y visibilidad del entorno de seguridad de la Entidad.
•	Durante el periodo se avanzó en el fortalecimiento de la cultura de ciberseguridad mediante la capacitación al equipo interno en la identificación de riesgos asociados a técnicas de ingeniería social, mejorando la capacidad de reconocimiento de amenazas que pueden afectar la información institucional.
•	Adicionalmente, se consolidó la gestión de monitoreo de seguridad informática a través del seguimiento y análisis de alertas, permitiendo visibilidad sobre su estado, categorización, impacto, prioridad y tendencia, así como su asignación a los diferentes equipos responsables, contribuyendo a una atención más estructurada de</t>
  </si>
  <si>
    <t>GIT Área Gestión Administrativa
•Infraestructura física y mantenimiento: se formularon 19 actividades en el Plan de Infraestructura y se avanzó en la adjudicación y ejecución de mantenimientos en sedes como Neiva, Valledupar, Medellín, Barranquilla, Santa Marta, Casa Esmeralda y Sede Centro - Álamos. Adicionalmente, se planificaron 134 actividades en el Plan de Mantenimiento y Sostenibilidad -PMAS, orientadas al mantenimiento preventivo y correctivo de la infraestructura institucional, con ejecución de obras en 9 sedes priorizadas, incluyendo plomería, limpieza de canales, pintura interna y externa, mantenimiento de escaleras, silletería y luminarias.
•Gestión Ambiental: se ejecutó la totalidad de las actividades programadas del componente ambiental, fortaleciendo la gestión de residuos y la cultura ambiental institucional. Se gestionó la disposición adecuada de 195.000 kg de residuos sólidos ordinarios aprovechables, 3.800 kg de residuos líquidos contaminados con tinta y productos químicos, 184 kg de sólidos contaminados, 840 kg de tóneres y cartuchos, 106 kg de pilas y acumuladores, 2.923 kg de residuos de aparatos eléctricos y electrónicos, 275 kg de residuos de eliminación, 330 kg de residuos peligrosos de uso doméstico y 8.613 Kg de residuos de dotación no contaminada. Además, se designó el Gestor Energético del DANE y FONDANE mediante la Resolución 0397 de 2025. Adicionalmente, se realizó la designación del Gestor Energético del DANE y FONDANE mediante la Resolución 0397 de 2025.
•Almacén e Inventarios: se adelantaron jornadas de sensibilización sobre el Sistema de Administración de Inventarios - SAI, levantamiento físico de inventarios, uso de planillas, aplicativos SAE y SAI, codificación de sedes y traslado de inventarios, en el marco de la reorganización de las Direcciones Territoriales realizada bajo la Resolución 0811 de 2025. Así mismo, se logró el levantamiento del 100% del inventario físico en la sede DANE Central al 30 de junio y la finalización del levantamiento físico en las 6 Direcciones Territoriales al 30 de septiembre.
•Depuración y control de bienes: se adelantaron procesos de baja ordinaria de 14.762 bienes a nivel nacional, por un valor histórico de $10.172 millones. Del total, 658 correspondieron a equipos de comunicación, 13.097 a equipos de computación, 894 a muebles y enseres, 99 a equipos y máquinas de oficina y 14 a herramientas y accesorios. Adicionalmente, se adelantó la baja extraordinaria de aproximadamente 5.047 bienes muebles, fortaleciendo la actualización del inventario institucional, el control de bodegas y la gestión administrativa de los bienes de la Entidad. Por otra parte, el indicador de atención de solicitudes de Almacén e Inventarios alcanzó una calificación de 98,87%
•Gestión Documental y SGDEA Mercurio: se avanzó en la estabilización, seguimiento e implementación del Sistema de Gestión de Documentos Electrónicos de Archivo - SGDEA Mercurio, versión 8.0, instalado y configurado en ambiente productivo. El sistema alcanzó un avance del 98,5% en el marco del PETI, con mejoras en la trazabilidad documental, conformación de expedientes contractuales electrónicos, creación de flujos de contratación y paz y salvo, actualización de formatos y jerarquías de usuario, capacitaciones sobre flujos clave y fortalecimiento de la administración electrónica de documentos.
•Instrumentos archivísticos y transferencias documentales: se cumplió la meta de implementación de las Tablas de Valoración Documental - TVD en 67 metros lineales del fondo acumulado y se aplicaron Tablas de Retención Documental - TRD a 586 unidades documentales de contratos y órdenes de pago de la Dirección Territorial Centro Occidente. Adicionalmente, se aplicó la TRD a 3.122 unidades documentales de la Dirección Territorial Norte, 1.022 de la Dirección Territorial Noroccidente y 800 de la Dirección Territorial Centro Oriente, las cuales fueron transferidas al Archivo Central. También se atendieron las observaciones del Archivo General de la Nación frente a la solicitud de convalidación de la versión 4 de las TRD.
GIT Área Gestión del Talento Humano
• Fortalecimiento del Programa de Vigilancia Epidemiológica Psicosocial: durante la vigencia 2025 se ejecutaron 62 acciones formativas en más de 50 temáticas asociadas a bienestar emocional, convivencia laboral, liderazgo, manejo del estrés, autocuidado, comunicación asertiva y prevención del acoso. Estas acciones fortalecieron la cultura organizacional, la salud mental y la gestión preventiva del riesgo psicosocial en el nivel central y territorial.
• Atención psicosocial y acompañamiento especializado: se realizaron 169 asesorías psicosociales individuales y 7 atenciones en crisis, garantizando orientación, contención emocional y seguimiento a casos priorizados. Adicionalmente, se brindó acompañamiento individual y grupal a servidores del DANE Central y Direcciones Territoriales, fortaleciendo la ruta institucional de apoyo en salud mental.
• Prevención del acoso laboral, acoso sexual y discriminación: se desarrollaron 8 acciones formativas específicas orientadas a la prevención de violencia, acoso laboral, acoso sexual y discriminación, contribuyendo a la consolidación de entornos laborales seguros, respetuosos y libres de violencias, en concordancia con la normativa vigente en materia de convivencia laboral.
• Implementación del programa “Tú Equilibrio”: en alianza con Compensar, se implementó y cerró el programa durante el cuarto trimestre de 2025, con la participación de 111 funcionarios inscritos, ampliando la oferta de apoyo psicológico y estrategias preventivas en salud mental para los servidores de la Entidad.
• Fortalecimiento del Programa de Vigilancia Epidemiológica Osteomuscular: se consolidó una estrategia integral mediante la ejecución de más de 700 acciones directas entre capacitaciones, asesorías, inspecciones y actividades preventivas. En este marco, se desarrollaron 62 acciones formativas en salud mental, convivencia laboral y manejo del estrés, así como 169 asesorías psicosociales individuales y 450 inspecciones ergonómicas, orientadas a la prevención del riesgo psicosocial y biomecánico.
• Promoción del bienestar físico y prevención de desórdenes musculoesqueléticos: se desarrollaron acciones de ergonomía, higiene postural, pausas activas, valoración física de brigadistas, acompañamiento al reintegro laboral y fortalecimiento de protocolos internos. Como resultado, se emitieron 15 recomendaciones caseras, se realizaron 3 intervenciones de compañía emocional y 1 atención de salud, contribuyendo al bienestar físico, la productividad laboral y la consolidación de entornos de trabajo seguros y saludables.
• Provisión efectiva de empleos de carrera administrativa: en el marco de la Convocatoria Entidades del Orden Nacional 2022, el Área Gestión del Talento Humano gestionó 761 actuaciones administrativas derivadas de las listas definitivas del concurso de méritos en curso. De este total se logró la posesión de servidores 522 en período de prueba y alcanzando un 68.59% de provisión efectiva de los cargos ofertados en concurso.
• Continuidad operativa y gestión de vacantes: de manera complementaria, se realizaron 278 nombramientos mediante diferentes modalidades de provisión, incluyendo encargos, provisionalidades y cargos de libre nombramiento y remoción, garantizando la continuidad del servicio, el desarrollo interno del talento humano y la sostenibilidad de la estructura organizacional.
• Fortalecimiento institucional: estos avances permitieron consolidar una planta de personal más estable, competente y alineada con los objetivos misionales de la Entidad, contribuyendo al fortalecimiento de la capacidad institucional y a la gestión estratégica del talento humano durante la vigencia 2025.
• Formulación del Programa de Líderes: el GIT Desarrollo de Personal incorporó el Programa de Líderes en el Plan Estratégico de Gestión Humana 2025 y avanzó en su estructuración a partir del análisis de los resultados de la Encuesta de Diagnóstico Institucional (EDI 2024), recibidos el 20 de marzo de 2025. Este análisis permitió priorizar la variable “estilo de dirección” como eje de intervención para el fortalecimiento del liderazgo y la mejora del clima laboral institucional.
• Se fortaleció la gestión estratégica del talento humano mediante la implementación del Plan Institucional de Capacitación y el Plan de Bienestar Social e Incentivos, alcanzando en la vigencia 2025 el 100% de ejecución de las actividades programadas y una cobertura del 97% de participación en los procesos de formación y del100 % de cobertura en las actividades de bienestar dirigidas a la planta de personal.
• Fortalecimiento de competencias:  Se realizó fortalecimiento en las competencias técnicas, digitales, éticas y de liderazgo; de igual forma, se promovió el bienestar físico, emocional y social de los servidores, y se consolidó ambientes laborales más saludables, participativos y colaborativos. Así mismo, la jornada de Reinducción Institucional 2025 contó con la participación de 1.123 servidores en las 32 sedes de la Entidad, fortaleciendo el sentido de pertenencia y el compromiso institucional.
• Se formuló e implementó el Programa de Líderes, orientado al fortalecimiento de competencias directivas y al mejoramiento del clima laboral, priorizando la intervención de la variable “estilo de dirección” a partir de los resultados de la Encuesta de Diagnóstico Institucional (EDI) 2024.
• Evaluación de competencias de liderazgo: se aplicó la evaluación 360° a 125 coordinadores, mediante aplicativo institucional, con participación de pares y personal de planta de los Grupos Internos de Trabajo, permitiendo identificar competencias comportamentales y oportunidades de mejora para el , fortaleciendo competencias en liderazgo, comunicación, trabajo en equipo y gestión del cambio.
Como resultado de las acciones implementadas, la variable “estilo de dirección” presentó un incremento de 6,34 puntos en la medición de clima laboral de la vigencia 2025 frente a 2024, evidenciando una mejora significativa en la percepción de los servidores sobre las prácticas de liderazgo institucional y el fortalecimiento de la cultura organizacional.
• Capacitación y certificación de coordinadores: se invitó a 92 coordinadores activos en planta al curso de fortalecimiento de liderazgo, con una intensidad de 40 horas, desarrollado entre el 15 de octubre y el 14 de noviembre de 2025 en 3 grupos, 2 presenciales y 1 virtual. Como resultado, se certificaron 85 coordinadores por cumplimiento del requisito de asistencia establecido por la Universidad Nacional.
Se avanzó en la formulación del Programa de Fortalecimiento del Clima Laboral 2026, construido con base en los resultados del Diagnóstico de Clima Laboral EDI 2024-2025, así como en la implementación del cronograma de actividades orientadas al bienestar laboral y al fortalecimiento del clima organizacional, mediante jornadas de sensibilización, talleres y espacios informativos relacionados con equilibrio entre la vida laboral y personal, manejo del estrés, horarios flexibles y beneficios institucionales.
• Habilitación de la Biblioteca de Capacitaciones: se finalizó y habilitó la estructura del repositorio virtual “Biblioteca de Capacitaciones” el 10 de marzo de 2025, y realizó su socialización el 26 de marzo de 2025 mediante comunicación institucional dirigida a los servidores del DANE.
• Actualización y consolidación del repositorio formativo: durante la vigencia 2025 se actualizó progresivamente la Biblioteca de Capacitaciones en SharePoint, incorporando materiales, memorias, grabaciones y recursos derivados de las acciones formativas ejecutadas en el marco del Plan Institucional de Capacitación DANE 2025.
• Organización temática del conocimiento institucional: se incorporó la nueva línea gráfica definida por DICE y se reorganizó la información del repositorio con base en los 6 ejes temáticos del Plan Nacional de Formación y Capacitación 2023-2030: paz total, memoria y derechos humanos; territorio, vida y ambiente; mujeres, inclusión y diversidad; transformación digital y cibercultura; probidad, ética e identidad de lo público; y habilidades y competencias.
• Cumplimiento de compromiso colectivo: con la implementación de la Biblioteca de Capacitaciones se dio cumplimiento al Acuerdo Colectivo No. 8 Repositorio de Capacitaciones, garantizando un espacio de libre consulta para usuarios con dominio @dane.gov.co, con materiales organizados por temas y disponibilidad conforme a las condiciones del repositorio y las limitaciones por derechos de autor.
Área Financiera
-Acompañamiento técnico a Direcciones Territoriales: se realizaron 2 acompañamientos, orientados al fortalecimiento de la gestión financiera territorial. En estos espacios se abordaron temas financieros y la actualización del procedimiento de Expedición y Modificación del Registro Presupuestal, incluyendo la socialización de políticas de operación y nuevas actividades de ejecución.
Fortalecimiento de la gestión contable, presupuestal y de tesorería: se atendieron 22 acompañamientos a las Direcciones Territoriales, mediante mesas de trabajo relacionadas con temas contables y presupuestales, central de cuentas, asuntos tributarios, SIIF y tesorerías, contribuyendo a la orientación técnica, unificación de criterios y mejora en la gestión financiera institucional.
-Actualización del procedimiento de liquidación de cuentas para pago: incorporando ajustes en la redacción, insumos, políticas de operación, definiciones, actividades y diagrama de flujo, de acuerdo con la actualidad del proceso de Gestión Financiera. Adicionalmente, se integró en la sección de insumos la tabla de documentos soporte para pago según el tipo de cuenta.
-Actualización de documentos financieros en Isolucion: se actualizaron 5 documentos asociados al control contable, conciliaciones de cuentas por pagar, recursos entregados en administración, rendimientos e información financiera de convenios o contratos interadministrativos FONDANE, fortaleciendo la claridad operativa y el mejoramiento continuo del proceso de Gestión Financiera.
-Fortalecimiento del proceso presupuestal: se actualizaron 5 documentos en Isolucion, entre ellos el procedimiento de Expedición y Modificación del Registro Presupuestal, la caracterización del proceso de Gestión Financiera y 3 formatos relacionados con justificación de reserva presupuestal, solicitud de expedición y solicitud de modificación de registro presupuestal.
-Actualización de políticas contables: se actualizaron 6 políticas contables, relacionadas con efectivo y equivalentes de efectivo, cuentas por cobrar, activos intangibles, ingresos y gastos, activos y pasivos contingentes, e informes financieros y contables, estados financieros, cambios en estimaciones, errores y reportes CHIP, contribuyendo a la mejora normativa, técnica y operativa del proceso financiero institucional.
Adicionalmente, el Área Financiera avanzó en la consolidación del documento de buenas prácticas del proceso Gestión Financiera, mediante la identificación, elaboración y documentación de múltiples temáticas relacionadas con presupuesto, contabilidad, tesorería y SIIF Nación. Dentro de los documentos elaborados se encuentran las buenas prácticas para radicar cuentas en SIIF Nación, autorización de órdenes de pago, activación de usos presupuestales, administración de usuarios SIIF Nación, acceso al SIIF Nación perfil pagador, informe de ejecución consolidada PAC y constitución y ejecución de caja menor. Estas acciones permitieron fortalecer la estandarización de procesos, la apropiación del conocimiento institucional y el mejoramiento continuo en las diferentes dependencias y Direcciones Territoriales de la entidad.
GIT Área Gestión Contractual
Durante la vigencia 2025, el GIT Área Gestión Contractual ejecutó las siguientes actividades, orientadas al fortalecimiento de las competencias de los colaboradores que intervienen en la gestión contractual, la optimización de los procesos mediante herramientas tecnológicas y la actualización permanente de la documentación asociada al proceso contractual.
En cumplimiento de la meta relacionada con la realización de sensibilizaciones a los colaboradores de la Entidad, se desarrollaron tres talleres de capacitación titulados “Desde la necesidad hasta el contrato”. Estas jornadas estuvieron dirigidas a enlaces de contratación, directores y coordinadores administrativos y operativos de las Direcciones Territoriales.
De igual manera, el GIT Área Gestión Contractual implementó un flujo de gestión en el Sistema de Gestión de Documentos Electrónicos de Archivo (SGDEA) para la formulación, aprobación y radicación de estudios y documentos previos asociados a los procesos contractuales. Este avance contribuyó a la estandarización de las actividades relacionadas con la radicación de procesos, mejoró la trazabilidad de la información y optimizó los tiempos de gestión, alcanzando el cumplimiento integral de la meta establecida.
Asimismo, en el marco de la actualización de la documentación del proceso Gestión Contractual, durante la vigencia 2025 se realizaron ajustes y actualizaciones a procedimientos y formatos estratégicos, conforme a las necesidades identificadas y a la evolución de los sistemas de información de la Entidad.
En términos generales, la gestión adelantada durante la vigencia 2025 permitió fortalecer las capacidades institucionales en materia contractual, mejorar los mecanismos de control y trazabilidad de los procesos y mantener actualizada la documentación que soporta la gestión contractual de la Entidad, contribuyendo así al cumplimiento eficiente y transparente de los objetivos institucionales.</t>
  </si>
  <si>
    <t>https://danegovco.sharepoint.com/sites/PlanesInstitucionales-MetasHisttricasporrea2018-2022/Documentos%20compartidos/Forms/AllItems.aspx?id=%2Fsites%2FPlanesInstitucionales%2DMetasHisttricasporrea2018%2D2022%2FDocumentos%20compartidos%2FSECRETAR%C3%8DA%20GENERAL%2FEvidencias%20Planes%20Institucionales%202025&amp;viewid=4898ae3e%2D639a%2D41ac%2Db718%2D8f47bbb2b81e</t>
  </si>
  <si>
    <t>Durante el segundo semestre de 2025, el seguimiento a la implementación del Plan Estadístico Nacional (PEN) 2023–2027 evidenció avances significativos en el cumplimiento de las metas programadas. El avance acumulado del PEN alcanzó el 76,6%, en línea con lo previsto para la vigencia, mientras que el cumplimiento acumulado del Plan de Acción llegó al 93,5%, resultado del progreso registrado en los tres objetivos estratégicos y las nueve estrategias que conforman el plan. En particular, el Objetivo 3, orientado al intercambio y uso de datos, nuevas fuentes de información y fortalecimiento de estándares, registró el mayor avance con un 99%, seguido del Objetivo 1, relacionado con la ejecución de proyectos estadísticos estratégicos, con un 94%, y el Objetivo 2, enfocado en el fortalecimiento del enfoque diferencial, territorial e interseccional, con un 88%. Asimismo, varias estrategias alcanzaron niveles de cumplimiento del 100%, especialmente aquellas asociadas al fortalecimiento de registros administrativos, innovación, cultura estadística y caracterización de la oferta y demanda de información estadística.
En el marco de estas acciones, durante 2025 se desarrollaron actividades orientadas al fortalecimiento del Sistema Estadístico Nacional (SEN), entre ellas la actualización de inventarios de operaciones estadísticas y registros administrativos, la implementación de módulos de demanda de información en SICODE, la evaluación de operaciones estadísticas bajo la NTC PE 1000:2020 y el desarrollo de espacios de formación, divulgación e intercambio de experiencias entre entidades del SEN. También se avanzó en la elaboración de reportes prospectivos y de buenas prácticas internacionales, así como en estrategias de sensibilización sobre calidad estadística y uso de estándares. De manera complementaria, se fortalecieron los procesos de articulación institucional mediante reuniones del CASEN, Mesas Estadísticas Sectoriales, talleres y jornadas de capacitación, contribuyendo al fortalecimiento de capacidades técnicas, la promoción de la cultura estadística y la consolidación de mecanismos de gobernanza e interoperabilidad de datos en el país.</t>
  </si>
  <si>
    <t>Anexo-A_Descripcion-por-metas-del-avance-del-PEN2025
anexo-matriz-de-seguimiento-plan-de-accion-PEN-2025
Informe_avance_PEN_2do_sem_2025_publicacion
PEN - Seguimiento_2doSem_2025_CASEN(2)
Anexo F Plan de acción PEN 2023 -2027 _seguimiento_2025 II_indicadores(2)
https://danegovco.sharepoint.com/sites/PlanesInstitucionales-MetasHisttricasporrea2018-2022/Documentos%20compartidos/Forms/AllItems.aspx?id=%2Fsites%2FPlanesInstitucionales%2DMetasHisttricasporrea2018%2D2022%2FDocumentos%20compartidos%2FDIRPEN%2FEvidencias%20Planes%20Institucionales%202025%2FPEI&amp;viewid=4898ae3e%2D639a%2D41ac%2Db718%2D8f47bbb2b81e&amp;csf=1&amp;CID=e3e23bd5%2D7f66%2D4485%2Da600%2De10dd78b2efe&amp;FolderCTID=0x01200068B652A970EA5247877AFDBA525B8505</t>
  </si>
  <si>
    <t>Durante el primer cuatrimestre de 2026 se adelantaron actividades orientadas al cierre, consolidación y análisis de los resultados del seguimiento al Plan Estadístico Nacional (PEN) 2023–2027 con corte a diciembre de 2025. En este proceso se realizó la articulación y acompañamiento a las áreas responsables del reporte de avance de las metas, incluyendo el contacto y seguimiento a los equipos técnicos encargados del diligenciamiento de la información, así como la consolidación, revisión y validación de los resultados reportados. Posteriormente, se elaboraron los informes técnicos, documentos de análisis y presentaciones ejecutivas correspondientes, los cuales fueron socializados ante el Comité Directivo y la plenaria del CASEN, como instancias de seguimiento y orientación estratégica del PEN. Estas actividades permitieron consolidar una visión integral sobre el nivel de cumplimiento alcanzado, las principales dificultades identificadas y los retos asociados a la implementación de las metas del plan.
De manera complementaria, se avanzó en el ejercicio de evaluación de la coherencia, relevancia, consistencia y continuidad de las metas del PEN, mediante un proceso de consulta a las áreas responsables, en el cual se solicitó analizar la pertinencia de mantener las metas conforme a su formulación inicial, proponer ajustes, recomendar su finalización con el avance alcanzado o, en algunos casos, considerar su eliminación. Los resultados de este ejercicio fueron consolidados y presentados igualmente ante el Comité Directivo y la plenaria del CASEN, con el fin de fortalecer la toma de decisiones frente a la implementación y sostenibilidad del PEN. Asimismo, se continuó trabajando en la consolidación de las metodologías de costeo y evaluación del PEN; en particular, la metodología de costeo presenta avances significativos en su estructuración y definición operativa, mientras que la metodología de evaluación se encuentra en una etapa inicial de desarrollo conceptual y metodológico.</t>
  </si>
  <si>
    <t>Sea participado en los diferentes espación en coordinación con IGAC</t>
  </si>
  <si>
    <t>A la fecha se trabajo en la consolidación de las definiciones sobre categorías de datos geoespaciales fundamentales y campos de aplicación de los datos maestros geoespaciales del DANE. Adicionalmente, se realizaron ajustes al Plan de Producción de Datos Maestros Geoespaciales y a su presentación de soporte.</t>
  </si>
  <si>
    <t>Documento del Plan de Producción de Datos Geoespaciales</t>
  </si>
  <si>
    <t>Documentos piloto de estrategia de aprovechamiento</t>
  </si>
  <si>
    <t>https://danegovco.sharepoint.com/:f:/r/sites/PlanesInstitucionales-MetasHisttricasporrea2018-2022/Documentos%20compartidos/DIG/Evidencias%20Planes%20Institucionales%202025/PES/PES_41/Doc%20Desigualdad?csf=1&amp;web=1&amp;e=UyUREA</t>
  </si>
  <si>
    <t>DOCUMENTACIÓN DE INFORMACION Y ESTANDARES GEOESTADISTICOS NECESARIOS PARA LOS PROCESOS DE INTEROPERABILIDAD</t>
  </si>
  <si>
    <t>https://danegovco.sharepoint.com/:f:/r/sites/PlanesInstitucionales-MetasHisttricasporrea2018-2022/Documentos%20compartidos/DIG/Evidencias%20Planes%20Institucionales%202025/PES/PES_42/DOCUMENTACI%C3%93N%20DE%20INFORMACION%20Y%20ESTANDARES%20GEOESTADISTICOS%20NECESARIOS%20PARA%20LOS%20PROCESOS%20DE%20INTEROPERABILIDAD?csf=1&amp;web=1&amp;e=blJAcl</t>
  </si>
  <si>
    <t>Se avanza en la definición e implementación de los acuerdos de niveles de servico, con el componente de conocimiento territorial.</t>
  </si>
  <si>
    <t>https://danegovco.sharepoint.com/:f:/r/sites/PlanesInstitucionales-MetasHisttricasporrea2018-2022/Documentos%20compartidos/DIG/Evidencias%20Planes%20Institucionales%202025/PES/PES_40/Plan%20de%20Producci%C3%B3n%20de%20Datos?csf=1&amp;web=1&amp;e=d0XXHP</t>
  </si>
  <si>
    <t>Oficio de solicitud al DAFP de concepto técnico favorable, el cual incluye la entrega del documento técnico.</t>
  </si>
  <si>
    <t>Planeación Institucional DANE - Documentos - L4.3 - Todos los documentos</t>
  </si>
  <si>
    <t>* Resultados FURAG 2024
* Enlace publicación DAFP</t>
  </si>
  <si>
    <t>https://danegovco.sharepoint.com/:f:/r/sites/PlanesInstitucionales-MetasHisttricasporrea2018-2022/Documentos%20compartidos/OPLAN/Evidencias%20Planes%20Institucionales%202025/PEI/L4.1?csf=1&amp;web=1&amp;e=dBppF7</t>
  </si>
  <si>
    <t>Si Áplica</t>
  </si>
  <si>
    <t>https://www.dane.gov.co/files/medicion-de-la-satisfaccion/ciudadania/2025-anual-REGISTRO-SATISFACCION.pdf
https://www.dane.gov.co/index.php/servicios-al-ciudadano/tramites/medicion-de-la-satisfaccion#informes-2026</t>
  </si>
  <si>
    <t xml:space="preserve">El indicador de satisfacción se calcula por mes 
Enero
Calidad del servicio Total: 92,13%
Atención presencial: 99,23% calificado como satisfactorio
Sala especializada: 90,00% calificado como satisfactorio
Atención telefónica: 90,00% calificado como satisfactorio.
Correspondencia: 75,00%, calificado como critico.
Febrero
Calidad del servicio Total: 95,62%
Atención presencial: 98,68% calificado como satisfactorio
Sala especializada: 95,00% calificado como satisfactorio
Atención telefónica: 92,83% calificado como satisfactorio
Correspondencia: 88,89 %, calificado como satisfactorio
Marzo
Calidad del servicio Total: 87,56%
Atención presencial: 100% calificado como satisfactorio
Sala especializada: 100% calificado como satisfactorio
Atención telefónica: 96,50% calificado como satisfactorio
Correspondencia: 60 % calificado como critico.
Abril
Calidad del servicio Total: 86,47%
Atención presencial: 97,86% calificado como satisfactorio
Sala especializada: 100% calificado como satisfactorio
Atención telefónica: 100% calificado como satisfactorio
Correspondencia: 57 % calificado como critico.
</t>
  </si>
  <si>
    <t>* Informe de rendición de cuentas Sector estadístico 2024-2025
* Brochure Audiencia RendiCtas 2024-2025
* Listado de Asistencia - Rendición de Cuentas</t>
  </si>
  <si>
    <t>Si áplica</t>
  </si>
  <si>
    <t>Vigencia 2025
Un (1) documento en PDF "31122025nf-Seguimiento-Desarrollos-Web-Diciembre"
Un (1) documento en PDF 31122025Inf Seguimiento Accesibilidad-Diciembre
Vigencia 2026
Un (1) documento 05-Mayo-Informe Seg_ Dis_Imple_ Estra.Desarrollos
Un (1) documento 05-Mayo-Informe_Seg_ Imple_ Estra_ Accesibilidad
Un (1) documento Estrategia-desarrollo-web-2026_Version_II_Febrero
Un (1) documento Estrategia-accesibilidad-web 2026_Version_II_Febrero</t>
  </si>
  <si>
    <t xml:space="preserve">Vigencia 2025
Un (1) documento en PDF "31122025Inf Seg Est Serv Ciudadano- Diciembre
Un (1) documento en PDF "31122025 Inf Seguimiento Relacionamientos GInt_Diciembre"
Un (1) documento en PDF "31122025Inf Seg Est Digital_ Medios_Diciembre"
Vigencia 2026
Un (1) documento ESTRATEGIA DIGITAL 2026
Un (1) documento 20260204_DF_Estrategia de relacionamiento institucional V1
Un (1) documento Estrategia_ Servicio al Ciudadano_2026_10022026_
Un (1) documento Informe Seg_ Dis_Imple_ Estrategias Digital y medios
Un (1) documento Informe Seg_ Dis_Imple_ Estrategias Servicio al ciudadano
Un (1) documento Informe Seg_ Dis_Imple_ Estrategias_relacionamiento
</t>
  </si>
  <si>
    <t>VALOR EJECUTADO</t>
  </si>
  <si>
    <t>https://danegovco.sharepoint.com/:f:/r/sites/PlanesInstitucionales-MetasHisttricasporrea2018-2022/Documentos%20compartidos/IGAC/PES%202025/Evidencias%20IGAC%202025/PES_02?csf=1&amp;web=1&amp;e=SdhazZ</t>
  </si>
  <si>
    <t>https://danegovco.sharepoint.com/:f:/r/sites/PlanesInstitucionales-MetasHisttricasporrea2018-2022/Documentos%20compartidos/IGAC/PES%202025/Evidencias%20IGAC%202025/PES_03?csf=1&amp;web=1&amp;e=TE0qbL</t>
  </si>
  <si>
    <t>https://danegovco.sharepoint.com/:f:/r/sites/PlanesInstitucionales-MetasHisttricasporrea2018-2022/Documentos%20compartidos/IGAC/PES%202025/Evidencias%20IGAC%202025/PES_04?csf=1&amp;web=1&amp;e=McPvJV</t>
  </si>
  <si>
    <t>https://danegovco.sharepoint.com/:f:/r/sites/PlanesInstitucionales-MetasHisttricasporrea2018-2022/Documentos%20compartidos/IGAC/PES%202025/Evidencias%20IGAC%202025/PES_05?csf=1&amp;web=1&amp;e=YkitsP</t>
  </si>
  <si>
    <t>https://danegovco.sharepoint.com/:f:/r/sites/PlanesInstitucionales-MetasHisttricasporrea2018-2022/Documentos%20compartidos/IGAC/PES%202025/Evidencias%20IGAC%202025/PES_15?csf=1&amp;web=1&amp;e=rGtmD5</t>
  </si>
  <si>
    <t>https://danegovco.sharepoint.com/:f:/r/sites/PlanesInstitucionales-MetasHisttricasporrea2018-2022/Documentos%20compartidos/IGAC/PES%202025/Evidencias%20IGAC%202025/PES_20?csf=1&amp;web=1&amp;e=aQA5bW</t>
  </si>
  <si>
    <t>https://danegovco.sharepoint.com/:f:/r/sites/PlanesInstitucionales-MetasHisttricasporrea2018-2022/Documentos%20compartidos/IGAC/PES%202025/Evidencias%20IGAC%202025/PES_21?csf=1&amp;web=1&amp;e=EzW9Ev</t>
  </si>
  <si>
    <t>https://danegovco.sharepoint.com/:f:/r/sites/PlanesInstitucionales-MetasHisttricasporrea2018-2022/Documentos%20compartidos/IGAC/PES%202025/Evidencias%20IGAC%202025/PES_22?csf=1&amp;web=1&amp;e=D15qgJ</t>
  </si>
  <si>
    <t>https://danegovco.sharepoint.com/:f:/r/sites/PlanesInstitucionales-MetasHisttricasporrea2018-2022/Documentos%20compartidos/IGAC/PES%202025/Evidencias%20IGAC%202025/PES_25?csf=1&amp;web=1&amp;e=I8jiKj</t>
  </si>
  <si>
    <t>https://danegovco.sharepoint.com/:f:/r/sites/PlanesInstitucionales-MetasHisttricasporrea2018-2022/Documentos%20compartidos/IGAC/PES%202025/Evidencias%20IGAC%202025/PES_26?csf=1&amp;web=1&amp;e=MRvm6I</t>
  </si>
  <si>
    <t>https://danegovco.sharepoint.com/:f:/r/sites/PlanesInstitucionales-MetasHisttricasporrea2018-2022/Documentos%20compartidos/IGAC/PES%202025/Evidencias%20IGAC%202025/PES_27?csf=1&amp;web=1&amp;e=RxpnSg</t>
  </si>
  <si>
    <t>https://danegovco.sharepoint.com/:f:/r/sites/PlanesInstitucionales-MetasHisttricasporrea2018-2022/Documentos%20compartidos/IGAC/PES%202025/Evidencias%20IGAC%202025/PES_28?csf=1&amp;web=1&amp;e=vG7Qkd</t>
  </si>
  <si>
    <t>https://danegovco.sharepoint.com/:f:/r/sites/PlanesInstitucionales-MetasHisttricasporrea2018-2022/Documentos%20compartidos/IGAC/PES%202025/Evidencias%20IGAC%202025/PES_34?csf=1&amp;web=1&amp;e=yzAuzg</t>
  </si>
  <si>
    <t>https://danegovco.sharepoint.com/:f:/r/sites/PlanesInstitucionales-MetasHisttricasporrea2018-2022/Documentos%20compartidos/IGAC/PES%202025/Evidencias%20IGAC%202025/PES_35?csf=1&amp;web=1&amp;e=HfXIHc</t>
  </si>
  <si>
    <t>https://danegovco.sharepoint.com/:f:/r/sites/PlanesInstitucionales-MetasHisttricasporrea2018-2022/Documentos%20compartidos/IGAC/PES%202025/Evidencias%20IGAC%202025/PES_36?csf=1&amp;web=1&amp;e=RposYj</t>
  </si>
  <si>
    <t>https://danegovco.sharepoint.com/:f:/r/sites/PlanesInstitucionales-MetasHisttricasporrea2018-2022/Documentos%20compartidos/IGAC/PES%202025/Evidencias%20IGAC%202025/PES_37?csf=1&amp;web=1&amp;e=qcZpqO</t>
  </si>
  <si>
    <t>https://danegovco.sharepoint.com/:f:/r/sites/PlanesInstitucionales-MetasHisttricasporrea2018-2022/Documentos%20compartidos/IGAC/PES%202025/Evidencias%20IGAC%202025/PES_43?csf=1&amp;web=1&amp;e=zDfzXO</t>
  </si>
  <si>
    <t>https://danegovco.sharepoint.com/:f:/r/sites/PlanesInstitucionales-MetasHisttricasporrea2018-2022/Documentos%20compartidos/IGAC/PES%202025/Evidencias%20IGAC%202025/PES_14?csf=1&amp;web=1&amp;e=rAtRCb</t>
  </si>
  <si>
    <t>https://danegovco.sharepoint.com/:f:/r/sites/PlanesInstitucionales-MetasHisttricasporrea2018-2022/Documentos%20compartidos/IGAC/PES%202025/Evidencias%20IGAC%202025/PES_16?csf=1&amp;web=1&amp;e=75APhe</t>
  </si>
  <si>
    <t>https://danegovco.sharepoint.com/:f:/r/sites/PlanesInstitucionales-MetasHisttricasporrea2018-2022/Documentos%20compartidos/IGAC/PES%202025/Evidencias%20IGAC%202025/PES_31?csf=1&amp;web=1&amp;e=Hnxa56</t>
  </si>
  <si>
    <t>•	1_Plan General_RA_CONPES_4050_PAR_ART_29.pdf
•	2_DISENO_TEMATICO.pdf
•	3_DSO-EST-CONPES4050PAR19PND.pdf
•	4_DISENO_RECOLECCION.pdf
•	5_MANUAL DE RECOLECCIÓN Y CONCEPTOS DEL FORMULARIO_RCVPAPP.pdf
•	6_FORM_RCVCAPP_PM.pdf
•	7_DICCIONARIO_DATOS.7z</t>
  </si>
  <si>
    <t>•	02-Estadisticas-de-Ingreso-y-Riqueza-en-Clave-de-Genero-PLURAL.pdf
•	Acta 17 de septiembre de 2025.docx
•	Correos solicitud informacion desigualdad_250625.docx
•	Cuellos de botella- mediciones desigualdad.pptx
•	Documento Metodológico Desigualdad.docx
•	Esqueleto archivo desigualdad.docx</t>
  </si>
  <si>
    <t>•	ATENCIÓN DE REQUERIMIENTOS
•	CAPACITACIONES_TALLERES
•	SIGESCO_ACTUALIZADO</t>
  </si>
  <si>
    <t>Acyas de comites</t>
  </si>
  <si>
    <t>Boletín técnico y Anexo estadístico</t>
  </si>
  <si>
    <t>Documento_Enfoque_Diferencial Final_2025.pdf</t>
  </si>
  <si>
    <t>https://danegovco.sharepoint.com/:f:/r/sites/PlanesInstitucionales-MetasHisttricasporrea2018-2022/Documentos%20compartidos/DICE/Evidencias%20Planes%20Institucionales%202026/PEI/L1.3?csf=1&amp;web=1&amp;e=rnZyMD</t>
  </si>
  <si>
    <t>https://danegovco.sharepoint.com/:f:/r/sites/PlanesInstitucionales-MetasHisttricasporrea2018-2022/Documentos%20compartidos/DICE/Evidencias%20Planes%20Institucionales%202026/PEI/L1.4?csf=1&amp;web=1&amp;e=RUVwj4</t>
  </si>
  <si>
    <t>https://danegovco.sharepoint.com/:f:/r/sites/PlanesInstitucionales-MetasHisttricasporrea2018-2022/Documentos%20compartidos/DIRECCI%C3%93N/Evidencias%20Planes%20Institucionales%202026/PEI/PEI%202025-2026/L1.2_V%20Foro%20Mundial%20de%20Datos%20de%20Naciones%20Unidas,?csf=1&amp;web=1&amp;e=cCITAz</t>
  </si>
  <si>
    <t>https://danegovco.sharepoint.com/:f:/r/sites/PlanesInstitucionales-MetasHisttricasporrea2018-2022/Documentos%20compartidos/OSIS/Evidencias%20Planes%20Institucionales%202026/PEI/L3.5?csf=1&amp;web=1&amp;e=h2PPqW</t>
  </si>
  <si>
    <t>https://danegovco.sharepoint.com/:f:/r/sites/PlanesInstitucionales-MetasHisttricasporrea2018-2022/Documentos%20compartidos/OSIS/Evidencias%20Planes%20Institucionales%202025/PEI/L3.6?csf=1&amp;web=1&amp;e=DMPRDy</t>
  </si>
  <si>
    <t>https://danegovco.sharepoint.com/:f:/r/sites/PlanesInstitucionales-MetasHisttricasporrea2018-2022/Documentos%20compartidos/DIRPEN/Evidencias%20Planes%20Institucionales%202025/PEI/L5.2?csf=1&amp;web=1&amp;e=iQXOmv</t>
  </si>
  <si>
    <t>https://danegovco.sharepoint.com/:f:/r/sites/PlanesInstitucionales-MetasHisttricasporrea2018-2022/Documentos%20compartidos/DCD/Evidencias%20Planes%20Institucionales%202025/PEI/L2.9?csf=1&amp;web=1&amp;e=ywZxup</t>
  </si>
  <si>
    <t>https://danegovco.sharepoint.com/:f:/r/sites/PlanesInstitucionales-MetasHisttricasporrea2018-2022/Documentos%20compartidos/DCD/Evidencias%20Planes%20Institucionales%202026/PEI/L2.8?csf=1&amp;web=1&amp;e=abBGbc</t>
  </si>
  <si>
    <t>https://www.dane.gov.co/index.php/estadisticas-por-tema/ambientales/economia-circular/reportes-de-economia-circular
https://www.dane.gov.co/index.php/estadisticas-por-tema/cultura/economia-cultural-y-creativa/reportes</t>
  </si>
  <si>
    <t>Resumén:
1) Enlace de consulta Séptimo Reporte de Economía Circular: https://www.dane.gov.co/files/investigaciones/boletines/economia-circular/doc-ECircular-SeptimoReporte.pdf
2) Enlace de consulta Octavo Reporte de Economía Circular: https://www.dane.gov.co/files/investigaciones/boletines/economia-circular/doc-ECircular-OctavoReporte.pdf
Los demás documentos podrán ser consultados en el siguiente enlace: https://www.dane.gov.co/index.php/estadisticas-por-tema/ambientales/economia-circular/economia-circular-historicos</t>
  </si>
  <si>
    <t>https://www.dane.gov.co/index.php/estadisticas-por-tema/cuentas-nacionales/cuentas-satelite/cuenta-satelite-del-deporte-csd</t>
  </si>
  <si>
    <t>2025.06.17_ Herramienta para fortalecer la sensibilización implementación del EDI en el SEN.docx
ESTRATEGIA FORMATIVA Y COMUNICATIVA PARA LA APROPIACIÓN INTERNA DE LA GUÍA DEL ENFOQUE DIFERENCIAL.pdf                                      Matriz Excel con Informe global observaciones consulta pública Guía EDI.xlsx                                                                                                                     2026.03.25_ Ayuda de memoria - DICE y GIT ESI - Guía EDI.docx
2026.03.20_ Ayuda de memoria - DICE y GIT ESI - Guía EDI.docx
Matriz de Respuestas Consulta Pública Guía EDI</t>
  </si>
  <si>
    <t>https://danegovco.sharepoint.com/sites/PlanesInstitucionales-MetasHisttricasporrea2018-2022/Documentos%20compartidos/Forms/AllItems.aspx?id=%2Fsites%2FPlanesInstitucionales%2DMetasHisttricasporrea2018%2D2022%2FDocumentos%20compartidos%2FDIRECCI%C3%93N%2FEvidencias%20Planes%20Institucionales%202025%2FPEI%2FDIR%5FGEDI%2FL5%2E1&amp;viewid=4898ae3e%2D639a%2D41ac%2Db718%2D8f47bbb2b81e&amp;csf=1&amp;CID=e3e23bd5%2D7f66%2D4485%2Da600%2De10dd78b2efe&amp;FolderCTID=0x01200068B652A970EA5247877AFDBA525B8505</t>
  </si>
  <si>
    <t>https://danegovco.sharepoint.com/:f:/r/sites/PlanesInstitucionales-MetasHisttricasporrea2018-2022/Documentos%20compartidos/DIG/Evidencias%20Planes%20Institucionales%202025/PEI/L.6.1?csf=1&amp;web=1&amp;e=BYDzwz</t>
  </si>
  <si>
    <t>Plan de Infraestructura Institucional formulado.
Plan de Mantenimiento y Sostenibilidad (PMAS) formulado y ejecutado.
Sistema de Gestión de Documentos Electrónicos de Archivo (SGDEA Mercurio v.8.0) implementado y configurado.
Inventario físico institucional actualizado y depurado.
Tablas de Valoración Documental (TVD) y Tablas de Retención Documental (TRD) implementadas y aplicadas.
Programa de Líderes formulado e implementado.
Biblioteca de Capacitaciones en SharePoint habilitada y actualizada.
Procedimientos, formatos y políticas del proceso de Gestión Financiera actualizados en Isolucion.
Documento de buenas prácticas del proceso de Gestión Financiera elaborado.
Flujo de gestión contractual en el SGDEA y documentación contractual (procedimientos y formatos) actualizada.</t>
  </si>
  <si>
    <t>Producción_de_información_estructural a nivel nacional</t>
  </si>
  <si>
    <t>Producción de información Estadística analizada</t>
  </si>
  <si>
    <t>Bases de datos Censal</t>
  </si>
  <si>
    <t>Bases de Datos del Marco Geoestadístico Nacional</t>
  </si>
  <si>
    <t>Servicio de evaluación</t>
  </si>
  <si>
    <t>Fortalecimiento de la integración de la información geoespacial</t>
  </si>
  <si>
    <t>Servicio de asistencia técnica</t>
  </si>
  <si>
    <t>Cultura_estadística</t>
  </si>
  <si>
    <t>Modernización tecnológica</t>
  </si>
  <si>
    <t>Documentos para la planeación estratégica en TI</t>
  </si>
  <si>
    <t>Servicios de información actualizados</t>
  </si>
  <si>
    <t>Servicios tecnológicos</t>
  </si>
  <si>
    <t>Sistemas de información implementados</t>
  </si>
  <si>
    <t>Fortalecimiento de la capacidad institucional</t>
  </si>
  <si>
    <t>Fortalecimiento de la infraestructura</t>
  </si>
  <si>
    <t>Sedes mantenidas</t>
  </si>
  <si>
    <t>Optimización de la gestión documental</t>
  </si>
  <si>
    <t>Producción de información estructural</t>
  </si>
  <si>
    <r>
      <t xml:space="preserve">Logros:
- Se acompaño técnicamente a los municipios en la aplicación de las metodologías de estratificación en la zonas urbanas y rurales en los tiempos establecidos por la ley.
- Se han gestionado las capacitaciones con los municipios para la aplicación de las metodologías de estratificación y relacionadas con el aplicativo SIGESCO.
</t>
    </r>
    <r>
      <rPr>
        <b/>
        <sz val="10"/>
        <color rgb="FF000000"/>
        <rFont val="Calibri"/>
        <family val="2"/>
      </rPr>
      <t xml:space="preserve">
Avance:
-</t>
    </r>
    <r>
      <rPr>
        <sz val="10"/>
        <color rgb="FF000000"/>
        <rFont val="Calibri"/>
        <family val="2"/>
      </rPr>
      <t xml:space="preserve"> Se continua con la actualización del SIGESCO con la incorporación de la información municipal historica urbana y rural.</t>
    </r>
  </si>
  <si>
    <r>
      <rPr>
        <b/>
        <sz val="10"/>
        <color rgb="FF000000"/>
        <rFont val="Calibri"/>
        <family val="2"/>
      </rPr>
      <t xml:space="preserve">Se desarrollaron cuatro nuevas herramientas digitales para aumentar el acceso a la información estadística:
</t>
    </r>
    <r>
      <rPr>
        <sz val="10"/>
        <color rgb="FF000000"/>
        <rFont val="Calibri"/>
        <family val="2"/>
      </rPr>
      <t xml:space="preserve">- Sitio del Quinto Foro Mundial de Datos.	
- Visor de Economía Digital.	
- Micrositio del Censo Económico Nacional Urbano (CENU).	
- Visor de Datos de Turismo.	
</t>
    </r>
    <r>
      <rPr>
        <b/>
        <sz val="10"/>
        <color rgb="FF000000"/>
        <rFont val="Calibri"/>
        <family val="2"/>
      </rPr>
      <t xml:space="preserve">Se actualizaron cuatro herramientas existentes para optimizar su funcionalidad y presentación.
</t>
    </r>
    <r>
      <rPr>
        <sz val="10"/>
        <color rgb="FF000000"/>
        <rFont val="Calibri"/>
        <family val="2"/>
      </rPr>
      <t xml:space="preserve">'- Sección de Información del Pueblo Wayúu.
 - Visor de Indicadores Relevantes.
 - Reestructuración de la Sección del CENU.
 - Reestructuración de la Sección de Enfoque Diferencial e Interseccional Campesinado.
</t>
    </r>
    <r>
      <rPr>
        <b/>
        <sz val="10"/>
        <color rgb="FF000000"/>
        <rFont val="Calibri"/>
        <family val="2"/>
      </rPr>
      <t xml:space="preserve">Se crearon tres módulos educativos para capacitar sobre operaciones estadísticas clave.
</t>
    </r>
    <r>
      <rPr>
        <sz val="10"/>
        <color rgb="FF000000"/>
        <rFont val="Calibri"/>
        <family val="2"/>
      </rPr>
      <t xml:space="preserve"> - OVAS para el Censo Económico Nacional Urbano.
 - OVA-SCORM para el Registro Multidimensional Wayúu.
 - OVA para la Ley de Estadística 2335.
</t>
    </r>
    <r>
      <rPr>
        <b/>
        <sz val="10"/>
        <color rgb="FF000000"/>
        <rFont val="Calibri"/>
        <family val="2"/>
      </rPr>
      <t xml:space="preserve">Se actualizaron seis OVAS para mejorar la eficiencia en la recolección de datos por parte del personal operativo.
 </t>
    </r>
    <r>
      <rPr>
        <sz val="10"/>
        <color rgb="FF000000"/>
        <rFont val="Calibri"/>
        <family val="2"/>
      </rPr>
      <t xml:space="preserve">- Encuesta Anual Manufacturera
 - Encuesta Ambiental Industrial
 - Encuesta Anual de Servicios.
 - Encuesta Anual de Comercio.
 - Índice de Capacidad Estadística Territorial (ICET).
 - Encuesta Nacional de Uso del Tiempo (ENUT).
</t>
    </r>
    <r>
      <rPr>
        <b/>
        <sz val="10"/>
        <color rgb="FF000000"/>
        <rFont val="Calibri"/>
        <family val="2"/>
      </rPr>
      <t xml:space="preserve">Actualización y rediseño de 3 secciones conforme norma NTC 5854 
</t>
    </r>
    <r>
      <rPr>
        <sz val="10"/>
        <color rgb="FF000000"/>
        <rFont val="Calibri"/>
        <family val="2"/>
      </rPr>
      <t xml:space="preserve"> - Actualización de la Información para los Planes de Desarrollo 2024-2027 
 - Sección de Catastro Multipropósito 
 - DANE y Comunidades Negras, Afrocolombianas, Raizales y Palenqueras 
</t>
    </r>
    <r>
      <rPr>
        <b/>
        <sz val="10"/>
        <color rgb="FF000000"/>
        <rFont val="Calibri"/>
        <family val="2"/>
      </rPr>
      <t xml:space="preserve"> Cuatro Pruebas de usabilidad  
</t>
    </r>
    <r>
      <rPr>
        <sz val="10"/>
        <color rgb="FF000000"/>
        <rFont val="Calibri"/>
        <family val="2"/>
      </rPr>
      <t xml:space="preserve"> - Testeo de usabilidad de la Intranet  
 - Testeo de usabilidad Banco de Prestadores de Servicios Operativos - BSPO 
</t>
    </r>
    <r>
      <rPr>
        <b/>
        <sz val="10"/>
        <color rgb="FF000000"/>
        <rFont val="Calibri"/>
        <family val="2"/>
      </rPr>
      <t xml:space="preserve"> -  </t>
    </r>
    <r>
      <rPr>
        <sz val="10"/>
        <color rgb="FF000000"/>
        <rFont val="Calibri"/>
        <family val="2"/>
      </rPr>
      <t xml:space="preserve">Test de Usabilidad de la sección Enfoque Diferencial e Interseccional 
</t>
    </r>
    <r>
      <rPr>
        <b/>
        <sz val="10"/>
        <color rgb="FF000000"/>
        <rFont val="Calibri"/>
        <family val="2"/>
      </rPr>
      <t xml:space="preserve"> - </t>
    </r>
    <r>
      <rPr>
        <sz val="10"/>
        <color rgb="FF000000"/>
        <rFont val="Calibri"/>
        <family val="2"/>
      </rPr>
      <t xml:space="preserve">Test de Usabilidad de la sección Enfoque Diferencial e Interseccional 
</t>
    </r>
    <r>
      <rPr>
        <b/>
        <sz val="10"/>
        <color rgb="FF000000"/>
        <rFont val="Calibri"/>
        <family val="2"/>
      </rPr>
      <t xml:space="preserve">
Rediseño portal web 
</t>
    </r>
    <r>
      <rPr>
        <sz val="10"/>
        <color rgb="FF000000"/>
        <rFont val="Calibri"/>
        <family val="2"/>
      </rPr>
      <t>El portal del DANE acumuló 1,369,897 visitas durante los últimos 12 meses.  Estas visitas provinieron de 751,518 usuarios activos.
En promedio, cada usuario interactuó con 8.73 páginas.
La página de inicio domina el tráfico, lo que sugiere que es un punto de partida clave para explorar el contenido del portal.
Las invitaciones públicas y las páginas relacionadas con temas técnicos como el IPC atraen un interés, posiblemente por su relevancia en decisiones informativas y administrativas.</t>
    </r>
  </si>
  <si>
    <r>
      <rPr>
        <b/>
        <i/>
        <sz val="10"/>
        <color rgb="FF000000"/>
        <rFont val="Calibri"/>
        <family val="2"/>
      </rPr>
      <t xml:space="preserve">Estrategia de Medios y Redes Sociales
</t>
    </r>
    <r>
      <rPr>
        <sz val="10"/>
        <color rgb="FF000000"/>
        <rFont val="Calibri"/>
        <family val="2"/>
      </rPr>
      <t xml:space="preserve">Se amplió el alcance de las redes sociales del DANE, gracias a la estrategia transmedia, que introduce nuevas narrativas y permite contar historias a partir de los datos del DANE en diversas plataformas. Se compartieron aproximadamente 5.070 publicaciones en redes sociales, lo que resultó en un aumento significativo de la participación de los usuarios en cada plataforma digital.
Tabla 1. Total publicaciones en redes sociales
Publicaciones Redes Sociales  - 2024
X	2877	
IG	471	
FB	1072	
YouTube	125	
LinkedIn	433	
TikTok	92	
Total Publicaciones	5070	
Además, como parte de esta estrategia para ampliar la participación ciudadana, el DANE ha incursionado en plataformas digitales como TikTok, donde se difundió la serie sobre la Ley de Estadísticas, y Spotify, que alberga el pódcast "Estadísticamente Hablando". También se habilitó un canal de WhatsApp para mejorar la comunicación directa con la ciudadanía, reforzando así el compromiso de la entidad con la transparencia y la accesibilidad. 
Así mismo, se realizaron 73 comunicados de prensa y 38 de ruedas de prensa con la participación de más de 30 medios a nivel nacional. 
A continuación se pueden visualizar algunas ruedas y comunicados de prensa realizados en el 2024:
-	Índice de Precios al Consumidor (IPC):
Rueda de prensa: https://www.youtube.com/watch?v=2SfA5YFfB64
Comunicado: https://www.dane.gov.co/files/operaciones/IPC/cp-IPC-feb2024.pdf
-	Mercado laboral GEIH
  	Rueda de prensa: https://www.youtube.com/watch?v=nrcImzknZBk
Comunicado:
https://www.dane.gov.co/files/operaciones/GEIH/cp-GEIH-mar2024.pdf
-	Estadísticas Vitales (Nacimientos y defunciones)  
Rueda de prensa:
 	https://www.youtube.com/live/gAfem3iHnIo?si=OHzXtB31AR5yFpow
Comunicado:
https://www.dane.gov.co/files/operaciones/EEVV/2024/19-dic-2024/cp-EEVV-Defunciones-2024pr.pdf
-	Producto Interno Bruto (PIB) e Indicador de seguimiento de la economía (ISE)
Rueda de prensa: https://www.youtube.com/watch?v=fyBhnp6jEs4
Comunicado: 
https://www.dane.gov.co/files/operaciones/PIB/cp-PIB-IVtrim2023.pdf
</t>
    </r>
    <r>
      <rPr>
        <b/>
        <i/>
        <sz val="10"/>
        <color rgb="FF000000"/>
        <rFont val="Calibri"/>
        <family val="2"/>
      </rPr>
      <t>Estrategia de Relacionamiento con Grupos de Interes
S</t>
    </r>
    <r>
      <rPr>
        <sz val="10"/>
        <color rgb="FF000000"/>
        <rFont val="Calibri"/>
        <family val="2"/>
      </rPr>
      <t xml:space="preserve">e realizaron cerca de 450 encuentros con diferentes grupos de interés de la entidad para socializar la labor del DANE, acceder a las fuentes de información y fortalecer el vínculo de los equipos operativos en territorio. Estos encuentros se caracterizaron por una representación diversa: comunidades indígenas en Mistrató (Risaralda); representantes de juntas de acción comunales y locales; y las nuevas autoridades departamentales y municipales que se posesionaron el 1 de enero de 2024.
Para la anterior se ejecutaron las siguientes acciones:
-	Se elaboraron materiales de sensibilización que incluye folletos, afiches, kits de comunicación, videos,  para 12 operaciones estadísticas  como el Censo Económico Nacional Urbano (CENU), Encuesta de Convivencia y Seguridad Ciudadana (ECSC), Encuesta Nacional de Uso del Tiempo (ENUT), Encuesta Nacional de Tecnologías de la Información y las Comunicaciones en Hogares (ENTIC-Hogares), Encuesta Pulso de las Migraciones (ENTIC), Materiales de sensibilización Encuesta Nacional de Calidad de Vida (ECV), entre otras.
-	Se generaron espacios de información con grupos de interés que contaron con la participación de más 1.000 personas
Evento Misión Internacional CENU 2024: Datos locales con impacto global. https://www.dane.gov.co/index.php/actualidad-dane/5809-el-censo-economico-nacional-urbano-se-fortalece-con-la-mision-internacional-cenu-2024
Evento  lanzamiento del operativo de barrido del Censo Económico Nacional Urbano (CENU) 2024. https://www.dane.gov.co/index.php/actualidad-dane/5802-con-el-censo-economico-nacional-urbano-cenu-2024-el-dane-sale-a-las-calles-de-las-zonas-urbanas-de-colombia-a-contar-la-economia-del-pais  
Presencia institucional en la Feria del Libro de Bogotá 2024. https://www.dane.gov.co/index.php/actualidad-dane/5746-el-dane-se-une-a-la-filbo-2024  
Visita a usuarios de la información en las universidades. https://www.dane.gov.co/index.php/actualidad-dane/5762-la-cultura-estadistica-en-las-universidades  
V Foro Mundial de Datos. https://acortar.link/ue9w30
Taller de lecciones aprendidas  - CENU con comunicadores territoriales.
Se estructuraron doce (12) planes de aprendizaje para siete temáticas de operaciones estadísticas, y se elaboraron materiales pedagógicos para doce (12) cursos de aprendizaje para la conformación  a través del Banco de Prestadores de servicios operativos (BPSO) del DANE. 
</t>
    </r>
    <r>
      <rPr>
        <b/>
        <i/>
        <sz val="10"/>
        <color rgb="FF000000"/>
        <rFont val="Calibri"/>
        <family val="2"/>
      </rPr>
      <t xml:space="preserve">
Estrategia Servicio al Ciudadano:
E</t>
    </r>
    <r>
      <rPr>
        <sz val="10"/>
        <color rgb="FF000000"/>
        <rFont val="Calibri"/>
        <family val="2"/>
      </rPr>
      <t xml:space="preserve">l DANE tuvo presencia institucional en la Feria del Libro (FILBO) 2024, registrando más de 3.000 visitas a su stand, cuyo objetivo era posicionar el trabajo de la institución y el papel de los colombianos. Entre los objetivos particulares, se sensibilizó a los asistentes sobre los tres grandes proyectos del DANE para 2024: i) Censo Económico Nacional Urbano, ii) Registro Multidimensional Wayúu y iii) Foro Mundial de Datos; 
Igualmente, se presentó el documental "70 años: un dato, millones de historias" que conmemora las siete décadas de creación del DANE, explorando las historias de la entidad y el impacto que su trabajo tiene en la sociedad colombiana. Asimismo, se realizó el lanzamiento de Danalítica, un personaje creado para explicar de manera sencilla y amena conceptos estadísticos básicos, a fin de impulsar la cultura estadística en la población en general. Danalítica se enfoca principalmente en niños y jóvenes y también interactúa con adultos, estudiantes, especialistas y medios de comunicación a través de las redes sociales.
Ademas, através de La Estrategia de Servicio al Ciudadano para el año 2024 se implementaron acciones para garantizar el acceso efectivo y oportuno de los ciudadanos a sus derechos en todos los escenarios de relacionamiento con la entidad promoviendo una cultura organizacional orientada hacia la calidad, involucrando a todos los niveles de la entidad en la búsqueda continua de la excelencia en la atención al ciudadano. 
Algunas de las acciones implementadas son: 
-	Fortalecimiento del modelo de medición de la satisfacción: se ha integrado al nuevo gestor documental Mercurio la encuesta de satisfacción del canal de correspondencia, con el objetivo de implementarla en todas las respuestas a las PQRSD gestionadas por la Entidad.
-	Apropiación de la cultura estadística: se realizaron 49 charlas de socialización de información estadística dirigidas a los grupos de valor (academia y gremios) del DANE.
-	Cualificación en atención a personas con limitación visual o en situación de discapacidad visual: en coordinación con el INSOR, se llevó a cabo el taller "Conociendo la Cultura Sorda".
-	Desde la Sala de Procesamiento Especializado Externo (SPEE) se han registrado aproximadamente 148 acuerdos de confidencialidad, revisado 13.897 actas de entrega de información y contabilizado 666 visitas tanto a la SPEE como a los Centros de Datos.
-	Se ha realizado la apertura de dos Centros de Datos (Universidad de Nariño y MinCIT). En coordinación con la Subdirección del Departamento y la OPLAN, se está llevando a cabo el costeo de estos Centros de Datos con el propósito de regular la prestación de este servicio.
-	Se actualizó el  Protocolo de atención al ciudadano y Carta de trato digno a los ciudadanos: https://www.dane.gov.co/files/banco_datos/ProtocoloAtencionCiudadano.pdf 
https://www.dane.gov.co/files/images/carta-trato-digno-a-los-ciudadanos.pdf 
Los usuaris atendidos  através de los canales de atención incrementaron el 15.8% frente al año 2023, comose puede visualizar en la tabla siguiente:
Tabla 3. Total de Usuarios en los Canales de Atención DANE
ATENCIONES Y SERVICIOS Año 2024*
Presencial 428
Sala Procesamiento Especializado Externo 666
Telefónico 6.108
Chat - Asesores Humanos 8.019
Chat - Asesor Virtual 41.247
Tickets (respuestas canal chat recibidas fuera horario)	974
PQRSD (Solicitudes Información Estadística)	4.315
Actividades de socialización de información estadística (Externas) 49
TOTAL 61.806
Fuente: DICE, DANE. 2024 * Cifras a diciembre 31 de 2024
</t>
    </r>
  </si>
  <si>
    <r>
      <t xml:space="preserve">Estrategia de Redes y medios: 
</t>
    </r>
    <r>
      <rPr>
        <sz val="10"/>
        <color rgb="FF000000"/>
        <rFont val="Calibri"/>
        <family val="2"/>
      </rPr>
      <t xml:space="preserve">https://danegovco.sharepoint.com/:f:/r/sites/PlanesInstitucionales-MetasHisttricasporrea2018-2022/Documentos%20compartidos/DICE/Evidencias%20Planes%20Institucionales%202024/PEI/L1.4/Estrategia%20de%20Redes%20y%20Medios?csf=1&amp;web=1&amp;e=lQS8Rd
</t>
    </r>
    <r>
      <rPr>
        <b/>
        <sz val="10"/>
        <color rgb="FF000000"/>
        <rFont val="Calibri"/>
        <family val="2"/>
      </rPr>
      <t xml:space="preserve">
Estrategia de Relacionamiento con Grupos de Interes:
https://danegovco.sharepoint.com/:f:/r/sites/PlanesInstitucionales-MetasHisttricasporrea2018-2022/Documentos%20compartidos/DICE/Evidencias%20Planes%20Institucionales%202024/PEI/L1.4/Estrategia%20de%20Relacionamiento%20con%20Grupos%20de%20Interes?csf=1&amp;web=1&amp;e=sZcch2
Estrategia Servicio al Ciudadano:
https://danegovco.sharepoint.com/:f:/r/sites/PlanesInstitucionales-MetasHisttricasporrea2018-2022/Documentos%20compartidos/DICE/Evidencias%20Planes%20Institucionales%202024/PEI/L1.4/Estrategia%20Servicio%20al%20Ciudadano?csf=1&amp;web=1&amp;e=5qeWyo
Se actualizó el  Protocolo de atención al ciudadano y Carta de trato digno a los ciudadanos: https://www.dane.gov.co/files/banco_datos/ProtocoloAtencionCiudadano.pdf 
https://www.dane.gov.co/files/images/carta-trato-digno-a-los-ciudadanos.pdf </t>
    </r>
  </si>
  <si>
    <r>
      <t xml:space="preserve">Entre enero y diciembre de 2025 el GIT de Información y Servicio al Ciudadano diseñó e implentó la estrategia de </t>
    </r>
    <r>
      <rPr>
        <b/>
        <i/>
        <sz val="10"/>
        <color rgb="FF000000"/>
        <rFont val="Calibri"/>
        <family val="2"/>
      </rPr>
      <t xml:space="preserve">Sevicio al ciudadano. </t>
    </r>
    <r>
      <rPr>
        <sz val="10"/>
        <color rgb="FF000000"/>
        <rFont val="Calibri"/>
        <family val="2"/>
      </rPr>
      <t>Las principales actividades realizadas fueron
1. Actividades de socialización de información estadística: se han relizado 53 charlas de la página web y archivo nacional de datos (ANDA) a los grupos de interés.
2. Optimizar la sala de procesamiento especializado externo (spee):  100%
3. Fortalecimiento del modelo de medición de la satisfacción: 100%
4. Cualificación en atención a personas con limitación visual o en situación de discapacidad visual: 100%
5. Apertura de centros de datos: se realizó la apertura de 4 centros de datos
6. Canales de atención: cantidad de atenciónes
- presencial: 353
- telefónico: 4761
- sala de procesamiento: 556
- chat 21624
- Tickets: 502
- Mercurio: 6122
El GIT de comunicación con Grupos de Interés diseño e implemento la estrategia de</t>
    </r>
    <r>
      <rPr>
        <b/>
        <i/>
        <sz val="10"/>
        <color rgb="FF000000"/>
        <rFont val="Calibri"/>
        <family val="2"/>
      </rPr>
      <t xml:space="preserve"> Relacionamiento con grupos de interés, sus principales acciones fueron:
</t>
    </r>
    <r>
      <rPr>
        <sz val="10"/>
        <color rgb="FF000000"/>
        <rFont val="Calibri"/>
        <family val="2"/>
      </rPr>
      <t>1. ACCIONES DE COMUNICACIÓN PARA LA IMPLEMENTACIÓN DE LA METODOLOGÍA DE RELACIONAMIENTO CON LOS GRUPOS DE INTERÉS
- Salas de redacción: 7
- Seminarios de cultura estadística: 12
- Se han elaborado 160 narrativas de los contenidos y gestión con diseño y producción audiovisual para la elaboración de piezas de comunicación digitales e impresas utilizadas en acciones de relacionamiento y sensibilización.
- Actualizar de manera constante y orientar sobre el uso de las cajas de herramientas para el relacionamiento y la sensibilización en las diferentes fases del proceso de producción estadística: 15
- Se han planeado y desarrollado 77 espacios presenciales y virtuales con los grupos de interés para fomentar la Cultura Estadística
- Se han realizado 9 espacios de relacionamiento con comunidades étnicas
2. ACCIONES DE COMUNICACIÓN PARA LA IMPLEMENTACIÓN DE LA METODOLOGIA PARA CARACTERIZAR LOS GRUPOS DE INTERES
- Se elaboró y publicó un (1) documento de Caracterización de Ciudadanías y Grupos de Interés 2024 caracterizacion-ciudadania-2024.pdf
- Se realizaron 18 informes de caracterización de grupos de interés
3. ESPACIOS DE INFORMACIÓN CON GRUPOS DE INTERÉS CLAVES EN LA EJECUCIÓN DE LAS OPERACIONES ESTADÍSTICAS DEL DANE.
-  49 Sesiones para el fortalecimiento de las capacidades comunicativas y de sensibilización de los equipos operativos en diferentes espacios sincrónicos y asincrónicos de formación y relacionamiento.
4. ESTRUCTURAR PLANES DE APRENDIZAJE DE LAS OPERACIONES ESTADÍSTICAS DEL DANE
-  10 Planes de aprendizaje por invitación pública.
-  23 Estructuras pedagógicas de aulas virtuales
-  37 sesiones sincrónicas y actividades de medición de la apropiación de conocimientos.
5. REALIZAR LOS MATERIALES PEDAGÓGICOS PARA LOS CURSOS DE APRENDIZAJE DEL DANE
- Se han Construido 406 contenidos, diseños y sistemas para la elaboración materiales de pedagógicos.
- Se han revisado y construido  52 contenidos de cursos transversales producto de acuerdos interinstitucionales.
6.PUBLICACIONES ESPECIALES ENTRE REPORTES, NOTAS ESTADÍSTICAS E INFORMES
- Se han elaborado y revisado 40 productos de difusión de estadísticas dirigidos a los diferentes grupos de interés involucrados en el proceso estadístico
Asimismo; el GIT de comunicación con Grupos de Interés diseño e implemento</t>
    </r>
    <r>
      <rPr>
        <b/>
        <i/>
        <sz val="10"/>
        <color rgb="FF000000"/>
        <rFont val="Calibri"/>
        <family val="2"/>
      </rPr>
      <t xml:space="preserve"> la Estrategia digital
</t>
    </r>
    <r>
      <rPr>
        <sz val="10"/>
        <color rgb="FF000000"/>
        <rFont val="Calibri"/>
        <family val="2"/>
      </rPr>
      <t>1. PUBLICACIONES REDES SOCIALES
De enero a diciembre de 2025 se han realizado 2.551 con 94.847seguidores nuevos.
Red social     Publicaciones    Visualizaciones/Impresiones/Cuentas alcanzadas        Seguidores
X                   1.546                                       6.551.293                                                352.066
Instagram        284                                       487.264                                                  67.669     
Facebook         279                                         924.102                                                  119.163
YouTube           120                                       3.530.104                                                   18.708
LinkedIn           264                                      2.369.926                                                   99.001
TikTok                58                                      10.816.103                                                2.600
2. RUEDAS Y COMUNICADOS DE PRENSAS: De enero a septiembre se han realizado 38 ruedas de prensa y 75 comunicados de prensa
3. ACOMPAÑAMIENTO PERIODISTICOS: Se han realizado 615 acompañamientos periodísticos
4.TALLERES DE VOCERIA: Se realizaron 23 Talleres de Vocería donde se participaron 389 personas.
5. TRANSMISIONES: Se han realizado 96 transmisiones
6. PRODUCCIÓN AUDIOVISUAL: se han realizado 450 cubrimientos, 600 videos y 41 guiones</t>
    </r>
  </si>
  <si>
    <r>
      <rPr>
        <b/>
        <sz val="10"/>
        <color theme="1"/>
        <rFont val="Calibri"/>
        <family val="2"/>
      </rPr>
      <t xml:space="preserve">DANE - IGAC. </t>
    </r>
    <r>
      <rPr>
        <sz val="10"/>
        <color theme="1"/>
        <rFont val="Calibri"/>
        <family val="2"/>
      </rPr>
      <t>En noviembre de 2023 se llevó a cabo la Rendición de Cuentas del Sector Estadístico, integrada por el DANE y el IGAC. Durante la audiencia dirigida a la ciudadanía y a los grupos de interés, se presentaron los resultados en materia de producción estadística y cartográfica, alineados con los marcos estratégicos de cada entidad para el período comprendido entre agosto de 2022 a agosto de 2023.</t>
    </r>
  </si>
  <si>
    <r>
      <rPr>
        <b/>
        <sz val="10"/>
        <color theme="1"/>
        <rFont val="Calibri"/>
        <family val="2"/>
      </rPr>
      <t xml:space="preserve">DANE - IGAC. </t>
    </r>
    <r>
      <rPr>
        <sz val="10"/>
        <color theme="1"/>
        <rFont val="Calibri"/>
        <family val="2"/>
      </rPr>
      <t>En noviembre de 2024 se llevó a cabo la Rendición de Cuentas del Sector Estadístico, integrada por el DANE y el IGAC correspondiente al periodo agosto 2023 – septiembre 2024, Durante la audiencia dirigida a la ciudadanía y a los grupos de interés, se presentaron los resultados en materia de producción estadística y cartográfica, alineados con los marcos estratégicos de cada entidad. El informe recopiló los principales logros del DANE, FONDANE e IGAC en la producción, difusión y uso estratégico de la información estadística y geográfica, organizados en seis líneas estratégicas y un capítulo de gestión de recursos, destacando acciones orientadas al fortalecimiento institucional, la innovación, la articulación interinstitucional y el posicionamiento territorial de la información.</t>
    </r>
  </si>
  <si>
    <r>
      <rPr>
        <b/>
        <sz val="10"/>
        <color theme="1"/>
        <rFont val="Calibri"/>
        <family val="2"/>
      </rPr>
      <t xml:space="preserve">DANE - IGAC. </t>
    </r>
    <r>
      <rPr>
        <sz val="10"/>
        <color theme="1"/>
        <rFont val="Calibri"/>
        <family val="2"/>
      </rPr>
      <t>En noviembre de 2025 se realizó la Rendición de Cuentas del Sector Estadístico, integrada por el DANE y el IGAC, correspondiente al periodo agosto 2024 – septiembre 2025, en la cual se socializaron ante la ciudadanía y los grupos de interés los principales resultados sectoriales en materia de producción estadística y cartográfica, destacando avances en modernización tecnológica, fortalecimiento institucional y territorial, implementación del Catastro Multipropósito, innovación e interoperabilidad de sistemas de información, fortalecimiento de capacidades para la recolección de información, desarrollo de estudios e investigaciones territoriales, así como la producción y difusión de información estratégica para la toma de decisiones y el fortalecimiento del Sistema Estadístico Nacional.</t>
    </r>
  </si>
  <si>
    <r>
      <rPr>
        <b/>
        <sz val="10"/>
        <color theme="1"/>
        <rFont val="Calibri"/>
        <family val="2"/>
      </rPr>
      <t>IGAC.</t>
    </r>
    <r>
      <rPr>
        <sz val="10"/>
        <color theme="1"/>
        <rFont val="Calibri"/>
        <family val="2"/>
      </rPr>
      <t xml:space="preserve"> El 20 de noviembre se llevó a cabo la Rendición de Cuentas del Sector Estadístico, integrada por el DANE y el IGAC correspondiente al periodo agosto 2024 – septiembre 2025. Durante la audiencia dirigida a la ciudadanía y a los grupos de interés, se presentaron los resultados en materia de producción estadística, catastral y geográfica, alineados con los marcos estratégicos de cada entidad.</t>
    </r>
  </si>
  <si>
    <r>
      <rPr>
        <b/>
        <sz val="10"/>
        <color theme="1"/>
        <rFont val="Calibri"/>
        <family val="2"/>
      </rPr>
      <t xml:space="preserve">DANE (100%). </t>
    </r>
    <r>
      <rPr>
        <sz val="10"/>
        <color theme="1"/>
        <rFont val="Calibri"/>
        <family val="2"/>
      </rPr>
      <t>En 2023, los indicadores de satisfacción por canal de atención arrojaron los siguientes resultados:
Atención presencial: 98% de satisfacción.
Sala especializada: 91% de satisfacción.
Atención telefónica: 97% de satisfacción.
Correspondencia: 81%, calificado como aceptable.
Estos resultados demuestran un alto nivel de satisfacción general en la atención al público, con destacados resultados en la atención presencial y telefónica.</t>
    </r>
  </si>
  <si>
    <r>
      <rPr>
        <b/>
        <sz val="10"/>
        <color theme="1"/>
        <rFont val="Calibri"/>
        <family val="2"/>
      </rPr>
      <t>DANE (94.02%)</t>
    </r>
    <r>
      <rPr>
        <sz val="10"/>
        <color theme="1"/>
        <rFont val="Calibri"/>
        <family val="2"/>
      </rPr>
      <t xml:space="preserve"> En el 2024 los indicadores de satisfacción por canal de atención arrojan los siguientes resultados:
Calidad del servicio Total: 94,02%
Atención presencial: 99,49% de satisfacción.
Sala especializada: 95,24% de satisfacción.
Atención telefónica: 90,57% de satisfacción.
Correspondencia: 84,13%, calificado como aceptable.
Estos resultados demuestran un alto nivel de satisfacción general en la atención al público, con destacados resultados en la atención presencial y sala de procesamiento especializado.</t>
    </r>
  </si>
  <si>
    <r>
      <rPr>
        <b/>
        <sz val="10"/>
        <color theme="1"/>
        <rFont val="Calibri"/>
        <family val="2"/>
      </rPr>
      <t>DANE (92,29).</t>
    </r>
    <r>
      <rPr>
        <sz val="10"/>
        <color theme="1"/>
        <rFont val="Calibri"/>
        <family val="2"/>
      </rPr>
      <t xml:space="preserve"> En el 2025 los indicadores de satisfacción por canal de atención arrojan los siguientes resultados:
Calidad del servicio Total: 92,29%
Atención presencial: 98,91% de satisfacción.
Sala especializada: 93,04% de satisfacción.
Atención telefónica: 90,46% de satisfacción.
Correspondencia: 79,29%, calificado como aceptable.
Estos resultados demuestran un alto nivel de satisfacción general en la atención al público, con destacados resultados en la atención presencial y sala de procesamiento especializado.</t>
    </r>
  </si>
  <si>
    <r>
      <rPr>
        <sz val="10"/>
        <color rgb="FF000000"/>
        <rFont val="Calibri"/>
        <family val="2"/>
      </rPr>
      <t>Vigencia 2025
https://www.dane.gov.co/files/medicion-de-la-satisfaccion/ciudadania/2025-anual-REGISTRO-SATISFACCION.pdf
Vigencia 2026
2026-Marzo-MEDICION_SATISFACCION_
2026-Febrero-MEDICION_SATISFACCION_
2026-Enero-MEDICION_SATISFACCION_
2026-Abril-MEDICION_SATISFACCION_</t>
    </r>
  </si>
  <si>
    <r>
      <rPr>
        <b/>
        <sz val="10"/>
        <color theme="1"/>
        <rFont val="Calibri"/>
        <family val="2"/>
      </rPr>
      <t xml:space="preserve">IGAC (95%). </t>
    </r>
    <r>
      <rPr>
        <sz val="10"/>
        <color theme="1"/>
        <rFont val="Calibri"/>
        <family val="2"/>
      </rPr>
      <t>Durante el segundo semestre se llevó a cabo la campaña de promoción de la aplicación de las encuestas de satisfacción y percepción de la ciudadanía en el canal presencial, tanto en la sede central como en las 22 direcciones territoriales, a través de correos electrónicos dirigidos a los directores territoriales y equipos de apoyo en las oficinas.Los resultados de la aplicación de la encuesta de satisfacción y percepción  dio como resultado un total de 95%.
ciudadana durante el segundo semestre en el canal presencial, da como
porcentaje de satisfacción el 95%En total se aplicaron 1.860 encuestas a los usuarios del canal presencial durante lo corrido del primer semestre, obteniendo un porcentaje de satisfacción ciudadana del 94%.</t>
    </r>
  </si>
  <si>
    <r>
      <rPr>
        <b/>
        <sz val="10"/>
        <color theme="1"/>
        <rFont val="Calibri"/>
        <family val="2"/>
      </rPr>
      <t xml:space="preserve">IGAC (95%). </t>
    </r>
    <r>
      <rPr>
        <sz val="10"/>
        <color theme="1"/>
        <rFont val="Calibri"/>
        <family val="2"/>
      </rPr>
      <t>Es posible afirmar que los usuarios manifiestan que las instalaciones en general tienen una aceptación del 76%, en cuanto a la facilidad de acceso a las instalaciones los usuarios les parece adecuada con un 94% de los encuestados, el tiempo de espera para atención la calificación favorable corresponde al 90%,  la actitud y amabilidad de los usuarios es calificada con un 95% favorable, la orientación con un 94% de favorabilidad, claridad en la información es calificada con un 94% de aceptación, la utilidad de la información es valorada con un 93% positivo y la oportunidad con un 92% de aceptación</t>
    </r>
  </si>
  <si>
    <r>
      <rPr>
        <b/>
        <sz val="10"/>
        <color theme="1"/>
        <rFont val="Calibri"/>
        <family val="2"/>
      </rPr>
      <t xml:space="preserve">IGAC (97,0). </t>
    </r>
    <r>
      <rPr>
        <sz val="10"/>
        <color theme="1"/>
        <rFont val="Calibri"/>
        <family val="2"/>
      </rPr>
      <t>La valoración clasificada por excelente registra un valor del 61% y bueno del 36%, lo cual al promediar el servicio equivale al 97% de aprobación, registra 2% con valoración regular, y entre malo y muy malo obtiene el 1%, la cantidad de ciudadanos que aceptaron el diligenciamiento se redujo en 2 posterior del inicio del diligenciamiento de la medición.</t>
    </r>
  </si>
  <si>
    <r>
      <t xml:space="preserve">Para la vigencia 2024, se publicaron dos (2) reportes de resultados, así:
En concordancia con la meta del Plan de Acción Institucional - PAI se publicó el noveno reporte de Economía Circular y el Undécimo Reporte del Sector Cultural Creativo y de Saberes con los respectivos anexos estadísticos. Igualmente se elaboró Décimo reporte de Economía Circular y el duodécimo reporte del Sector Cultural Creativo y de Saberes.
</t>
    </r>
    <r>
      <rPr>
        <b/>
        <sz val="10"/>
        <color rgb="FF000000"/>
        <rFont val="Calibri"/>
        <family val="2"/>
      </rPr>
      <t>Con estas cuatro (4) publicaciones, se da como cumplida  esta meta dentro del Plan Estratégico Institucional - 2023-2026</t>
    </r>
    <r>
      <rPr>
        <sz val="10"/>
        <color rgb="FF000000"/>
        <rFont val="Calibri"/>
        <family val="2"/>
      </rPr>
      <t>.</t>
    </r>
  </si>
  <si>
    <r>
      <rPr>
        <sz val="10"/>
        <color rgb="FF000000"/>
        <rFont val="Calibri"/>
        <family val="2"/>
      </rPr>
      <t xml:space="preserve">El 3 de diciembre de 2025, de conformidad con el calendario de publicaciones del Departamento Administrativo Nacional de Estadística (DANE), se realizó el lanzamiento oficial de la Cuenta Satélite del Deporte (CSD) mediante la publicación de los resultados correspondientes al período estadístico 2018–2024pr. Esta actividad se llevó a cabo a través de una rueda de prensa en la que se socializaron los principales resultados obtenidos.
Con esta publicación se dio cumplimiento al 100 % de la meta establecida en el Plan Estratégico Institucional (PEI) 2023–2026, identificada con el ID L3.1, cuyo objetivo es </t>
    </r>
    <r>
      <rPr>
        <i/>
        <sz val="10"/>
        <color rgb="FF000000"/>
        <rFont val="Calibri"/>
        <family val="2"/>
      </rPr>
      <t xml:space="preserve">“Construir una cuenta satélite del deporte para identificar la contribución del sector a la economía del país”.
</t>
    </r>
    <r>
      <rPr>
        <sz val="10"/>
        <color rgb="FF000000"/>
        <rFont val="Calibri"/>
        <family val="2"/>
      </rPr>
      <t xml:space="preserve">
Es importante destacar que la construcción de la Cuenta Satélite del Deporte fue posible gracias a la suscripción y ejecución del Convenio Interadministrativo No. 359 de 2025, celebrado entre el Departamento Administrativo Nacional de Estadística (DANE) y el Ministerio del Deporte, instrumento que permitió desarrollar las actividades técnicas y metodológicas necesarias para la elaboración y publicación de los resultados.</t>
    </r>
  </si>
  <si>
    <r>
      <t xml:space="preserve">Las evidencias que dan cuenta de la ejecución de la meta identificada en el Plan Estratégico Institucional (PEI) con el ID </t>
    </r>
    <r>
      <rPr>
        <b/>
        <sz val="10"/>
        <color rgb="FF000000"/>
        <rFont val="Calibri"/>
        <family val="2"/>
      </rPr>
      <t xml:space="preserve">L3.1 </t>
    </r>
    <r>
      <rPr>
        <sz val="10"/>
        <color rgb="FF000000"/>
        <rFont val="Calibri"/>
        <family val="2"/>
      </rPr>
      <t xml:space="preserve">se encuentran disponibles para consulta en el siguiente enlace:
https://www.dane.gov.co/index.php/estadisticas-por-tema/cuentas-nacionales/cuentas-satelite/cuenta-satelite-del-deporte-csd
En dicho enlace se encuentran publicados los siguientes documentos y productos que soportan el cumplimiento de la meta:
</t>
    </r>
    <r>
      <rPr>
        <b/>
        <sz val="10"/>
        <color rgb="FF000000"/>
        <rFont val="Calibri"/>
        <family val="2"/>
      </rPr>
      <t xml:space="preserve">1. Boletín técnico </t>
    </r>
    <r>
      <rPr>
        <sz val="10"/>
        <color rgb="FF000000"/>
        <rFont val="Calibri"/>
        <family val="2"/>
      </rPr>
      <t xml:space="preserve">con los resultados de la </t>
    </r>
    <r>
      <rPr>
        <b/>
        <sz val="10"/>
        <color rgb="FF000000"/>
        <rFont val="Calibri"/>
        <family val="2"/>
      </rPr>
      <t>Cuenta Satélite del Deporte (CSD)</t>
    </r>
    <r>
      <rPr>
        <sz val="10"/>
        <color rgb="FF000000"/>
        <rFont val="Calibri"/>
        <family val="2"/>
      </rPr>
      <t xml:space="preserve"> correspondientes al período estadístico </t>
    </r>
    <r>
      <rPr>
        <b/>
        <sz val="10"/>
        <color rgb="FF000000"/>
        <rFont val="Calibri"/>
        <family val="2"/>
      </rPr>
      <t>2018–2024pr.
2. Anexo de resultados</t>
    </r>
    <r>
      <rPr>
        <sz val="10"/>
        <color rgb="FF000000"/>
        <rFont val="Calibri"/>
        <family val="2"/>
      </rPr>
      <t xml:space="preserve"> de la Cuenta Satélite del Deporte (CSD) correspondiente al período estadístico </t>
    </r>
    <r>
      <rPr>
        <b/>
        <sz val="10"/>
        <color rgb="FF000000"/>
        <rFont val="Calibri"/>
        <family val="2"/>
      </rPr>
      <t>2018–2024pr</t>
    </r>
    <r>
      <rPr>
        <sz val="10"/>
        <color rgb="FF000000"/>
        <rFont val="Calibri"/>
        <family val="2"/>
      </rPr>
      <t xml:space="preserve">.AM37
</t>
    </r>
    <r>
      <rPr>
        <b/>
        <sz val="10"/>
        <color rgb="FF000000"/>
        <rFont val="Calibri"/>
        <family val="2"/>
      </rPr>
      <t>3. Comunicado de prensa</t>
    </r>
    <r>
      <rPr>
        <sz val="10"/>
        <color rgb="FF000000"/>
        <rFont val="Calibri"/>
        <family val="2"/>
      </rPr>
      <t xml:space="preserve"> elaborado en el marco del lanzamiento oficial de los resultados de la Cuenta Satélite del Deporte (CSD).
</t>
    </r>
    <r>
      <rPr>
        <b/>
        <sz val="10"/>
        <color rgb="FF000000"/>
        <rFont val="Calibri"/>
        <family val="2"/>
      </rPr>
      <t>4. Presentación institucional</t>
    </r>
    <r>
      <rPr>
        <sz val="10"/>
        <color rgb="FF000000"/>
        <rFont val="Calibri"/>
        <family val="2"/>
      </rPr>
      <t xml:space="preserve"> utilizada durante el evento de lanzamiento de los resultados de la </t>
    </r>
    <r>
      <rPr>
        <b/>
        <sz val="10"/>
        <color rgb="FF000000"/>
        <rFont val="Calibri"/>
        <family val="2"/>
      </rPr>
      <t>Cuenta Satélite del Deporte (CSD)</t>
    </r>
    <r>
      <rPr>
        <sz val="10"/>
        <color rgb="FF000000"/>
        <rFont val="Calibri"/>
        <family val="2"/>
      </rPr>
      <t xml:space="preserve"> correspondientes al período estadístico </t>
    </r>
    <r>
      <rPr>
        <b/>
        <sz val="10"/>
        <color rgb="FF000000"/>
        <rFont val="Calibri"/>
        <family val="2"/>
      </rPr>
      <t>2018–2024pr</t>
    </r>
    <r>
      <rPr>
        <sz val="10"/>
        <color rgb="FF000000"/>
        <rFont val="Calibri"/>
        <family val="2"/>
      </rPr>
      <t>.</t>
    </r>
  </si>
  <si>
    <r>
      <rPr>
        <b/>
        <sz val="10"/>
        <color theme="1"/>
        <rFont val="Calibri"/>
        <family val="2"/>
      </rPr>
      <t xml:space="preserve">DANE (92). </t>
    </r>
    <r>
      <rPr>
        <sz val="10"/>
        <color theme="1"/>
        <rFont val="Calibri"/>
        <family val="2"/>
      </rPr>
      <t>Los resultados son producto del reporte anual de información registrado a través del Formulario Único de Reporte y Avance de Gestión (FURAG) de 2022, en donde se destacó el Sector de las Estadísticas (conformado por el DANE y el IGAC) con el puntaje más alto, y al DANE como la entidad con mayor indicador (92,0).</t>
    </r>
  </si>
  <si>
    <r>
      <rPr>
        <b/>
        <sz val="10"/>
        <color theme="1"/>
        <rFont val="Calibri"/>
        <family val="2"/>
      </rPr>
      <t xml:space="preserve">DANE (95,9) </t>
    </r>
    <r>
      <rPr>
        <sz val="10"/>
        <color theme="1"/>
        <rFont val="Calibri"/>
        <family val="2"/>
      </rPr>
      <t xml:space="preserve">La entidad ha logrado un avance significativo, superando su propio récord histórico de desempeño institucional con una puntuación de </t>
    </r>
    <r>
      <rPr>
        <b/>
        <sz val="10"/>
        <color theme="1"/>
        <rFont val="Calibri"/>
        <family val="2"/>
      </rPr>
      <t>95,9</t>
    </r>
    <r>
      <rPr>
        <sz val="10"/>
        <color theme="1"/>
        <rFont val="Calibri"/>
        <family val="2"/>
      </rPr>
      <t xml:space="preserve"> mejorando así los 92 puntos de la vigencia anterior y siendo el puntaje mas alto de los ultimos 5 años. Este logro posiciona a la entidad en la quinta posición entre las 153 entidades nacionales que presentaron reporte, y en un segundo lugar a nivel sectorial, con un puntaje de 91,9 reflejando el compromiso continuo con la excelencia y la mejora constante.</t>
    </r>
  </si>
  <si>
    <r>
      <rPr>
        <b/>
        <sz val="10"/>
        <color theme="1"/>
        <rFont val="Calibri"/>
        <family val="2"/>
      </rPr>
      <t xml:space="preserve">DANE (94,3). </t>
    </r>
    <r>
      <rPr>
        <sz val="10"/>
        <color theme="1"/>
        <rFont val="Calibri"/>
        <family val="2"/>
      </rPr>
      <t>Se alcanzó un puntaje de 94,3 en el Índice de Desempeño Institucional para la vigencia 2024, manteniéndose por encima de la meta institucional de 92 puntos definida en el Plan Estratégico Institucional para el cuatrienio. Este resultado permitió posicionar a la entidad en el puesto 18 entre 159 entidades nacionales que reportaron medición, ocupando además el primer lugar entre los Departamentos Administrativos y el segundo lugar a nivel del Sector Estadístico.</t>
    </r>
  </si>
  <si>
    <r>
      <rPr>
        <b/>
        <sz val="10"/>
        <color theme="1"/>
        <rFont val="Calibri"/>
        <family val="2"/>
      </rPr>
      <t xml:space="preserve">IGAC (88,9). </t>
    </r>
    <r>
      <rPr>
        <sz val="10"/>
        <color theme="1"/>
        <rFont val="Calibri"/>
        <family val="2"/>
      </rPr>
      <t>Durante la Vigencia 2023 se presentó a través del FURAG la evaluación del Índice de desempeño Institucional correspondiente a la vigencia 2022 obteniendo un resultado del 88,9 </t>
    </r>
  </si>
  <si>
    <r>
      <rPr>
        <b/>
        <sz val="10"/>
        <color theme="1"/>
        <rFont val="Calibri"/>
        <family val="2"/>
      </rPr>
      <t xml:space="preserve">IGAC (87,9). </t>
    </r>
    <r>
      <rPr>
        <sz val="10"/>
        <color theme="1"/>
        <rFont val="Calibri"/>
        <family val="2"/>
      </rPr>
      <t>Durante la Vigencia 2023 se presentó a través del FURAG la evaluación del Índice de desempeño Institucional correspondiente a la vigencia 2022 obteniendo un resultado del 87,9 </t>
    </r>
  </si>
  <si>
    <r>
      <rPr>
        <b/>
        <sz val="10"/>
        <color theme="1"/>
        <rFont val="Calibri"/>
        <family val="2"/>
      </rPr>
      <t xml:space="preserve">IGAC (94,9). </t>
    </r>
    <r>
      <rPr>
        <sz val="10"/>
        <color theme="1"/>
        <rFont val="Calibri"/>
        <family val="2"/>
      </rPr>
      <t>Durante la Vigencia 2024 se presentó a través del FURAG la evaluación del Índice de desempeño Institucional correspondiente a la vigencia 2023 obteniendo un resultado del 94,9</t>
    </r>
  </si>
  <si>
    <r>
      <rPr>
        <b/>
        <sz val="10"/>
        <color theme="1"/>
        <rFont val="Calibri"/>
        <family val="2"/>
      </rPr>
      <t xml:space="preserve">DANE (50%). </t>
    </r>
    <r>
      <rPr>
        <sz val="10"/>
        <color theme="1"/>
        <rFont val="Calibri"/>
        <family val="2"/>
      </rPr>
      <t>Se realizó el documento de contexto interno y externo, así como el análisis de capacidades y la propuesta de planta temporal, se enviaron para revisión del Departamento Administrativo de la Función Pública - DAFP y se recibió retroalimentación por su parte. Sin embargo, de acuerdo con la Circular Conjunta 100-011 de 2023 de noviembre 15, la entrega formal a DAFP se realizará una vez se cuente con los avales de Departamento Administrativo de la Presidencia - DAPRE, Departamento Nacional de Planeación  - DNP y Ministerio de Hacienda.
Se realizó el levantamiento de cargas de trabajo.</t>
    </r>
  </si>
  <si>
    <r>
      <rPr>
        <b/>
        <sz val="10"/>
        <color theme="1"/>
        <rFont val="Calibri"/>
        <family val="2"/>
      </rPr>
      <t xml:space="preserve">DANE (75%). </t>
    </r>
    <r>
      <rPr>
        <sz val="10"/>
        <color theme="1"/>
        <rFont val="Calibri"/>
        <family val="2"/>
      </rPr>
      <t>Se realizó la propuesta de documento técnico, teniendo en cuenta la creación de la Dirección de Registros Estadísticos, el paso de oficina a Dirección de Tecnologías de la Información y las Comunicaciones y el cambio del proceso de Tecnología de apoyo a estratégico. Así mismo, se solicitó a DAPRE la autorización del rediseño a costo cero y con Ministerio de Hacienda para la viabilidad presupuestal. 
Por otra parte, se socializaron los resultados del estudio de cargas de trabajo a la comunidad DANE.</t>
    </r>
  </si>
  <si>
    <r>
      <rPr>
        <b/>
        <sz val="10"/>
        <color theme="1"/>
        <rFont val="Calibri"/>
        <family val="2"/>
      </rPr>
      <t xml:space="preserve">IGAC (100%). </t>
    </r>
    <r>
      <rPr>
        <sz val="10"/>
        <color theme="1"/>
        <rFont val="Calibri"/>
        <family val="2"/>
      </rPr>
      <t>Se estructuró el Modelo Estratégico de Gestión de Personas segun se observa en el archivo en wrod que se adjunta. Se realizaron jornadas de socialización y retroalimentación del mismo, con los servidores y contratistas de la Subdirección de Talento Humano, como se observa en las presentaciones adjuntas. A raíz de este modelo, se modificó la caracterización del proceso Gestión Estratégica de Personas, la cual se adjunta</t>
    </r>
  </si>
  <si>
    <r>
      <t xml:space="preserve">IGAC (100%). </t>
    </r>
    <r>
      <rPr>
        <sz val="10"/>
        <rFont val="Calibri"/>
        <family val="2"/>
      </rPr>
      <t>Meta Finalizada</t>
    </r>
  </si>
  <si>
    <r>
      <rPr>
        <b/>
        <sz val="10"/>
        <rFont val="Calibri"/>
        <family val="2"/>
      </rPr>
      <t xml:space="preserve">IGAC (100%). </t>
    </r>
    <r>
      <rPr>
        <sz val="10"/>
        <rFont val="Calibri"/>
        <family val="2"/>
      </rPr>
      <t>En el 2025, se ajustaron los estudios de carga de trabajo y se construyeron los escenarios que se revisaron con el DAFP, este ejercicio de formalización tiene como objetivo fortalecer la gestión de las Direcciones Territoriales mediante la creación de 88 empleos distribuidos en cuatro perfiles, con un costo anual total de $6.767 millones. La distribución de cargos se presentó de manera equitativa, con 22 empleos en cada perfil, aunque los costos variaban de acuerdo con el grado y la denominación del cargo.</t>
    </r>
  </si>
  <si>
    <r>
      <t xml:space="preserve">Durante 2023, la entidad avanzo en el cumplimiento de los compromisos poblacionales de la siguiente manera: 
</t>
    </r>
    <r>
      <rPr>
        <b/>
        <sz val="10"/>
        <color theme="1"/>
        <rFont val="Calibri"/>
        <family val="2"/>
      </rPr>
      <t xml:space="preserve"> i)</t>
    </r>
    <r>
      <rPr>
        <sz val="10"/>
        <color theme="1"/>
        <rFont val="Calibri"/>
        <family val="2"/>
      </rPr>
      <t xml:space="preserve"> Se conformó una mesa técnica de análisis con 15 delegados de las organizaciones AICO, CRIC, GOBIERNO MAYO, ONIC, OPIAC Y TAYRONA, organizaciones que hacen parte de la MPC, con el objeto de elaborar un instrumento que oriente la adecuación étnica del Sistema Estadístico Nacional SEN, para los pueblos indígenas de Colombia.
</t>
    </r>
    <r>
      <rPr>
        <b/>
        <sz val="10"/>
        <color theme="1"/>
        <rFont val="Calibri"/>
        <family val="2"/>
      </rPr>
      <t>ii)</t>
    </r>
    <r>
      <rPr>
        <sz val="10"/>
        <color theme="1"/>
        <rFont val="Calibri"/>
        <family val="2"/>
      </rPr>
      <t xml:space="preserve"> En talleres con los líderes de estas comunidades, se implantó el formato de muerte fetal y con los líderes del Guainía asociados en ocho sectores de esta región 
</t>
    </r>
    <r>
      <rPr>
        <b/>
        <sz val="10"/>
        <color theme="1"/>
        <rFont val="Calibri"/>
        <family val="2"/>
      </rPr>
      <t>iii)</t>
    </r>
    <r>
      <rPr>
        <sz val="10"/>
        <color theme="1"/>
        <rFont val="Calibri"/>
        <family val="2"/>
      </rPr>
      <t xml:space="preserve"> Sistema de información del pueblo Wayuu diseñado, en cumplimiento de la sentencia T 302 del 2017 y auto 696 de 2022. 
</t>
    </r>
    <r>
      <rPr>
        <b/>
        <sz val="10"/>
        <color theme="1"/>
        <rFont val="Calibri"/>
        <family val="2"/>
      </rPr>
      <t>iv)</t>
    </r>
    <r>
      <rPr>
        <sz val="10"/>
        <color theme="1"/>
        <rFont val="Calibri"/>
        <family val="2"/>
      </rPr>
      <t xml:space="preserve"> Realización del piloto de heterorreconocimiento ordenado al DANE en la sentencia T-276 de 2022 en las ciudades de Cali, Medellín, Barranquilla. 
</t>
    </r>
    <r>
      <rPr>
        <b/>
        <sz val="10"/>
        <color theme="1"/>
        <rFont val="Calibri"/>
        <family val="2"/>
      </rPr>
      <t xml:space="preserve">v) </t>
    </r>
    <r>
      <rPr>
        <sz val="10"/>
        <color theme="1"/>
        <rFont val="Calibri"/>
        <family val="2"/>
      </rPr>
      <t xml:space="preserve">Con la participación del pueblo Rrom,  se realizó un diagnóstico de la situación sociodemográfica de las kumpanias y organizaciones del pueblo Rrom.
Para contar con mayor información, este anexo cuenta con una hoja adicional de seguimiento de los indicadores poblacionales. </t>
    </r>
  </si>
  <si>
    <r>
      <rPr>
        <b/>
        <sz val="10"/>
        <color theme="1"/>
        <rFont val="Calibri"/>
        <family val="2"/>
      </rPr>
      <t>i)</t>
    </r>
    <r>
      <rPr>
        <sz val="10"/>
        <color theme="1"/>
        <rFont val="Calibri"/>
        <family val="2"/>
      </rPr>
      <t xml:space="preserve"> Documentos producidos por la mesa técnica de análisis con 15 delegados de las organizaciones AICO, CRIC, GOBIERNO MAYO, ONIC, OPIAC Y TAYRONA.
</t>
    </r>
    <r>
      <rPr>
        <b/>
        <sz val="10"/>
        <color theme="1"/>
        <rFont val="Calibri"/>
        <family val="2"/>
      </rPr>
      <t>ii)</t>
    </r>
    <r>
      <rPr>
        <sz val="10"/>
        <color theme="1"/>
        <rFont val="Calibri"/>
        <family val="2"/>
      </rPr>
      <t xml:space="preserve"> Listados de asistencia y evidencia fotográfica de los  talleres con los líderes de Guainía
</t>
    </r>
    <r>
      <rPr>
        <b/>
        <sz val="10"/>
        <color theme="1"/>
        <rFont val="Calibri"/>
        <family val="2"/>
      </rPr>
      <t>iii)</t>
    </r>
    <r>
      <rPr>
        <sz val="10"/>
        <color theme="1"/>
        <rFont val="Calibri"/>
        <family val="2"/>
      </rPr>
      <t xml:space="preserve"> Documentos de la fase de diseño del Sistema de información del pueblo Wayuu 
</t>
    </r>
    <r>
      <rPr>
        <b/>
        <sz val="10"/>
        <color theme="1"/>
        <rFont val="Calibri"/>
        <family val="2"/>
      </rPr>
      <t>iv)</t>
    </r>
    <r>
      <rPr>
        <sz val="10"/>
        <color theme="1"/>
        <rFont val="Calibri"/>
        <family val="2"/>
      </rPr>
      <t xml:space="preserve"> Documentos soporte (estudios, informes, agenda integral, Plan) que den cumplimiento a las órdenes impartidas por la Corte Constitucional en la Sentencia T276 de 2022. 
</t>
    </r>
    <r>
      <rPr>
        <b/>
        <sz val="10"/>
        <color theme="1"/>
        <rFont val="Calibri"/>
        <family val="2"/>
      </rPr>
      <t>v)</t>
    </r>
    <r>
      <rPr>
        <sz val="10"/>
        <color theme="1"/>
        <rFont val="Calibri"/>
        <family val="2"/>
      </rPr>
      <t xml:space="preserve">  Diagnóstico de la situación sociodemográfica del pueblo Rrom/ Detección de Necesidades. Documento preliminar. </t>
    </r>
  </si>
  <si>
    <r>
      <rPr>
        <b/>
        <sz val="10"/>
        <color theme="1"/>
        <rFont val="Calibri"/>
        <family val="2"/>
      </rPr>
      <t xml:space="preserve">DANE - IGAC. </t>
    </r>
    <r>
      <rPr>
        <sz val="10"/>
        <color theme="1"/>
        <rFont val="Calibri"/>
        <family val="2"/>
      </rPr>
      <t>Se adelanto el acmpañamiento a los diferentes espacios de desarrollo y avance del catastro multiproposito (Consejo Directivo IGAC, Instancia tecnica de catastro, CSOSR)</t>
    </r>
  </si>
  <si>
    <r>
      <rPr>
        <b/>
        <sz val="10"/>
        <color theme="1"/>
        <rFont val="Calibri"/>
        <family val="2"/>
      </rPr>
      <t>DANE - IGAC  (100%).</t>
    </r>
    <r>
      <rPr>
        <sz val="10"/>
        <color theme="1"/>
        <rFont val="Calibri"/>
        <family val="2"/>
      </rPr>
      <t xml:space="preserve"> El DANE  ha acompañado los diferentes espacios de seguimiento a la política de catastro multipropósito en Colombia, esto de acuerdo con la función del DANE de orientar el ejercicio de las políticas de las entidades del sector, artículo 1.1.1.1. decreto 1170 de 2025.
De igual forma se participa en otras instancias como:
- Se preside el consejo directivo de IGAC con seguimiento mensual.
- Se preside el comité de implementación de la política de catastro multipropósito, instancia adscrita al CSAOSR con seguimiento anual
- Se participa en la socialización de los diferentes ajustes al programa de financiación del catastro con créditos de la banca multilateral desde el comité directivo y se participa en las mesas técnicas de coordinación.</t>
    </r>
  </si>
  <si>
    <r>
      <rPr>
        <b/>
        <sz val="10"/>
        <color theme="1"/>
        <rFont val="Calibri"/>
        <family val="2"/>
      </rPr>
      <t>DANE - IGAC  (100%).</t>
    </r>
    <r>
      <rPr>
        <sz val="10"/>
        <color theme="1"/>
        <rFont val="Calibri"/>
        <family val="2"/>
      </rPr>
      <t xml:space="preserve"> El DANE  ha acompañado los diferentes espacios de seguimiento a la política de catastro multipropósito en Colombia, esto de acuerdo con la función del DANE de orientar el ejercicio de las políticas de las entidades del sector, artículo 1.1.1.1. decreto 1170 de 2025.
De igual forma se participa en otras instancias como:
- Se preside el consejo directivo de IGAC con seguimiento mensual.
- Se preside el comité de implementación de la política de catastro multipropósito, instancia adscrita al CSAOSR con seguimiento anual
- Se participa en la socialización de los diferentes ajustes al programa de financiación del catastro con créditos de la banca multilateral desde el comité directivo y se participa en las mesas técnicas de coordinación.
Durante el año 2025, la Dirección de Geoestadística (DIG) avanzo en las siguientes acciones:
- En el marco del Plan Estretegico de Información Geográfica Nacional (PEIGN), se genero el documento con la Formulación e implementación del Plan de Producción de Datos Geoespaciales. En consecuencia, tiene como propósito identificar, caracterizar y establecer lineamientos para la disposición y actualización de los datos geoespaciales del DANE, con el fin de promover su integración en el ecosistema nacional de información geoespacial.
</t>
    </r>
  </si>
  <si>
    <r>
      <rPr>
        <b/>
        <sz val="10"/>
        <color theme="1"/>
        <rFont val="Calibri"/>
        <family val="2"/>
      </rPr>
      <t xml:space="preserve">DANE (100%). </t>
    </r>
    <r>
      <rPr>
        <sz val="10"/>
        <color theme="1"/>
        <rFont val="Calibri"/>
        <family val="2"/>
      </rPr>
      <t>Durante el año 2023, la Dirección de Geoestadística (DIG) avanzo en las siguientes acciones:
- Se expide la resolución 899 de 2023 de IGAC que define la conformación y funcionamiento de la ICDE asegurando su interrelación con el SEN.
- Se firma un Acuerdo de Voluntades entre entidades quienes se comprometen a establecer y promover el desarrollo de la ICDE de acuerdo con sus objetivos y principios. 
- Se realiza el evento nacional "Ecosistema Geoespacial Sostenible" los días 17 y 18 de julio de 2023 con el objeto de posicionar la ICDE entre las entidades del orden nacional y local productoras de información espacial. Se aborda con los asistentes un taller con el liderazgo de CEPAL para identificar el estado actual de la ICDE respecto de las vías estratégicas del IGIF.
- Se firma el Acuerdo 002 ICDE 2023 “Por medio de la cual la Comisión Intersectorial de Información Geográfica – CIIG de la Infraestructura Colombiana de Datos Espaciales – ICDE adopta el modelo núcleo LADM_COL para la integración, interoperabilidad y articulación de los sistemas de información geográfica del Sistema de Administración del Territorio - SAT”. 
- Se realiza la primera sesión del Comité Intersectorial de la ICDE en la cual se elige oficialmente al DANE como presidente y DNP como secretaría técnica. La Fuerza Área presenta su batería de información satelital y grandes apuestas para 2024.</t>
    </r>
  </si>
  <si>
    <r>
      <rPr>
        <b/>
        <sz val="10"/>
        <color theme="1"/>
        <rFont val="Calibri"/>
        <family val="2"/>
      </rPr>
      <t xml:space="preserve">DANE_IGAC (100%). </t>
    </r>
    <r>
      <rPr>
        <sz val="10"/>
        <color theme="1"/>
        <rFont val="Calibri"/>
        <family val="2"/>
      </rPr>
      <t>Durante el año 2024, la Dirección de Geoestadística (DIG) avanzo en las siguientes acciones:
- La Comisión Intersectorial de Información Geográfica - CIIG en sesión del 24 de julio del 2024 emitio aprobación del Plan Estretegico de Información Geográfica Nacional - PEIGN, avanzando en al cumplimiento de los hitos de la estategia 7 del PEN y promoviendo la alineación con las recomendaciones y lineamientos de UNGGIM. 
- Versión final del PEIGN, que integra los resultados del Taller de Retroalimentación Nacional realizado durante la Semana de Geomática, así como los aportes de los expertos del CASEN, lo que ha permitido desarrollar un plan participativo con un enfoque multisectorial.
- Definición del modelo de gestión y aprovechamiento de registros geoestadisticos, incluyendo el procedimiento de conformación del nivel de direcciones a nivel urbano.</t>
    </r>
  </si>
  <si>
    <r>
      <rPr>
        <b/>
        <sz val="10"/>
        <color theme="1"/>
        <rFont val="Calibri"/>
        <family val="2"/>
      </rPr>
      <t>DANE_IGAC (100%).</t>
    </r>
    <r>
      <rPr>
        <sz val="10"/>
        <color theme="1"/>
        <rFont val="Calibri"/>
        <family val="2"/>
      </rPr>
      <t xml:space="preserve"> Durante el año 2025, la Dirección de Geoestadística (DIG) avanzo en las siguientes acciones:
- En el marco del Plan Estretegico de Información Geográfica Nacional (PEIGN), se genero el documento con la Formulación e implementación del Plan de Producción de Datos Geoespaciales. En consecuencia, tiene como propósito identificar, caracterizar y establecer lineamientos para la disposición y actualización de los datos geoespaciales del DANE, con el fin de promover su integración en el ecosistema nacional de información geoespacial.</t>
    </r>
  </si>
  <si>
    <r>
      <rPr>
        <b/>
        <sz val="10"/>
        <color theme="1"/>
        <rFont val="Calibri"/>
        <family val="2"/>
      </rPr>
      <t>DANE (100%).</t>
    </r>
    <r>
      <rPr>
        <sz val="10"/>
        <color theme="1"/>
        <rFont val="Calibri"/>
        <family val="2"/>
      </rPr>
      <t xml:space="preserve"> Se genero las recomendaciones para el aprovechamiento geoespaciales para la gestión e intercambio de información catastral.</t>
    </r>
  </si>
  <si>
    <r>
      <rPr>
        <b/>
        <sz val="10"/>
        <rFont val="Calibri"/>
        <family val="2"/>
      </rPr>
      <t>DANE_IGAC (100%)</t>
    </r>
    <r>
      <rPr>
        <sz val="10"/>
        <rFont val="Calibri"/>
        <family val="2"/>
      </rPr>
      <t xml:space="preserve">. Se genero el documento de acompañamiento a operaciones estadísticas y registros administrativos para promover el uso de datos geoespaciales y su integración a la ICDE, con las operaciones estadísticas DANE definidas por el PEN 2023-2027 y registros Administrativos, haciendo énfasis en el desarrollo de la Estrategia 7 </t>
    </r>
    <r>
      <rPr>
        <i/>
        <sz val="10"/>
        <rFont val="Calibri"/>
        <family val="2"/>
      </rPr>
      <t>de consolidar el modelo de gobernanza de la Infraestructura de Datos del Estado Colombiano (IDEC) en la articulación del SEN y la ICDE con responsabilidad y sostenibilidad.</t>
    </r>
    <r>
      <rPr>
        <sz val="10"/>
        <rFont val="Calibri"/>
        <family val="2"/>
      </rPr>
      <t xml:space="preserve">
_ Y en el marco de la estrategia de aprovechamiento  de los datos geoespaciales, se genero una propuesta para el aprovechamiento de los datos del Catastro Multipropósito en nuevas mediciones de desigualdad en torno a la tierra y la propiedad inmueble</t>
    </r>
  </si>
  <si>
    <r>
      <t xml:space="preserve">1. Documento de Acompañamiento_OOEE_RRAA
2. Catastro Multipropósito en nuevas mediciones de  desigualdad en torno a la tierra y la propiedad inmueble
</t>
    </r>
    <r>
      <rPr>
        <i/>
        <sz val="10"/>
        <color theme="1"/>
        <rFont val="Calibri"/>
        <family val="2"/>
      </rPr>
      <t>Documento de identificación y formulación del proyecto.</t>
    </r>
  </si>
  <si>
    <r>
      <rPr>
        <b/>
        <sz val="10"/>
        <rFont val="Calibri"/>
        <family val="2"/>
      </rPr>
      <t xml:space="preserve">DANE_IGAC (100%). </t>
    </r>
    <r>
      <rPr>
        <sz val="10"/>
        <rFont val="Calibri"/>
        <family val="2"/>
      </rPr>
      <t>Durante el año 2025, en el marco de la estrategia de aprovechamiento  de los datos geoespaciales, se genero la Propuesta exploratoria para la medición multidimensional de la desigualdad en la tenencia de la tierra rural, sujeto a la disponibilidad, completitud y confiabilidad de datos catastrales y otras fuentes, que permitan la selección de zonas y la aplicación metodológica adaptada de referente internacional.</t>
    </r>
  </si>
  <si>
    <r>
      <rPr>
        <b/>
        <sz val="10"/>
        <color theme="1"/>
        <rFont val="Calibri"/>
        <family val="2"/>
      </rPr>
      <t xml:space="preserve">DANE - IGAC. </t>
    </r>
    <r>
      <rPr>
        <sz val="10"/>
        <color theme="1"/>
        <rFont val="Calibri"/>
        <family val="2"/>
      </rPr>
      <t>Se adelantaron ejercicos para establecer un procedimiento eficiente para el intercambio de información geoespacial, se genero el Acuedo de Entenimiento No. 006 con el IGAC.</t>
    </r>
  </si>
  <si>
    <r>
      <rPr>
        <b/>
        <sz val="10"/>
        <color theme="1"/>
        <rFont val="Calibri"/>
        <family val="2"/>
      </rPr>
      <t>DANE - IGAC</t>
    </r>
    <r>
      <rPr>
        <sz val="10"/>
        <color theme="1"/>
        <rFont val="Calibri"/>
        <family val="2"/>
      </rPr>
      <t>. Se genero el documento de lineamientos técnicos que permita adoptar la interoperabilidad de los datos espaciales, en el marco de la acción prevista en el PEN sobre la formulación e implementación de lineamientos técnicos para la interoperabilidad de datos geoespaciales.</t>
    </r>
  </si>
  <si>
    <r>
      <rPr>
        <b/>
        <sz val="10"/>
        <color theme="1"/>
        <rFont val="Calibri"/>
        <family val="2"/>
      </rPr>
      <t>DANE - IGAC (100%)</t>
    </r>
    <r>
      <rPr>
        <sz val="10"/>
        <color theme="1"/>
        <rFont val="Calibri"/>
        <family val="2"/>
      </rPr>
      <t>. Durante el 2025, se genero el documento con la versión aprobada del modelo de interoperabilidad de la Dirección de Geoestadística, (DIG) con él se quiere organizar, visualizar y comunicar la información geoestadística relacionada con la apuesta del trabajo de interoperabilidad que adelanta el DANE de manera clara y eficiente dentro del proceso de transformación digital</t>
    </r>
  </si>
  <si>
    <r>
      <t xml:space="preserve">Al cierre de la vigencia 2024, se han cumplido con cinco (5) actividades  que dan cumplimiento a la construcción de la hoja de ruta para la caracterización de las condiciones socioeconómicas de las familias habitantes de las áreas del Sistema de Parques Nacionales Naturales. 
En el transcurso de la vigecia 2024, se ha logrado avanzar en los dos (2) siguientes actividades, así: 
</t>
    </r>
    <r>
      <rPr>
        <b/>
        <sz val="9"/>
        <color rgb="FF000000"/>
        <rFont val="Calibri"/>
        <family val="2"/>
      </rPr>
      <t>Actividad 4</t>
    </r>
    <r>
      <rPr>
        <sz val="9"/>
        <color rgb="FF000000"/>
        <rFont val="Calibri"/>
        <family val="2"/>
      </rPr>
      <t xml:space="preserve">: Análisis y detección de necesidades:
Eventos virtuales realizados con la participación de: i. Entidades, Academia y ONG´s; ii. Grupos Étnicos; iii. Campesinado
Estructuración, diseño y construcción del documento del Plan General, según los lineamientos del Proceso Estadístico (Articulación DANE- PNNC)
</t>
    </r>
    <r>
      <rPr>
        <b/>
        <sz val="9"/>
        <color rgb="FF000000"/>
        <rFont val="Calibri"/>
        <family val="2"/>
      </rPr>
      <t>Actividad 5</t>
    </r>
    <r>
      <rPr>
        <sz val="9"/>
        <color rgb="FF000000"/>
        <rFont val="Calibri"/>
        <family val="2"/>
      </rPr>
      <t>: Diseño y construcción de la 1° versión del documento de diseño temático.
Propuesta del diseño estadístico en el marco de las variables requeridas en el análisis y detección de necesidades del CONPES 4050 y el Parágrafo del artículo 29.</t>
    </r>
  </si>
  <si>
    <r>
      <rPr>
        <sz val="9"/>
        <color rgb="FF000000"/>
        <rFont val="Calibri"/>
        <family val="2"/>
      </rPr>
      <t xml:space="preserve">En 2025 se continuo en el desarrollo de acciones sobre la </t>
    </r>
    <r>
      <rPr>
        <b/>
        <sz val="9"/>
        <color rgb="FF000000"/>
        <rFont val="Calibri"/>
        <family val="2"/>
      </rPr>
      <t>actividad No.5:</t>
    </r>
    <r>
      <rPr>
        <sz val="9"/>
        <color rgb="FF000000"/>
        <rFont val="Calibri"/>
        <family val="2"/>
      </rPr>
      <t xml:space="preserve"> Generación y/o adecuación de los documentos de diseño (metodológico, temático, instrumento de recolección) de la(s) operación(es) estadística(s) o registro(s) que se determinen, para medir las condiciones socioeconómicas del sujeto campesino en el Sistema de Parques Nacionales Naturales.
</t>
    </r>
    <r>
      <rPr>
        <b/>
        <sz val="9"/>
        <color rgb="FF000000"/>
        <rFont val="Calibri"/>
        <family val="2"/>
      </rPr>
      <t xml:space="preserve">Dentro del marco de la Actividad 5: </t>
    </r>
    <r>
      <rPr>
        <sz val="9"/>
        <color rgb="FF000000"/>
        <rFont val="Calibri"/>
        <family val="2"/>
      </rPr>
      <t xml:space="preserve">se realizó el diseño y construcción de la 1° versión del documento de diseño temático. Se realizaron ajustes metodólogicos y la construcción del intrumento de medición en su primera versión.  Es así como, de acuerdo con los avances logrados mediante el trabajo articulado entre el Departamento Administrativo Nacional de Estadística (DANE) y Parques Nacionales Naturales de Colombia (PNNC), en el marco del soporte, la asesoría y el acompañamiento técnico proporcionados por el DANE para la implementación de la Ley 2335 de 2023 (stadísticas oficiales y el Sistema Estadístico Nacional (SEN), sobre el parágrafo del artículo 29 de la Ley 2294 de 2023 del Plan Nacional de Desarrollo, se han materializado los siguientes productos:
1. Plan General.
2. Diseño Temático.
3. Diseño Estadístico.
4. Diseño de Recolección.
5. Manual de recolección y conceptos del formulario RCVPAPP.
6. Formulario de preguntas.
7. Diccionario de datos.
8. Normas de validación y consistencia.
9. Diseño de pruebas al formulario de preguntas.
 </t>
    </r>
  </si>
  <si>
    <r>
      <rPr>
        <sz val="9"/>
        <color rgb="FF000000"/>
        <rFont val="Calibri"/>
        <family val="2"/>
      </rPr>
      <t>Propiedad inmueble: Se tiene claro el procedimiento para medir la desigualdad. Se está trabajando con la base catastral. Aún se tiene problemas con la depuración de la base. (18% de avance)
Tenencia de tierra: Se tiene claro el procedimiento para medir la desigualdad. Se está trabajando con la base catastral. Aún se tiene problemas con la depuración de la base. (18% de avance)
Tenencia de activos financieros: Se han conseguido algunos insumos para generar estadisticas con esta desigualdad. Se está procesando la información. (15% de avance)
Riqueza: Ya se terminó el ajuste de la distribucción del ingreso con información fiscal también se tiene productos de publicación. Por otro lado se tiene estadisticas de la cola derecha de la distribución del patrimonio liquido. Se avanzó con productos de publicación (25% de avance)</t>
    </r>
  </si>
  <si>
    <r>
      <rPr>
        <b/>
        <sz val="10"/>
        <color theme="1"/>
        <rFont val="Calibri"/>
        <family val="2"/>
      </rPr>
      <t xml:space="preserve">DANE (75%). </t>
    </r>
    <r>
      <rPr>
        <sz val="10"/>
        <color theme="1"/>
        <rFont val="Calibri"/>
        <family val="2"/>
      </rPr>
      <t>El avance en la elaboración del documento técnico corresponde al 75 %, porcentaje determinado a partir de la consolidación del nivel de desarrollo alcanzado en los capítulos que conforman su estructura: Alistamiento, Análisis de contexto externo, Análisis de contexto interno y Propuesta. La medición del avance se realizó con base en el progreso registrado en cada uno de estos componentes, obteniéndose un avance global del 75 %</t>
    </r>
  </si>
  <si>
    <t>Ampliación de la capacidad del SEN</t>
  </si>
  <si>
    <t>Cultura estadística</t>
  </si>
  <si>
    <t>Servicio de Educación informal para la gestión Administrativa</t>
  </si>
  <si>
    <t>Servicio de articulación del Sistema Estadístico Nacional</t>
  </si>
  <si>
    <t>Servicio de educación informal</t>
  </si>
  <si>
    <t>Servicio de actualización del Sistema de Gestión</t>
  </si>
  <si>
    <t>Documento de lineamientos técnicos
Servicio de actualización catastral con enfoque multipropósito
Servicio de información geográfica, geodésica y cartográfica actualizada
Servicios  de investigación, desarrollo e innovación geoespacial
Servicios  de investigación, desarrollo e innovación geoespacial
Servicios de transferencia de conocimiento técnico especializado en temas geoespaciales
Servicios de asistencia técnica
Documentos de estudios técnicos</t>
  </si>
  <si>
    <t>Corresponde al valor ejecutado en compromisos durante la vigencia</t>
  </si>
  <si>
    <t>EJECUTADO</t>
  </si>
  <si>
    <r>
      <rPr>
        <b/>
        <sz val="14"/>
        <color theme="1"/>
        <rFont val="Segoe UI"/>
        <family val="2"/>
      </rPr>
      <t>PLAN ESTRATÉGICO SECTORIAL 2023 - 2026</t>
    </r>
    <r>
      <rPr>
        <sz val="14"/>
        <color theme="1"/>
        <rFont val="Segoe UI"/>
        <family val="2"/>
      </rPr>
      <t xml:space="preserve">
DEPARTAMENTO ADMINISTRATIVO NACIONAL DE ESTADISTICA - DANE 
INSTITUTO GEOGRAFICO AGUSTIN CODAZZI - IGAC </t>
    </r>
  </si>
  <si>
    <t>Servicio de Gestión Documental</t>
  </si>
  <si>
    <t>Información geoespacial actualizada
Servicios de asistencia técnica</t>
  </si>
  <si>
    <r>
      <rPr>
        <b/>
        <sz val="10"/>
        <color rgb="FF000000"/>
        <rFont val="Calibri"/>
        <family val="2"/>
      </rPr>
      <t>Hito 1.</t>
    </r>
    <r>
      <rPr>
        <sz val="10"/>
        <color rgb="FF000000"/>
        <rFont val="Calibri"/>
        <family val="2"/>
      </rPr>
      <t xml:space="preserve"> Registro de personas cuidadoras [DRE - GEDI]. Se solicitó el instrumento y resultados de la prueba piloto para establecer plan de trabajo de acuerdo a las necesidades de la entidad. No obstante estamos a la espera de la entrega por parte de la entidad para establecer un plan de acuerdo con sus necesidades. </t>
    </r>
    <r>
      <rPr>
        <b/>
        <sz val="10"/>
        <color rgb="FF000000"/>
        <rFont val="Calibri"/>
        <family val="2"/>
      </rPr>
      <t xml:space="preserve">Avance 25 % 
</t>
    </r>
    <r>
      <rPr>
        <sz val="10"/>
        <color rgb="FF000000"/>
        <rFont val="Calibri"/>
        <family val="2"/>
      </rPr>
      <t xml:space="preserve">
Nota: El cumplimiento del hito 1 está sujeto a la entrega por parte del MIE, teniendo en cuenta su actual estado jurídico. De lo contrario, se realizaron todas las acciones encaminadas al cumplimiento de este hito por parte de la supervisión del Convenio Marco entre las dos entidades.  
</t>
    </r>
    <r>
      <rPr>
        <b/>
        <sz val="10"/>
        <color rgb="FF000000"/>
        <rFont val="Calibri"/>
        <family val="2"/>
      </rPr>
      <t>Hito 2:</t>
    </r>
    <r>
      <rPr>
        <sz val="10"/>
        <color rgb="FF000000"/>
        <rFont val="Calibri"/>
        <family val="2"/>
      </rPr>
      <t xml:space="preserve"> Cumplido
</t>
    </r>
    <r>
      <rPr>
        <b/>
        <sz val="10"/>
        <color rgb="FF000000"/>
        <rFont val="Calibri"/>
        <family val="2"/>
      </rPr>
      <t>Hito 3:</t>
    </r>
    <r>
      <rPr>
        <sz val="10"/>
        <color rgb="FF000000"/>
        <rFont val="Calibri"/>
        <family val="2"/>
      </rPr>
      <t xml:space="preserve"> Cumplido
</t>
    </r>
    <r>
      <rPr>
        <b/>
        <sz val="10"/>
        <color rgb="FF000000"/>
        <rFont val="Calibri"/>
        <family val="2"/>
      </rPr>
      <t>Hito 4.</t>
    </r>
    <r>
      <rPr>
        <sz val="10"/>
        <color rgb="FF000000"/>
        <rFont val="Calibri"/>
        <family val="2"/>
      </rPr>
      <t xml:space="preserve"> Se finalizó la fase de procesamiento, análisis y presentación de resultados preliminar para la publicación oficial  </t>
    </r>
    <r>
      <rPr>
        <b/>
        <sz val="10"/>
        <color rgb="FF000000"/>
        <rFont val="Calibri"/>
        <family val="2"/>
      </rPr>
      <t xml:space="preserve">Avance 25% </t>
    </r>
  </si>
  <si>
    <r>
      <rPr>
        <sz val="10"/>
        <color rgb="FF000000"/>
        <rFont val="Calibri"/>
        <family val="2"/>
      </rPr>
      <t xml:space="preserve">En el primer cuatrimestre de 2026 se diseñaron las estrategias de desarrollo web y accesibilidad y se han implementado las siguientes acciones:
'- </t>
    </r>
    <r>
      <rPr>
        <i/>
        <sz val="10"/>
        <color rgb="FF000000"/>
        <rFont val="Calibri"/>
        <family val="2"/>
      </rPr>
      <t xml:space="preserve">Actualización Archivo nacional de datos ANDA
</t>
    </r>
    <r>
      <rPr>
        <sz val="10"/>
        <color rgb="FF000000"/>
        <rFont val="Calibri"/>
        <family val="2"/>
      </rPr>
      <t xml:space="preserve">
https://microdatos.dane.gov.co/index.php/catalog/central/about
- Desarrollo y Actualización de 28 Objetos Virtuales de Aprendizaje (OVAs)
-</t>
    </r>
    <r>
      <rPr>
        <i/>
        <sz val="10"/>
        <color rgb="FF000000"/>
        <rFont val="Calibri"/>
        <family val="2"/>
      </rPr>
      <t xml:space="preserve"> Actualización de sección de Transparecia y Participa
</t>
    </r>
    <r>
      <rPr>
        <sz val="10"/>
        <color rgb="FF000000"/>
        <rFont val="Calibri"/>
        <family val="2"/>
      </rPr>
      <t xml:space="preserve">https://www.dane.gov.co/index.php/transparencia-y-acceso-a-la-informacion-publica
https://www.dane.gov.co/index.php/participa
- </t>
    </r>
    <r>
      <rPr>
        <i/>
        <sz val="10"/>
        <color rgb="FF000000"/>
        <rFont val="Calibri"/>
        <family val="2"/>
      </rPr>
      <t>Actualización</t>
    </r>
    <r>
      <rPr>
        <sz val="10"/>
        <color rgb="FF000000"/>
        <rFont val="Calibri"/>
        <family val="2"/>
      </rPr>
      <t xml:space="preserve"> </t>
    </r>
    <r>
      <rPr>
        <i/>
        <sz val="10"/>
        <color rgb="FF000000"/>
        <rFont val="Calibri"/>
        <family val="2"/>
      </rPr>
      <t xml:space="preserve">sección de Organigrama
</t>
    </r>
    <r>
      <rPr>
        <sz val="10"/>
        <color rgb="FF000000"/>
        <rFont val="Calibri"/>
        <family val="2"/>
      </rPr>
      <t xml:space="preserve">https://www.dane.gov.co/index.php/acerca-del-dane/informacion-institucional/organigrama </t>
    </r>
  </si>
  <si>
    <r>
      <rPr>
        <sz val="10"/>
        <color rgb="FF000000"/>
        <rFont val="Calibri"/>
        <family val="2"/>
      </rPr>
      <t xml:space="preserve"> En el primer cuatrimestre de 2026 se diseñaron las estrategias de Servicio al ciudadano, la de digital y medios  y relacionamiento con los grupos de interés. Asimismo, se implementaron las siguientes acciones:
</t>
    </r>
    <r>
      <rPr>
        <i/>
        <sz val="10"/>
        <color rgb="FF000000"/>
        <rFont val="Calibri"/>
        <family val="2"/>
      </rPr>
      <t xml:space="preserve">Servicio al ciudadano
- </t>
    </r>
    <r>
      <rPr>
        <sz val="10"/>
        <color rgb="FF000000"/>
        <rFont val="Calibri"/>
        <family val="2"/>
      </rPr>
      <t xml:space="preserve">Atención de canales
Presencial 127
Sala Especializada 274
Telefónico 1142
chat 1965
Tickets 40
Mercurio 1089
- Actualizaciones y nuevas funcionalidades del chat virtual avance 30%
- Fortalecimiento del modelo de medición de la satisfacción avance 80%
-Fortalecimiento de la apropiación de la cultura estadística: se anrealizado 23 actividades de socialización de información estadística
- Cualificación en atención a personas con limitación visual o en situación de discapacidad visual avance del 5%
- Optimizar la Sala de Procesamiento Especializado Externo (SPEE): avance 
- Apertura anual de 4 nuevos centros de datos en universidades o entidades
</t>
    </r>
    <r>
      <rPr>
        <i/>
        <sz val="10"/>
        <color rgb="FF000000"/>
        <rFont val="Calibri"/>
        <family val="2"/>
      </rPr>
      <t xml:space="preserve">Digital y medios
</t>
    </r>
    <r>
      <rPr>
        <sz val="10"/>
        <color rgb="FF000000"/>
        <rFont val="Calibri"/>
        <family val="2"/>
      </rPr>
      <t xml:space="preserve">Red social     Publicaciones    Visualizaciones/Impresiones/Cuentas alcanzadas        Seguidores
X                           443                                        1.530.159​                                              353.607 
Instagram               90                                           124.423                                               76.490
Facebook                96                                        1.174.451                                              120.538
YouTube                 40                                           118.274​                                                19.461​
LinkedIn                 86                                           464.318​                                               100.944​
TikTok                     18                                             29.725                                                   2.804
RUEDAS Y COMUNICADOS DE PRENSAS: De enero a septiembre se han realizado 14 ruedas de prensa y 21 comunicados de prensa
ACOMPAÑAMIENTO PERIODISTICOS: Se han realizado 86 acompañamientos periodísticos
TALLERES DE VOCERIA: Se realizaron 2 entrenamientos de Vocería donde se participaron 2 personas
TRANSMISIONES: Se han realizado 21 transmisiones
PRODUCCIÓN AUDIOVISUAL: se han realizado 118 cubrimientos, 147 videos y 14 guiones
El GIT de comunicación con Grupos de Interés diseño e implemento la estrategia de Relacionamiento con grupos de interés, sus principales acciones fueron:
ACCIONES DE COMUNICACIÓN PARA LA IMPLEMENTACIÓN DE LA METODOLOGÍA DE RELACIONAMIENTO CON LOS GRUPOS DE INTERÉS
- Seminarios de cultura estadística:3
- Se han elaborado 39 narrativas de los contenidos y gestión con diseño y producción audiovisual para la elaboración de piezas de comunicación digitales e impresas utilizadas en acciones de relacionamiento y sensibilización.
- 13 Productos de difusión de estadísticas dirigidos a los diferentes grupos de interés involucrados en el proceso estadístico: Cartillas de oferta estadística por Ministerio​, III Reporte Estadístico para la Actividad Legislativa​
- 10 Sesiones de fortalecimiento de las capacidades comunicativas y de sensibilización de los equipos operativos en espacios sincrónicos de formación y relacionamiento.​
ESPACIOS DE INFORMACIÓN CON GRUPOS DE INTERÉS CLAVES EN LA EJECUCIÓN DE LAS OPERACIONES ESTADÍSTICAS DEL DANE.
-  3 Sesiones para el fortalecimiento de las capacidades comunicativas y de sensibilización de los equipos operativos en diferentes espacios sincrónicos y asincrónicos de formación y relacionamiento.
- Se ha realizado 1 espacio de relacionamiento con comunidades étnicas
ESTRUCTURAR PLANES DE APRENDIZAJE DE LAS OPERACIONES ESTADÍSTICAS DEL DANE
-  3 Planes de aprendizaje por invitación pública.
- 33 Agendas de entrenamiento
-  9 sesiones sincrónicas y actividades de medición de la apropiación de conocimientos.
REALIZAR LOS MATERIALES PEDAGÓGICOS PARA LOS CURSOS DE APRENDIZAJE DEL DANE
- Se han Construido 63 contenidos, diseños y sistemas para la elaboración materiales de pedagógicos.
- Se han revisado y construido  10 contenidos de cursos transversales producto de acuerdos interinstitucionales.
</t>
    </r>
  </si>
  <si>
    <r>
      <rPr>
        <b/>
        <sz val="10"/>
        <color rgb="FF000000"/>
        <rFont val="Calibri"/>
        <family val="2"/>
      </rPr>
      <t>Actividad 6:</t>
    </r>
    <r>
      <rPr>
        <sz val="10"/>
        <color rgb="FF000000"/>
        <rFont val="Calibri"/>
        <family val="2"/>
      </rPr>
      <t xml:space="preserve"> Con el objeto de continuar el desarrollo de acciones frente a la actividad No.6 (realización de prueba y ajuste a los documentos e instrumentos definidos en la fase de diseño), entre el 1 de enero y el 30 de abril de 2026, en el marco de la articulación interinstitucional entre Parques Nacionales Naturales de Colombia y el Departamento Administrativo Nacional de Estadística (DANE), se realizaron reuniones interdisciplinarias (mesas técnicas) con el propósito de preparar la socialización del instrumento de medición denominado “Registro de Condiciones de Vida de la Población en Áreas Protegidas Públicas (RCVPAPP)” ante los Sistemas Regionales de Áreas Protegidas (SIRAP) y las Corporaciones Autónomas Regionales (CAR).
En relación con las acciones complementarias de la actividad seis (6), el PNNC, de conformidad con sus competencias, deberá adelantar las gestiones financieras y de planeación necesarias para realizar las pruebas y el ajuste del instrumento de recolección de información. Asimismo, para la actividad No.7 -desarrollo de primeras etapas de la fase de recolección a partir del diseño y/o adecuaciones que se determinen, orientada a la obtención de información sobre las condiciones socio-económicas de las familias campesinas habitantes de las áreas del Sistema de Parques Nacionales Naturales, el PNNC debe ejecutar las mismas gestiones (planificación y gestión financiera) orientadas a la recolección de información en campo. No obstante, el DANE prestará actividades de apoyo y asesoría técnica, de acuerdo con lo determinado en la Ley 2335 de 2023.
 </t>
    </r>
  </si>
  <si>
    <r>
      <rPr>
        <b/>
        <sz val="10"/>
        <color rgb="FF000000"/>
        <rFont val="Calibri"/>
        <family val="2"/>
      </rPr>
      <t xml:space="preserve">Propiedad inmueble: </t>
    </r>
    <r>
      <rPr>
        <sz val="10"/>
        <color rgb="FF000000"/>
        <rFont val="Calibri"/>
        <family val="2"/>
      </rPr>
      <t xml:space="preserve">Se cerro el proceso de depuración de la base. Se esta trabajando en los productos de publicación (20% de avance)
</t>
    </r>
    <r>
      <rPr>
        <b/>
        <sz val="10"/>
        <color rgb="FF000000"/>
        <rFont val="Calibri"/>
        <family val="2"/>
      </rPr>
      <t>Tenencia de tierra:</t>
    </r>
    <r>
      <rPr>
        <sz val="10"/>
        <color rgb="FF000000"/>
        <rFont val="Calibri"/>
        <family val="2"/>
      </rPr>
      <t xml:space="preserve">  Se cerro el proceso de depuración de la base. Se esta trabajando en los productos de publicación (20% de avance).
</t>
    </r>
    <r>
      <rPr>
        <b/>
        <sz val="10"/>
        <color rgb="FF000000"/>
        <rFont val="Calibri"/>
        <family val="2"/>
      </rPr>
      <t>Tenencia de activos financieros:</t>
    </r>
    <r>
      <rPr>
        <sz val="10"/>
        <color rgb="FF000000"/>
        <rFont val="Calibri"/>
        <family val="2"/>
      </rPr>
      <t xml:space="preserve"> Hubo necesidad de pedir información a las fuentes, estamos a la espera de respuesta. (15% de avance)
</t>
    </r>
    <r>
      <rPr>
        <b/>
        <sz val="10"/>
        <color rgb="FF000000"/>
        <rFont val="Calibri"/>
        <family val="2"/>
      </rPr>
      <t>Riqueza:</t>
    </r>
    <r>
      <rPr>
        <sz val="10"/>
        <color rgb="FF000000"/>
        <rFont val="Calibri"/>
        <family val="2"/>
      </rPr>
      <t xml:space="preserve"> Ya se terminó el ajuste de la distribucción del ingreso con información fiscal también se tiene productos de publicación. Por otro lado se tiene estadisticas de la cola derecha de la distribución del patrimonio liquido. Se avanzó con productos de publicación (25% de avance)
</t>
    </r>
  </si>
  <si>
    <t>Se continuaron desarrollando acciones orientadas al fortalecimiento del relacionamiento institucional y al posicionamiento de la oferta de productos y servicios del IGAC. En este marco, se avanzó en la estrategia comercial y de marketing institucional, incluyendo el fortalecimiento de la Tienda Virtual, la organización y categorización de la oferta institucional y la participación del Instituto en espacios nacionales de relacionamiento y posicionamiento.
Estas acciones han buscado ampliar la visibilidad de los servicios técnicos del Instituto y generar oportunidades de articulación con actores públicos, privados y territoriales. La estrategia institucional de posicionamiento registra participación en escenarios como Agroexpo, congresos agroindustriales, el Congreso Nacional de Municipios, Semana Geomática y otros espacios de relacionamiento.</t>
  </si>
  <si>
    <t>Se avanzó en el fortalecimiento de las capacidades de investigación, analítica e innovación asociadas al territorio. Se adelantó la etapa de desarrollo de cinco proyectos:
- Automatización de procesos para la creación de modelos N-dimensionales a partir de datos de observación de la Tierra: avance de 61,3%.
- Extracción, detección y vectorización de objetos cartográficos mediante datos geoetiquetados de alta resolución y algoritmos de inteligencia artificial: avance de 44%.
- Metodología de escalamiento de clasificación de imágenes de observación de la Tierra con información espectral de campo y laboratorio para identificación de materiales de cubiertas: avance de 46,7%.
- Banco Nacional de Firmas Espectrales – Fase II: avance de 50%.
- Banco Nacional de Etiquetas – Fase II: avance de 50%.
Asimismo, se avanzó en la gestión, control y disposición de información sobre la dinámica del mercado inmobiliario y catastral mediante 10 entregas, 397 archivos y cerca de 13 millones de registros, y se realizó el diseño y divulgación del primer boletín de gestión de información del Observatorio Inmobiliario Catastral.
Estas actividades se articulan con el fortalecimiento del Observatorio de la Tierra y el Territorio –OTT– como plataforma de monitoreo geoespacial que integra imágenes satelitales, capas geográficas, información temática y modelos analíticos para el seguimiento de dinámicas territoriales.</t>
  </si>
  <si>
    <t>Se continuó con la actualización y fortalecimiento del marco regulatorio del Instituto y se inició la programación de capacitaciones dirigidas a gestores catastrales y de las jornadas de socialización de la normatividad que sea objeto de actualización.
En este periodo se expidieron actos administrativos relacionados con diferentes competencias institucionales. Entre ellos, la Resolución 027 de 2026, mediante la cual se corrigieron aspectos formales de la Resolución 2057 de 2025 asociada con la aplicación del artículo 49 del Plan Nacional de Desarrollo, y la Resolución 337 del 6 de abril de 2026, mediante la cual se fijaron los precios unitarios de venta de los productos y servicios a cargo del IGAC.
Adicionalmente, el 7 de abril de 2026 se expidió el Decreto 381 de 2026, resultado de un proceso de concertación técnica, mediante el cual se reglamentó el procedimiento para la gestión de información y la coordinación interinstitucional relacionada con las determinantes de ordenamiento territorial.</t>
  </si>
  <si>
    <r>
      <rPr>
        <b/>
        <sz val="10"/>
        <color theme="1"/>
        <rFont val="Calibri"/>
        <family val="2"/>
      </rPr>
      <t>Área Gestión Administrativa</t>
    </r>
    <r>
      <rPr>
        <sz val="10"/>
        <color theme="1"/>
        <rFont val="Calibri"/>
        <family val="2"/>
      </rPr>
      <t xml:space="preserve">
•</t>
    </r>
    <r>
      <rPr>
        <b/>
        <sz val="10"/>
        <color theme="1"/>
        <rFont val="Calibri"/>
        <family val="2"/>
      </rPr>
      <t xml:space="preserve">Gestión Ambiental: </t>
    </r>
    <r>
      <rPr>
        <sz val="10"/>
        <color theme="1"/>
        <rFont val="Calibri"/>
        <family val="2"/>
      </rPr>
      <t>durante el primer trimestre de 2026 se formuló y puso en marcha el Plan de Trabajo de Gestión Ambiental, con 8 actividades programadas, orientadas a la eficiencia energética, hídrica y sostenibilidad ambiental de la Entidad. Se avanzó en el seguimiento a consumos de agua, energía y papel, la actualización de tableros de control, la elaboración del informe de consumos de agua y energía del cuarto trimestre de 2025, el seguimiento a residuos aprovechables, peligrosos, especiales y posconsumo, así como en la inspección de puntos ecológicos en 3 sedes: DANE Central, Cúcuta y Armenia.
Asimismo, se adelantó el monitoreo del indicador de ejecución del Plan de Gestión Ambiental y la estructuración de documentos para el proceso contractual de gestión de residuos peligrosos, especiales y de manejo diferenciado.
•</t>
    </r>
    <r>
      <rPr>
        <b/>
        <sz val="10"/>
        <color theme="1"/>
        <rFont val="Calibri"/>
        <family val="2"/>
      </rPr>
      <t>Almacén e Inventarios:</t>
    </r>
    <r>
      <rPr>
        <sz val="10"/>
        <color theme="1"/>
        <rFont val="Calibri"/>
        <family val="2"/>
      </rPr>
      <t xml:space="preserve"> se adelantó, en articulación con la Secretaría General y la Oficina de Sistemas, el levantamiento de requerimientos funcionales y no funcionales para la adquisición de un software de gestión de bienes devolutivos y de consumo, estructurado en 4 fases, consolidadas en una matriz de requerimientos técnicos como insumo para el estudio de mercado y la posterior estructuración de la solución tecnológica.
•</t>
    </r>
    <r>
      <rPr>
        <b/>
        <sz val="10"/>
        <color theme="1"/>
        <rFont val="Calibri"/>
        <family val="2"/>
      </rPr>
      <t>Infraestructura</t>
    </r>
    <r>
      <rPr>
        <sz val="10"/>
        <color theme="1"/>
        <rFont val="Calibri"/>
        <family val="2"/>
      </rPr>
      <t>, se adelantó la formulación del Plan de Infraestructura 2026 mediante el diagnóstico de las condiciones físicas de treinta y tres (33) sedes a nivel nacional, a través de seis (6) ejercicios virtuales, diez (10) visitas técnicas presenciales y diecisiete (17) procesos con apoyo territorial. Como resultado, se consolidó una base técnica para la programación preliminar de recursos por valor de $777.383.161. Adicionalmente, se ejecutaron en su totalidad las actividades programadas relacionadas con el diagnóstico, la programación de intervenciones y el seguimiento."
•</t>
    </r>
    <r>
      <rPr>
        <b/>
        <sz val="10"/>
        <color theme="1"/>
        <rFont val="Calibri"/>
        <family val="2"/>
      </rPr>
      <t xml:space="preserve">SGDEA Mercurio: </t>
    </r>
    <r>
      <rPr>
        <sz val="10"/>
        <color theme="1"/>
        <rFont val="Calibri"/>
        <family val="2"/>
      </rPr>
      <t xml:space="preserve">se avanzó en el fortalecimiento del Sistema de Gestión de Documentos Electrónicos de Archivo, con acciones de depuración de registros, identificación de duplicidades, mejora de metadatos y validaciones automáticas para campos obligatorios en radicación y conformación de expedientes. En materia de instrumentos archivísticos, las TRD versión 3 quedaron cargadas y operativas al 100%, mientras que las TRD versión 2 alcanzaron un avance del 90% en cargue y parametrización. Además, se estructuró el plan de implementación de las Tablas de Control de Acceso - TCA, iniciando con la serie Contratos, y se mejoraron los reportes del módulo de PQRSD con nuevas variables para seguimiento de estados y tiempos de atención.
</t>
    </r>
    <r>
      <rPr>
        <b/>
        <sz val="10"/>
        <color theme="1"/>
        <rFont val="Calibri"/>
        <family val="2"/>
      </rPr>
      <t>•Instrumentos archivísticos y TRD versión 4:</t>
    </r>
    <r>
      <rPr>
        <sz val="10"/>
        <color theme="1"/>
        <rFont val="Calibri"/>
        <family val="2"/>
      </rPr>
      <t xml:space="preserve"> durante el trimestre se avanzó en las fases programadas para la preparación de la solicitud de convalidación de las Tablas de Retención Documental versión 4, alcanzando un avance general del 65%. Se consolidó la matriz normativa y funcional, se identificaron series y subseries documentales, se ejecutaron entrevistas bajo enfoque de racionalización, se avanzó en la proyección del Cuadro de Clasificación Documental, en la formulación progresiva de las TRD y en la construcción inicial de la memoria descriptiva.
</t>
    </r>
    <r>
      <rPr>
        <b/>
        <sz val="10"/>
        <color theme="1"/>
        <rFont val="Calibri"/>
        <family val="2"/>
      </rPr>
      <t>•Transferencias documentales primarias:</t>
    </r>
    <r>
      <rPr>
        <sz val="10"/>
        <color theme="1"/>
        <rFont val="Calibri"/>
        <family val="2"/>
      </rPr>
      <t xml:space="preserve"> se elaboró el Plan de Transferencias Documentales Primarias 2026, incluyendo objetivos, alcance, marco institucional, marco normativo, metodología y actividades para la vigencia. Asimismo, se revisó el estado de las transferencias con base en registros trazables hasta 2024, se identificaron dependencias con transferencias pendientes, para lo cual, se consolidaron cronogramas de transferencias y eliminación para DANE Central y territoriales, correspondientes a series documentales pendientes entre 2021 y 2026.
•</t>
    </r>
    <r>
      <rPr>
        <b/>
        <sz val="10"/>
        <color theme="1"/>
        <rFont val="Calibri"/>
        <family val="2"/>
      </rPr>
      <t xml:space="preserve">Actualización de documentos e instrumentos de Gestión Documental: </t>
    </r>
    <r>
      <rPr>
        <sz val="10"/>
        <color theme="1"/>
        <rFont val="Calibri"/>
        <family val="2"/>
      </rPr>
      <t xml:space="preserve">se ejecutaron actividades asociadas al seguimiento del cronograma de actualización de TRD versión 4, mesas de trabajo para levantamiento y validación de información, revisión técnica del PINAR y del SIC, elaboración de informes técnicos, consolidación de diagnósticos y prediagnósticos archivísticos, y formulación de lineamientos para organización, cierre y transferencia documental. Adicionalmente, se elaboró el plan de actualización documental del proceso de Gestión Documental.
</t>
    </r>
    <r>
      <rPr>
        <b/>
        <sz val="10"/>
        <color theme="1"/>
        <rFont val="Calibri"/>
        <family val="2"/>
      </rPr>
      <t>Área Gestión del Talento Humano</t>
    </r>
    <r>
      <rPr>
        <sz val="10"/>
        <color theme="1"/>
        <rFont val="Calibri"/>
        <family val="2"/>
      </rPr>
      <t xml:space="preserve">
</t>
    </r>
    <r>
      <rPr>
        <b/>
        <sz val="10"/>
        <color theme="1"/>
        <rFont val="Calibri"/>
        <family val="2"/>
      </rPr>
      <t>• Seguridad y Salud en el Trabajo:</t>
    </r>
    <r>
      <rPr>
        <sz val="10"/>
        <color theme="1"/>
        <rFont val="Calibri"/>
        <family val="2"/>
      </rPr>
      <t xml:space="preserve"> durante el primer trimestre de 2026 se avanzó en la ejecución de los Programas de Vigilancia Epidemiológica de Riesgo Osteomuscular y Psicosocial, mediante 25 valoraciones de salud a brigadistas, 25 inspecciones ergonómicas presenciales y virtuales, y la atención de 8 casos individuales asociados a requerimientos ergonómicos y condiciones de salud. Adicionalmente, se realizaron jornadas de capacitación los días 26 de febrero, 9 y 16 de marzo, orientadas a la prevención de lesiones, autocuidado y fortalecimiento de condiciones laborales seguras.
•</t>
    </r>
    <r>
      <rPr>
        <b/>
        <sz val="10"/>
        <color theme="1"/>
        <rFont val="Calibri"/>
        <family val="2"/>
      </rPr>
      <t xml:space="preserve"> Riesgo psicosocial y promoción de la salud mental: </t>
    </r>
    <r>
      <rPr>
        <sz val="10"/>
        <color theme="1"/>
        <rFont val="Calibri"/>
        <family val="2"/>
      </rPr>
      <t xml:space="preserve">se realizaron 13 seguimientos psicosociales y capacitaciones en primeros auxilios psicológicos, manejo de conflictos, inteligencia emocional y comunicación asertiva, desarrolladas entre el 19 de febrero y el 25 de marzo de 2026. De manera complementaria, se elaboraron materiales psicoeducativos, infografías, un video sobre prevención del acoso laboral y se avanzó en la construcción de la guía institucional de salud mental.
</t>
    </r>
    <r>
      <rPr>
        <b/>
        <sz val="10"/>
        <color theme="1"/>
        <rFont val="Calibri"/>
        <family val="2"/>
      </rPr>
      <t>• Promoción y prevención en salud laboral:</t>
    </r>
    <r>
      <rPr>
        <sz val="10"/>
        <color theme="1"/>
        <rFont val="Calibri"/>
        <family val="2"/>
      </rPr>
      <t xml:space="preserve"> se adelantaron jornadas de sensibilización y capacitación en temas de riesgo cardiovascular, cuidado auditivo, acoso laboral, síntomas de alerta en salud pública, comunicación en crisis, riesgos respiratorios, enfermedades emergentes y hábitos saludables en nutrición, en articulación con ARL Positiva, Nueva EPS y Coomeva, fortaleciendo la cultura institucional de autocuidado y prevención.
• </t>
    </r>
    <r>
      <rPr>
        <b/>
        <sz val="10"/>
        <color theme="1"/>
        <rFont val="Calibri"/>
        <family val="2"/>
      </rPr>
      <t xml:space="preserve">Provisión de empleos y cobertura de planta: </t>
    </r>
    <r>
      <rPr>
        <sz val="10"/>
        <color theme="1"/>
        <rFont val="Calibri"/>
        <family val="2"/>
      </rPr>
      <t xml:space="preserve">entre el 6 de enero y el 27 de marzo de 2026 se realizaron 65 nombramientos, distribuidos en 32 nombramientos en período de prueba, 29 nombramientos en provisionalidad, 3 nombramientos ordinarios y 1 encargo en empleo de libre nombramiento y remoción. Con corte al 31 de marzo de 2026, la Entidad cuenta con 1.192 cargos provistos de 1.361, alcanzando un 87% de ocupación de la planta de personal.
• </t>
    </r>
    <r>
      <rPr>
        <b/>
        <sz val="10"/>
        <color theme="1"/>
        <rFont val="Calibri"/>
        <family val="2"/>
      </rPr>
      <t>Plan de Capacitación y Plan de Bienestar:</t>
    </r>
    <r>
      <rPr>
        <sz val="10"/>
        <color theme="1"/>
        <rFont val="Calibri"/>
        <family val="2"/>
      </rPr>
      <t xml:space="preserve"> el GIT Desarrollo de Personal avanzó en la actualización y ejecución de ambos planes, publicados el 30 de enero de 2026 en la página web de la Entidad. En el marco del Plan de Bienestar se desarrollaron acciones en los ejes de equilibrio psicosocial, salud mental, convivencia social y transformación digital; y, desde el Plan Institucional de Capacitación, se promovieron competencias técnicas, éticas, digitales, estadísticas, de enfoque diferencial, inclusión, diversidad, integridad y gestión del desempeño.
</t>
    </r>
    <r>
      <rPr>
        <b/>
        <sz val="10"/>
        <color theme="1"/>
        <rFont val="Calibri"/>
        <family val="2"/>
      </rPr>
      <t>• Actualización de fichas del MEFCL:</t>
    </r>
    <r>
      <rPr>
        <sz val="10"/>
        <color theme="1"/>
        <rFont val="Calibri"/>
        <family val="2"/>
      </rPr>
      <t xml:space="preserve"> durante el primer trimestre de 2026 se remitieron a revisión de las organizaciones sindicales las fichas actualizadas de 23 de 26 dependencias, en cumplimiento de los acuerdos establecidos. Para su revisión y ajuste se realizaron 5 mesas técnicas los días 19 y 20 de febrero, 2 y 9 de marzo, orientadas al análisis de observaciones y actualización de las fichas conforme a la realidad institucional.
</t>
    </r>
    <r>
      <rPr>
        <b/>
        <sz val="10"/>
        <color theme="1"/>
        <rFont val="Calibri"/>
        <family val="2"/>
      </rPr>
      <t xml:space="preserve">• Historias laborales y gestión documental de personal: </t>
    </r>
    <r>
      <rPr>
        <sz val="10"/>
        <color theme="1"/>
        <rFont val="Calibri"/>
        <family val="2"/>
      </rPr>
      <t xml:space="preserve">se identificaron 1.211 funcionarios activos, correspondientes a 1.450 carpetas de historias laborales. Entre el 2 de febrero y el 31 de marzo de 2026, se adelantó la organización, completitud documental, impresión, legajado y foliación de 284 carpetas, alcanzando un avance del 19%. Adicionalmente, se identificaron 87 funcionarios retirados de la vigencia 2023, equivalentes a 120 carpetas, dando inicio a la fase de inventario y alistamiento documental para transferencia primaria al Archivo Central.
</t>
    </r>
    <r>
      <rPr>
        <b/>
        <sz val="10"/>
        <color theme="1"/>
        <rFont val="Calibri"/>
        <family val="2"/>
      </rPr>
      <t>•  Política de integridad e inducción institucional:</t>
    </r>
    <r>
      <rPr>
        <sz val="10"/>
        <color theme="1"/>
        <rFont val="Calibri"/>
        <family val="2"/>
      </rPr>
      <t xml:space="preserve"> durante el primer trimestre de 2026 se realizaron 3 jornadas de inducción, desarrolladas los días 9 y 13 de enero, 2 y 3 de febrero, y 2 y 3 de marzo, en las cuales se socializaron contenidos relacionados con la política de integridad, principios éticos y lineamientos institucionales, fortaleciendo la cultura organizacional y los valores del servicio público."
</t>
    </r>
    <r>
      <rPr>
        <b/>
        <sz val="10"/>
        <color theme="1"/>
        <rFont val="Calibri"/>
        <family val="2"/>
      </rPr>
      <t>GIT Área Gestión Contractual</t>
    </r>
    <r>
      <rPr>
        <sz val="10"/>
        <color theme="1"/>
        <rFont val="Calibri"/>
        <family val="2"/>
      </rPr>
      <t xml:space="preserve">
Durante el primer trimestre de 2026, el GIT Área Gestión Contractual adelantó acciones orientadas al fortalecimiento y modernización de los procesos contractuales de la Entidad, especialmente en materia de gestión documental electrónica y actualización procedimental. En desarrollo de la meta relacionada con la consolidación del flujo de contratación a través del Sistema de Gestión de Documentos Electrónicos de Archivo (SGDEA), se proyectaron dos flujos diferenciados: uno para contratos de prestación de servicios profesionales y de apoyo a la gestión, y otro para contratos de carácter operativo.
Asimismo, frente a la meta de revisión y actualización de los procedimientos del proceso de Gestión Contractual, se alcanzó un avance global del 42% respecto de los documentos identificados para actualización. Donde la mayoría se encuentra en fase de revisión y aprobación.
Por otra parte, se avanzó en la identificación y sistematización de las principales inquietudes formuladas por las dependencias en materia contractual, lo que permite elaborar un documento tipo ABC de preguntas frecuentes sobre contratación de bienes, servicios y prestación de servicios profesionales y de apoyo a la gestión. Este documento consolida temas relacionados con el Plan Anual de Adquisiciones, modalidades de selección, requisitos habilitantes, garantías y funcionamiento del SECOP, entre otros aspectos relevantes, alcanzando aproximadamente un 35% de ejecución de la meta y dejando pendientes las etapas de aprobación y publicación.
</t>
    </r>
    <r>
      <rPr>
        <b/>
        <sz val="10"/>
        <color theme="1"/>
        <rFont val="Calibri"/>
        <family val="2"/>
      </rPr>
      <t xml:space="preserve">GIT Área Gestión Financiera </t>
    </r>
    <r>
      <rPr>
        <sz val="10"/>
        <color theme="1"/>
        <rFont val="Calibri"/>
        <family val="2"/>
      </rPr>
      <t xml:space="preserve">
</t>
    </r>
    <r>
      <rPr>
        <b/>
        <sz val="10"/>
        <color theme="1"/>
        <rFont val="Calibri"/>
        <family val="2"/>
      </rPr>
      <t xml:space="preserve">-Acompañamiento financiero a Direcciones Territoriales: </t>
    </r>
    <r>
      <rPr>
        <sz val="10"/>
        <color theme="1"/>
        <rFont val="Calibri"/>
        <family val="2"/>
      </rPr>
      <t xml:space="preserve">durante el primer trimestre de 2026, el GIT Área Financiera realizó 13 acompañamientos, con participación de los GIT de Contabilidad, Presupuesto y Tesorería. Los espacios abordaron temas presupuestales, contables y tributarios, incluyendo causaciones de deducciones no practicadas, tipos de cuentas por pagar, gestión de pagos en territoriales, manejo de saldos, liberación de registros, constitución de reservas, cuentas por pagar y acompañamientos tributarios y contables.
</t>
    </r>
    <r>
      <rPr>
        <b/>
        <sz val="10"/>
        <color theme="1"/>
        <rFont val="Calibri"/>
        <family val="2"/>
      </rPr>
      <t xml:space="preserve">
-Actualización de documentos del proceso financiero:</t>
    </r>
    <r>
      <rPr>
        <sz val="10"/>
        <color theme="1"/>
        <rFont val="Calibri"/>
        <family val="2"/>
      </rPr>
      <t xml:space="preserve"> durante el primer trimestre de 2026 se actualizaron 9 documentos del proceso Gestión Financiera, entre procedimientos, políticas contables, manuales y formatos, incluyendo el procedimiento de Expedición y Modificación del Registro Presupuestal, políticas contables de activos y pasivos contingentes, efectivo y equivalentes, otros activos, pasivos, propiedad, planta y equipo, políticas contables generales DANE-FONDANE y formatos de solicitud de expedición y modificación de registro presupuestal.</t>
    </r>
  </si>
  <si>
    <t>Se adelantaron módulos de formación de la Escuela Intercultural de Geografía para la Vida, en articulación con el Consejo Regional Indígena del Cauca – CRIC, ejecutados en Santander de Quilichao y con alcance a los municipios de Caloto, Corinto y Jambaló, en el departamento del Cauca.
Como resultado del proceso formativo se certificaron:
27 promotores comunitarios: 11 mujeres y 16 hombres.
27 auxiliares de campo: 11 mujeres y 16 hombres.
27 reconocedores prediales: 11 mujeres y 16 hombres.
De manera complementaria, durante 2026 se encuentra en desarrollo el proyecto de operación étnica con el CRIC, que comprende 7 municipios, 5 resguardos indígenas y 25.531 hectáreas, cuyo convenio inició en febrero de 2026.
Estas actividades hacen parte del fortalecimiento de las capacidades de las comunidades para participar directamente en los procesos de gestión catastral multipropósito.</t>
  </si>
  <si>
    <t>Se avanzó en la implementación de proyectos de operación catastral con organizaciones de comunidades negras, afrocolombianas, raizales y palenqueras, en desarrollo del modelo de operación étnica del Catastro Multipropósito.
En febrero de 2026 iniciaron los siguientes proyectos:
ACADESAN – Chocó: intervención en 7 municipios, correspondiente a 1 territorio colectivo y 671.989 hectáreas.
ASOCOETNARP – Chocó: intervención en 6 municipios, 4 territorios colectivos y 270.421 hectáreas.
COPDICONC – Nariño: intervención en 4 municipios, 1 territorio colectivo y 136.674 hectáreas.
COCOMACIA – Chocó: intervención en 1 municipio, 1 territorio colectivo y 134.830 hectáreas.
Estos proyectos comprenden actividades relacionadas con levantamiento predial físico y jurídico, identificación de relaciones de tenencia, incorporación de información no parcelaria, validación de calidad y consolidación de información bajo el modelo vigente del IGAC.</t>
  </si>
  <si>
    <t>Se expidieron la Resolución 2057 de 2025 y, durante el primer trimestre de 2026, las resoluciones 0027 del 23 de enero y 0113 del 13 de febrero de 2026.
Como resultado de la aplicación de estos actos administrativos, se actualizó el componente económico de 1.921.241 predios rurales correspondientes a la vigencia 2026. Sumados a los 180.142 predios de la fase inicial, la intervención alcanzó 2.101.383 predios rurales, con una superficie superior a 31 millones de hectáreas.</t>
  </si>
  <si>
    <r>
      <rPr>
        <b/>
        <sz val="10"/>
        <color theme="1"/>
        <rFont val="Calibri"/>
        <family val="2"/>
      </rPr>
      <t>DANE:</t>
    </r>
    <r>
      <rPr>
        <sz val="10"/>
        <color theme="1"/>
        <rFont val="Calibri"/>
        <family val="2"/>
      </rPr>
      <t xml:space="preserve"> En febrero de 2026 se realizó el análisis de brechas de las políticas del Modelo Integrado de Planeación y Gestión (MIPG) para la vigencia 2025, identificando oportunidades de mejora y acciones de fortalecimiento orientadas a mejorar el desempeño institucional. Asimismo, en marzo de 2026 se dio apertura al proceso de diligenciamiento del Formulario Único de Reportes y Avances de Gestión (FURAG) 2025, mediante la capacitación de los enlaces institucionales, la disposición de herramientas y materiales de apoyo, la organización del repositorio de evidencias y el acompañamiento técnico a las dependencias.
</t>
    </r>
    <r>
      <rPr>
        <b/>
        <sz val="10"/>
        <color theme="1"/>
        <rFont val="Calibri"/>
        <family val="2"/>
      </rPr>
      <t xml:space="preserve">IGAC: </t>
    </r>
    <r>
      <rPr>
        <sz val="10"/>
        <color theme="1"/>
        <rFont val="Calibri"/>
        <family val="2"/>
      </rPr>
      <t>Durante el periodo a reportar, no se desarrollaron espacios de rendición de cuentas sectoriales.</t>
    </r>
  </si>
  <si>
    <r>
      <rPr>
        <b/>
        <sz val="10"/>
        <color theme="1"/>
        <rFont val="Calibri"/>
        <family val="2"/>
      </rPr>
      <t>DANE:</t>
    </r>
    <r>
      <rPr>
        <sz val="10"/>
        <color theme="1"/>
        <rFont val="Calibri"/>
        <family val="2"/>
      </rPr>
      <t xml:space="preserve"> Obtuvo un puntaje de 96,8 en el Índice de Desempeño Institucional (IDI) para la vigencia 2025, lo que representa un incremento de 2,5 puntos frente al resultado obtenido en 2024. Con este desempeño, la entidad no solo supera ampliamente la meta institucional de 92 puntos establecida en el Plan Estratégico Institucional para el cuatrienio, sino que también consolida una trayectoria sostenida de fortalecimiento de su gestión.
</t>
    </r>
    <r>
      <rPr>
        <b/>
        <sz val="10"/>
        <color theme="1"/>
        <rFont val="Calibri"/>
        <family val="2"/>
      </rPr>
      <t xml:space="preserve">IGAC: </t>
    </r>
    <r>
      <rPr>
        <sz val="10"/>
        <color theme="1"/>
        <rFont val="Calibri"/>
        <family val="2"/>
      </rPr>
      <t>Durante el periodo se continuó fortaleciendo la implementación del Modelo Integrado de Planeación y Gestión –MIPG– mediante acciones de planeación, seguimiento institucional, actualización de procesos, gestión presupuestal, control interno, información y comunicación, gestión del conocimiento y evaluación del desempeño.
La Oficina Asesora de Planeación avanzó en la implementación de la arquitectura de procesos institucional, incluyendo la caracterización de procedimientos, diagramación bajo notación BPMN y actualización documental de procesos misionales y de apoyo. También se fortaleció la articulación entre la planeación y la ejecución presupuestal mediante la Programación Institucional del Gasto –PGI– y herramientas de seguimiento institucional.</t>
    </r>
    <r>
      <rPr>
        <b/>
        <sz val="10"/>
        <color theme="1"/>
        <rFont val="Calibri"/>
        <family val="2"/>
      </rPr>
      <t xml:space="preserve">
</t>
    </r>
    <r>
      <rPr>
        <sz val="10"/>
        <color theme="1"/>
        <rFont val="Calibri"/>
        <family val="2"/>
      </rPr>
      <t>Obtuvo un puntaje de 95,4 en el Índice de Desempeño Institucional (IDI) para la vigencia 2025, lo que representa un incremento de 0,5 puntos frente al resultado obtenido en 2024. 
En genral el Sector Estadistico obtuvo un puntaje de 96,1 en el Índice de Desempeño Institucional (IDI) para la vigencia 2025</t>
    </r>
  </si>
  <si>
    <r>
      <rPr>
        <b/>
        <sz val="10"/>
        <color theme="1"/>
        <rFont val="Calibri"/>
        <family val="2"/>
      </rPr>
      <t>DANE:</t>
    </r>
    <r>
      <rPr>
        <sz val="10"/>
        <color theme="1"/>
        <rFont val="Calibri"/>
        <family val="2"/>
      </rPr>
      <t xml:space="preserve">
* En cuanto a rediseño a costo cero, en marzo de 2026 y teniendo en cuenta la expedición del Decreto 312 de 2026, se realizó un alcance mediante el oficio No. 202610021217 a las comunicaciones enviadas y a los proyectos de decreto y memoria justificativa con los nuevos valores.
* Respecto de ampliación de planta se realizó comunicación al DNP, teniendo en cuenta que la respuesta que remitieron al oficio enviad pr el DANE fue confusa y hubo necesidad de pedir aclaración.
</t>
    </r>
    <r>
      <rPr>
        <b/>
        <sz val="10"/>
        <color theme="1"/>
        <rFont val="Calibri"/>
        <family val="2"/>
      </rPr>
      <t>IGAC:</t>
    </r>
    <r>
      <rPr>
        <sz val="10"/>
        <color theme="1"/>
        <rFont val="Calibri"/>
        <family val="2"/>
      </rPr>
      <t xml:space="preserve"> Durante el periodo se continuaron adelantando acciones de fortalecimiento y estabilización de la planta de personal del Instituto, principalmente a través de la provisión meritocrática de empleos y la transición de vinculaciones provisionales hacia nombramientos en período de prueba y en propiedad derivados del concurso de méritos. Estas acciones han contribuido a fortalecer la carrera administrativa y preservar las capacidades técnicas de las áreas misionales y de apoyo.
</t>
    </r>
  </si>
  <si>
    <t>Entre enero y diciembre de 2025 el GIT de Información Sistemas y Tecnologías para la Difusión Estadística  diseñó la estrategia de desarrollos web; implementando las siguientes acciones
' 1. DESARROLLO DE HERRAMIENTAS (NUEVAS):
- Visor de migración: Se lleva un porcentaje de avance de 100%; https://sitios.dane.gov.co/visor-migracion-desagregacion/
- Desarrollo de analíticas: Se lleva un porcentaje de avance de 100%; https://sitios.dane.gov.co/reporte-descargas-visitas-dane/
- Visor de transporte: Se lleva un porcentaje de avance de 100%; https://sitios.dane.gov.co/visor-transporte/index.html
- Visor de estimación del cambio demográfico 100%;
https://sitios.dane.gov.co/visor-estimacion-del-cambio-demografico/
- Visor de proyecciones de población 100%;
https://sitios.dane.gov.co/visor-de-proyecciones-de-poblacion/
- Herramienta de certificado de población y vivienda: 100%; https://sitios.dane.gov.co/certificados-poblacion/  
2. DESARROLLO DE HERRAMIENTAS (ACTUALIZACION):
- Visor de pobreza y condiciones de vida: Se lleva un porcentaje de avance de 100%; https://sitios.dane.gov.co/Pobreza_y_condiciones_de_vida/
- Visor Simulador del trabajo doméstico y de cuidado no remunerado para el hogar y la comunidad 100%
https://sitios.dane.gov.co/SimuladorTDCNR/
- Visor de turismo 100%
https://sitios.dane.gov.co/turismo
- Visor de Indicadores relevantes 100% 
https://sitios.dane.gov.co/indicadores-relevantes
3.Actualizar Archivo Nacional de Datos – ANDA 100%; https://microdatos.dane.gov.co/index.php/catalog/central/about
4.Implementación de plantilla T4 Framework en el CMS Joomla 100%; PasoProduccion.pdf
5.Informe diagnóstico de herramientas de visualización de datos 100%
diagnostico-visores-dane-2025-12-25.pdf
6.Actualización Sistema de Información y atención al Ciudadano (SIAC) 100%
CD Matriz_Pruebas_SIAC_121225.pdf
7.Implementación de plantilla T4 Framework en el CMS Joomla Se lleva un porcentaje de avance de 100%
PasoProduccion.pdf
8. Objetos Virtuales de aprendizaje: Se desarrollaron 12 100%
Asimismo se diseño la estrategia de accesibilidad y se implementaron las siguientes actividades entre enero y diciembre de 2025:
1. Propuesta de reorganización de contenidos y estructura de navegación para facilitar el acceso a la información:
- Fase I: levantamiento de requerimientos y de diseño del portal web100%
2. Actualización y rediseño de secciones conforme norma NTC 5854 de secciones en el portal DANE
- Proyecciones de población y estimaciones demográficas 100% https://webtest.dane.gov.co/index.php/svp-articulo-5
- Página inicial de Cuentas Nacionales 100% https://webtest.dane.gov.co/index.php/estadisticas-por-tema/cuentas-nacionales
- Página principal del portal del DANE100% https://www.dane.gov.co/
- Reorganización sección Normativa 100% https://www.dane.gov.co/index.php/acerca-del-dane/informacion-institucional/normatividad.
- Sección Precio de Venta al Público (PVP) del Viche/Biche 100% https://www.dane.gov.co/index.php/estadisticas-por-tema/precios-y-costos/precio-de-venta-al-publico-pvp-de-viche-biche
- Actualización del micrositio del Censo Económico Nacional Urbano 100%https://censoeconomiconacionalurbano.dane.gov.co/
- Micrositio del Foro Nacional de Datos 100%https://foromundialdedatos.dane.gov.co/es/
3. Pruebas de Usabilidad
Se terminaron a un 100% cuatro (4) pruebas de usabilidad: la página de inicio del DANE, la sección de Cuentas Nacionales del portal web DANE, la sección de Centro de Datos Geoestadístico (CDGE) de la DIG y la a sección de Prensa del Portal DANE
4. Actualización de artículos sobre información estadística e institucional 100%
Entre octubre y diciembre de 2025 se actualizaron 800 artículos sobre información estadística e institucional, de la programación del calendario de Operaciones Estadísticas y microdatos - metadatos en ANDA</t>
  </si>
  <si>
    <t>Escala 1:2.000: Hasta el mes de diciembre se generaron 1.190 productos de ortofotomosaicos en escalas 1:1.000 y 1:2.000, alcanzando un cubrimiento total de 69.869,13 hectáreas.
- En la escala 1:1.000, se avanzó en la generación de productos que cubren un área efectiva total de 34.919,66 hectáreas, correspondientes a 576 centros poblados. Se avanzó en los municipios de:
• Amazonas: Puerto Santander (46,87 ha).
Arauca: Aguachica (18,29 ha), Arauquita (755,63 ha), Puerto Rondon (251,11 ha), Puerto Rondón (10,21 ha). Total 1.035,24 ha.
• Bolívar: Calamar (227,45 ha), Cantagallo (217,43 ha), Morales (167,62 ha), Río Viejo (46,87 ha), San Jacinto (36,38 ha), San Martín de Loba (49,43 ha), San Pablo (345,37 ha), Simití (377,58 ha), Turbaco (205,02 ha), Norosí (52,90 ha). Total 1.726,06 ha.
• Boyacá: Ciénega (57,22 ha), Gachantivá (22,63 ha), Garagoa (238,85 ha), Guayatá (47,14 ha), La Capilla (46,35 ha), Moniquirá (413,15 ha), Ramiriquí (216,99 ha), San José de Pare (81,50 ha), Santana (93,30 ha), Sogamoso (137,81 ha), Somondoco (50,16 ha), Tenza (43,56 ha), Tibaná (83,43 ha), Togüí (45,86 ha), Turmequé (118,40 ha), Úmbita (55,77 ha), Ventaquemada (228,78 ha), Villa de Leyva (319,27 ha), Jenesano (107,54 ha), Viracachá (59,20 ha). Total 2.466,92 ha.
• Caldas: Aguadas (45,88 ha), Chinchiná (59,92 ha), Filadelfia (19,21 ha), Supía (33,59 ha), Supia (14,81 ha). Total 173,42 ha.
• Caquetá: Albania (4,27 ha), Belén de los Andaquíes (43,71 ha), La Montañita (5,37 ha), San José de Fragua (25,64 ha), Valparaíso (10,84 ha). Total 89,83 ha.
• Casanare: Támara (8,93 ha).
• Cauca: Cajibío (33,64 ha), Guachené (22,60 ha), Mercaderes (131,26 ha), Morales (130,36 ha), Patía (386,33 ha), Piendamó Tunia (80,95 ha), Rosas (68,43 ha), Santander de Quilichao (86,69 ha), Inzá (9,19 ha). Total 949,46 ha.
• Cesar: Aguachica (1.446,59 ha), Curumaní (919,39 ha), Gamarra (55,71 ha), La Gloria (360,10 ha), La Jagua de Ibírico (51,95 ha), Pailitas (389,32 ha), Pelaya (477,45 ha), San Alberto (256,93 ha), San Martín (493,63 ha). Total 4.451,07 ha.
• Chocó: Medio Atrato (25,05 ha), Medio San Juan (93,33 ha), Nóvita (184,17 ha), Sipí (97,31 ha). Total 399,86 ha.
• Córdoba: Cotorra (637,91 ha), La Apartada (193,26 ha), Lorica (1.595,48 ha), Los Córdobas (105,70 ha), Pueblo Nuevo (9,07 ha), San Antero (281,60 ha), San José de Uré (94,98 ha), San Pelayo (1.184,49 ha), Valencia (7,34 ha), Canalete (32,20 ha). Total 4.142,03 ha.
• Cundinamarca: La Calera (352,91 ha), Mosquera (2.017,76 ha), Ricaurte (236,87 ha), Suesca (7,26 ha). Total 2.614,79 ha.
• Huila: Guadalupe (112,82 ha), Isnos (65,14 ha), La Plata (542,76 ha), Palermo (331,44 ha), Pitalito (1.828,49 ha), Rivera (197,97 ha), Timaná (312,46 ha), Suaza (15,34 ha), Tarqui (24,40 ha). Total 3.430,81 ha.
• La Guajira: Distracción (193,36 ha), Fonseca (985,10 ha), Hatonuevo (46,09 ha), San Juan del Cesar (1.054,10 ha). Total 2.278,64 ha.
• Magdalena: Ciénaga (1.161,48 ha).
• Meta: Fuente de Oro (60,34 ha), Granada (156,21 ha), San Juan de Arama (42,52 ha), Vistahermosa (15,89 ha). Total 274,96 ha.
• Nariño: Cumbitara (30,37 ha), El Rosario (27,65 ha), Leiva (68,35 ha). Total 126,37 ha.
• Putumayo: Villagarzón (202,08 ha).
• Quindío: Circasia (1.084,86 ha), La Tebaida (84,02 ha). Total 1.168,87 ha.
• Risaralda: Mistrató (81,72 ha), Santuario (35,67 ha). Total 117,40 ha.
• Santander: Betulia (25,79 ha), Bolívar (76,13 ha), Cimitarra (515,22 ha), Puerto Parra (192,23 ha), Puerto Wilches (670,39 ha), Sabana de Torres (79,02 ha), Simacota (104,93 ha), Sucre (18,51 ha). Total 1.682,24 ha.
• Sucre: Colosó (232,81 ha), Corozal (703,88 ha), Coveñas (257,93 ha), Ovejas (383,79 ha), Sampués (456,18 ha), San Juan de Betulia (303,31 ha), San Luis de Sincé (406,37 ha), San Marcos (1.147,69 ha), San Pedro (303,14 ha). Total 4.195,11 ha.
• Tolima: Melgar (1.636,28 ha), Villarrica (18,14 ha), Villarica (8,15 ha). Total 1.662,56 ha.
• Vaupés: Mitú (424,10 ha).
• Vichada: Cumaribo (90,54 ha).
- En la escala 1:2.000, se avanzó en la generación de productos que cubren un área efectiva total de 34.949,47 hectáreas, correspondientes a 614 centros poblados. Se avanzó en los municipios de:
• Amazonas: Leticia (205,87 ha).
• Antioquia: El Bagre (1.468,96 ha), Segovia (492,34 ha), Zaragoza (333,69 ha).
• Arauca: Tame (1.314,26 ha).
• Atlántico: Juan de Acosta (307,92 ha), Luruaco (315,73 ha), Piojó (113,49 ha), Tubará (81,83 ha).
• Bolívar: Achí (464,01 ha), Magangué (4.379,26 ha), San Jacinto del Cauca (176,14 ha).
• Caquetá: Cartagena del Chairá (438,96 ha), Puerto Rico (313,74 ha), San Vicente del Caguán (769,06 ha), Solano (216,04 ha).
• Cesar: Bosconia (1.115,04 ha), El Copey (454,20 ha).
• Córdoba: Ayapel (1.744,85 ha), Buenavista (391,09 ha), Cereté (37,10 ha), Chinú (649,11 ha), Ciénaga de Oro (809,28 ha), Planeta Rica (825,80 ha), Pueblo Nuevo (552,28 ha), San Antero (11,84 ha).
• Guaviare: Calamar (143,31 ha), Miraflores (219,81 ha).
• La Guajira: Barrancas (1.089,81 ha), Maicao (153,10 ha), Riohacha (422,05 ha), Urumita (260,84 ha), Villanueva (604,09 ha).
• Magdalena: Ariguaní (515,46 ha), Chivolo (276,28 ha), El Piñón (332,39 ha), El Retén (202,58 ha), Nueva Granada (282,58 ha), Pijiño del Carmen (68,42 ha), Pivijay (592,15 ha), Plato (1.084,60 ha), Puebloviejo (336,58 ha), Remolino (272,69 ha), Sabanas de San Ángel (216,52 ha), San Sebastián de Buenavista (443,03 ha), Santa Ana (288,81 ha), Sitionuevo (336,06 ha), Tenerife (323,13 ha), Zona Bananera (904,31 ha).
• Meta: La Macarena (477,28 ha), Mapiripán (377,78 ha), Mesetas (37,02 ha), Puerto Concordia (144,18 ha), Uribe (95,79 ha), Vistahermosa (298,54 ha).
• Putumayo: Leguízamo (503,43 ha), Puerto Guzmán (215,05 ha).
• Sucre: Buenavista (161,22 ha), Caimito (454,30 ha), El Roble (354,63 ha), Galeras (389,89 ha), La Unión (840,40 ha), Majagual (416,56 ha), San Benito Abad (931,53 ha), Sucre (537,52 ha).
Escala 1:10.000: Hasta el mes de diciembre se avanzó en la generación de 170 productos relacionados a 158 municipios y un PNN Chiribiquete de ortofotomosaicos en escalas 1:5.000 y 1:10.000, alcanzando un cubrimiento total de 18.209.897,43 hectáreas. 
• En escala 1:5.000, se han generado dos (2) productos alcanzando un cubrimiento total de 19.751,75 hectáreas. Se avanzó en los municipios de Mosquera (10.601,02 ha) del departamento de Cundinamarca (10.601,02 ha) y Circasia (9.150,73 ha) del departamento de Quindío (9.150,73 ha).
• En escala 1:10.000 se han generado 131 productos alcanzando un cubrimiento total de 12.881.959,86 hectáreas. Se avanzó en los municipios de Mirití Paraná y Yavaraté  del departamento de Amazonas (1.572.063,09 ha); Arauca, Cravo Norte, Puerto Rondón y Saravena del departamento de Arauca (1.410.820,91 ha); Campo De La Cruz, Candelaria, Malambo, Manatí, Polonuevo, Ponedera, Santa Catalina, Santa Lucía, Santo Tomás, Suan y Usiacuri del departamento de Atlántico (126.713,76 ha); Cantagallo, Cicuco, Clemencia, Córdoba, El Guamo, Hatillo De Loba, Mahates, Margarita, Morales, Pinillos, Regidor, San Cristobal, San Fernando, San Martín De Loba, Santa Cruz De Mompox, Soplaviento, Talaigua Nuevo, Turbaco y Turbaná del departamento de Bolívar (724.330,57 ha); Arcabuco, Chiscas, Chita, Chitaraque, Duitama, El Cocuy, El Espino, Floresta, Guacamayas, Jericó, La Uvita, Labranzagrande, Mongua, Nobsa, Oicatá, Paipa, Panqueba, Paya, Paz De Rio, Pisba, San Mateo, Santa Rosa de Viterbo, Sotaquirá, Tibasosa y Villa de Leyvadel departamento de Boyacá (578.811,16 ha); Aguadas, Marquetalia, Palestina, Riosucio, Supía y Victoria del departamento de Caldas (170.039,29 ha); Belén de los Andaquíes, Solano y PNN Chiribiquete del departamento de Caquetá (3.565.185,99 ha); Maní, Orocué, Paz de Ariporo, San Luis De Palenque y Villanueva del departamento de Casanare (1.720.212,86 ha); Almaguer, Inzá, Morales, Piendamó – Tunía, Puerto Tejada y Santa Rosa del departamento de Cauca (551.944,64 ha) Aguachica, El Copey, La Gloria, La Jagua De Ibirico, Manaure Balcón Del Cesar, Pelaya, San Alberto y San Martín del departamento de Cesar (538.058,88 ha); Acandí y Unguía del departamento de Chocó (198.958,08 ha); Canalete, La Apartada, Los Córdobas, Moñitos y Puerto Escondido del departamento de Córdoba (168.767,67 ha); Agua De Dios, Cabrera, Granada, Guasca, La Calera, Pasca y Ricaurte del departamento de Cundinamarca (165.369,60 ha); PNN Chiribiquete del departamento del Guaviare (237.834,41 ha), Colombia, Isnos y Palermo del departamento de Huila (200.377,48 ha); Barrancas, Distracción, Fonseca, Hatonuevo, Riohacha y Uribia del departamento de La Guajira (1.232.862,81 ha); Algarrobo, Cerro De San Antonio, Concordia, El Banco, Guamal, Pedraza, Remolino, Salamina, San Zenón, Santa Barbara De Pinto y Zapayán del departamento de Magdalena (427.545,21 ha); Barranca De Upia, Castilla La Nueva, Cumaral, Fuente De Oro, Granada, Puerto Gaitán, Puerto Lleras y  San Carlos De Guaroa del departamento de Meta (2.299.565,67 ha); Ancuya, El Rosario, Francisco Pizarro, San Bernardo y Taminango del departamento de Nariño (141.586,64  ha); Durania, Pamplona y San Cayetano del departamento de Norte de Santander (61.120,35 ha); Mocoa y Villagarzón del departamento de Putumayo (270.295,73 ha); La Tebaida del departamento de Quindío (8.944,50 ha); Pueblo Rico  del departamento de Risaralda (57.512,20 ha); Providencia y Santa Catalina y San Andrés del departamento de San Andrés y Providencia (4.988,88 ha); Puerto Parra, Lebrija y Rionegro del departamento de Santander (247.728,21 ha); Ambalema, Ataco, Coyaima, Espinal, Natagaima, Ortega, Saldaña y Villarrica del departamento de Tolima (448.193,54  ha); y finalmente Puerto Carreño del departamento de Vichada (1.060.313,57 ha).</t>
  </si>
  <si>
    <t>Decreto No. 0462 del 22 de abril de 2025, “Por el cual se reglamentan parcialmente los artículos 45 y 46 de la Ley 2294 de 2023 en relación con la implementación de la política de catastro multipropósito en territorios y territorialidades indígenas, y se adiciona el Capítulo 8 al Título 2 de la Parte 2 del Libro 2, las Secciones 1 a 9 al Capítulo 8 del Título 2 de la Parte 2 del Libro 2, las Sub secciones 1 al 7 a la Sección 5 del Capítulo 8 del Título 2 de la Parte 2 del Libro 2, y las Sub secciones 1 al 2 a la Sección 7 del Capítulo 8 del Título 2 de la Parte 2 del Libro 2 del Decreto 1170 de 2015, 'Por medio del cual se expide el Decreto Reglamentario Único del Sector Administrativo de Información Estadística”.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</si>
</sst>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43" formatCode="_-* #,##0.00_-;\-* #,##0.00_-;_-* &quot;-&quot;??_-;_-@_-"/>
    <numFmt numFmtId="164" formatCode="_-&quot;$&quot;\ * #,##0_-;\-&quot;$&quot;\ * #,##0_-;_-&quot;$&quot;\ * &quot;-&quot;??_-;_-@_-"/>
    <numFmt numFmtId="165" formatCode="_-[$$-409]* #,##0.00_ ;_-[$$-409]* \-#,##0.00\ ;_-[$$-409]* &quot;-&quot;??_ ;_-@_ "/>
    <numFmt numFmtId="166" formatCode="0.0%"/>
    <numFmt numFmtId="167" formatCode="_-* #,##0_-;\-* #,##0_-;_-* &quot;-&quot;??_-;_-@_-"/>
    <numFmt numFmtId="168" formatCode="_-&quot;$&quot;* #,##0_-;\-&quot;$&quot;* #,##0_-;_-&quot;$&quot;* &quot;-&quot;_-;_-@_-"/>
    <numFmt numFmtId="169" formatCode="_-&quot;$&quot;* #,##0.00_-;\-&quot;$&quot;* #,##0.00_-;_-&quot;$&quot;* &quot;-&quot;??_-;_-@_-"/>
    <numFmt numFmtId="170" formatCode="_ * #,##0.00_ ;_ * \-#,##0.00_ ;_ * &quot;-&quot;??_ ;_ @_ "/>
  </numFmts>
  <fonts count="50" x14ac:knownFonts="1">
    <font>
      <sz val="12"/>
      <color theme="1"/>
      <name val="Aptos Narrow"/>
      <family val="2"/>
      <scheme val="minor"/>
    </font>
    <font>
      <sz val="11"/>
      <color theme="1"/>
      <name val="Aptos Narrow"/>
      <family val="2"/>
      <scheme val="minor"/>
    </font>
    <font>
      <sz val="11"/>
      <color theme="1"/>
      <name val="Aptos Narrow"/>
      <family val="2"/>
      <scheme val="minor"/>
    </font>
    <font>
      <sz val="12"/>
      <color theme="1"/>
      <name val="Aptos Narrow"/>
      <family val="2"/>
      <scheme val="minor"/>
    </font>
    <font>
      <sz val="11"/>
      <color theme="1"/>
      <name val="Segoe UI"/>
      <family val="2"/>
    </font>
    <font>
      <b/>
      <sz val="11"/>
      <color theme="0"/>
      <name val="Segoe UI"/>
      <family val="2"/>
    </font>
    <font>
      <b/>
      <sz val="11"/>
      <name val="Segoe UI"/>
      <family val="2"/>
    </font>
    <font>
      <b/>
      <sz val="11"/>
      <color rgb="FF7030A0"/>
      <name val="Segoe UI"/>
      <family val="2"/>
    </font>
    <font>
      <b/>
      <sz val="11"/>
      <color theme="1" tint="0.14999847407452621"/>
      <name val="Segoe UI"/>
      <family val="2"/>
    </font>
    <font>
      <b/>
      <sz val="11"/>
      <color theme="0" tint="-0.499984740745262"/>
      <name val="Segoe UI"/>
      <family val="2"/>
    </font>
    <font>
      <sz val="11"/>
      <name val="Segoe UI"/>
      <family val="2"/>
    </font>
    <font>
      <b/>
      <sz val="11"/>
      <color theme="1"/>
      <name val="Segoe UI"/>
      <family val="2"/>
    </font>
    <font>
      <u/>
      <sz val="12"/>
      <color theme="10"/>
      <name val="Aptos Narrow"/>
      <family val="2"/>
      <scheme val="minor"/>
    </font>
    <font>
      <sz val="11"/>
      <color theme="0"/>
      <name val="Segoe UI"/>
      <family val="2"/>
    </font>
    <font>
      <b/>
      <sz val="14"/>
      <name val="Segoe UI"/>
      <family val="2"/>
    </font>
    <font>
      <u/>
      <sz val="11"/>
      <color theme="10"/>
      <name val="Aptos Narrow"/>
      <family val="2"/>
      <scheme val="minor"/>
    </font>
    <font>
      <sz val="10"/>
      <name val="Arial"/>
      <family val="2"/>
    </font>
    <font>
      <sz val="10"/>
      <color theme="1"/>
      <name val="Calibri"/>
      <family val="2"/>
    </font>
    <font>
      <b/>
      <sz val="10"/>
      <color theme="1"/>
      <name val="Calibri"/>
      <family val="2"/>
    </font>
    <font>
      <b/>
      <sz val="10"/>
      <color theme="0"/>
      <name val="Calibri"/>
      <family val="2"/>
    </font>
    <font>
      <b/>
      <sz val="10"/>
      <color rgb="FF3B4593"/>
      <name val="Calibri"/>
      <family val="2"/>
    </font>
    <font>
      <u/>
      <sz val="10"/>
      <color theme="10"/>
      <name val="Calibri"/>
      <family val="2"/>
    </font>
    <font>
      <b/>
      <sz val="10"/>
      <color rgb="FF000000"/>
      <name val="Calibri"/>
      <family val="2"/>
    </font>
    <font>
      <sz val="10"/>
      <color rgb="FF000000"/>
      <name val="Calibri"/>
      <family val="2"/>
    </font>
    <font>
      <b/>
      <sz val="10"/>
      <color rgb="FF002060"/>
      <name val="Calibri"/>
      <family val="2"/>
    </font>
    <font>
      <sz val="10"/>
      <color theme="0"/>
      <name val="Calibri"/>
      <family val="2"/>
    </font>
    <font>
      <sz val="10"/>
      <name val="Calibri"/>
      <family val="2"/>
    </font>
    <font>
      <b/>
      <sz val="10"/>
      <name val="Calibri"/>
      <family val="2"/>
    </font>
    <font>
      <b/>
      <sz val="10"/>
      <color rgb="FFFF0000"/>
      <name val="Calibri"/>
      <family val="2"/>
    </font>
    <font>
      <i/>
      <sz val="10"/>
      <color rgb="FF000000"/>
      <name val="Calibri"/>
      <family val="2"/>
    </font>
    <font>
      <b/>
      <i/>
      <sz val="10"/>
      <color rgb="FF000000"/>
      <name val="Calibri"/>
      <family val="2"/>
    </font>
    <font>
      <i/>
      <sz val="10"/>
      <name val="Calibri"/>
      <family val="2"/>
    </font>
    <font>
      <i/>
      <sz val="10"/>
      <color theme="1"/>
      <name val="Calibri"/>
      <family val="2"/>
    </font>
    <font>
      <sz val="9"/>
      <color theme="1"/>
      <name val="Calibri"/>
      <family val="2"/>
    </font>
    <font>
      <b/>
      <sz val="9"/>
      <color theme="1"/>
      <name val="Calibri"/>
      <family val="2"/>
    </font>
    <font>
      <b/>
      <sz val="9"/>
      <color theme="0"/>
      <name val="Calibri"/>
      <family val="2"/>
    </font>
    <font>
      <b/>
      <sz val="9"/>
      <color rgb="FF3B4593"/>
      <name val="Calibri"/>
      <family val="2"/>
    </font>
    <font>
      <u/>
      <sz val="9"/>
      <color theme="10"/>
      <name val="Calibri"/>
      <family val="2"/>
    </font>
    <font>
      <b/>
      <sz val="9"/>
      <color rgb="FF000000"/>
      <name val="Calibri"/>
      <family val="2"/>
    </font>
    <font>
      <sz val="9"/>
      <color rgb="FF000000"/>
      <name val="Calibri"/>
      <family val="2"/>
    </font>
    <font>
      <b/>
      <sz val="9"/>
      <color rgb="FF002060"/>
      <name val="Calibri"/>
      <family val="2"/>
    </font>
    <font>
      <sz val="9"/>
      <color theme="0"/>
      <name val="Calibri"/>
      <family val="2"/>
    </font>
    <font>
      <sz val="9"/>
      <name val="Calibri"/>
      <family val="2"/>
    </font>
    <font>
      <b/>
      <sz val="9"/>
      <name val="Calibri"/>
      <family val="2"/>
    </font>
    <font>
      <sz val="12"/>
      <color theme="1"/>
      <name val="Segoe UI"/>
      <family val="2"/>
    </font>
    <font>
      <b/>
      <sz val="12"/>
      <color theme="1" tint="0.14999847407452621"/>
      <name val="Segoe UI"/>
      <family val="2"/>
    </font>
    <font>
      <sz val="12"/>
      <name val="Segoe UI"/>
      <family val="2"/>
    </font>
    <font>
      <sz val="14"/>
      <color theme="1"/>
      <name val="Segoe UI"/>
      <family val="2"/>
    </font>
    <font>
      <b/>
      <sz val="14"/>
      <color theme="1"/>
      <name val="Segoe UI"/>
      <family val="2"/>
    </font>
    <font>
      <b/>
      <sz val="10"/>
      <color theme="4"/>
      <name val="Calibri"/>
      <family val="2"/>
    </font>
  </fonts>
  <fills count="1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7030A0"/>
        <bgColor indexed="64"/>
      </patternFill>
    </fill>
    <fill>
      <patternFill patternType="solid">
        <fgColor rgb="FFD6C7D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2F2F2"/>
        <bgColor rgb="FF000000"/>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rgb="FFFFFFFF"/>
        <bgColor indexed="64"/>
      </patternFill>
    </fill>
    <fill>
      <patternFill patternType="solid">
        <fgColor rgb="FFFFFFFF"/>
        <bgColor rgb="FF000000"/>
      </patternFill>
    </fill>
    <fill>
      <patternFill patternType="solid">
        <fgColor theme="0" tint="-4.9989318521683403E-2"/>
        <bgColor rgb="FF000000"/>
      </patternFill>
    </fill>
    <fill>
      <patternFill patternType="solid">
        <fgColor theme="0"/>
        <bgColor rgb="FF000000"/>
      </patternFill>
    </fill>
  </fills>
  <borders count="11">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9" fontId="3" fillId="0" borderId="0" applyFont="0" applyFill="0" applyBorder="0" applyAlignment="0" applyProtection="0"/>
    <xf numFmtId="0" fontId="12" fillId="0" borderId="0" applyNumberFormat="0" applyFill="0" applyBorder="0" applyAlignment="0" applyProtection="0"/>
    <xf numFmtId="44" fontId="3" fillId="0" borderId="0" applyFont="0" applyFill="0" applyBorder="0" applyAlignment="0" applyProtection="0"/>
    <xf numFmtId="0" fontId="15" fillId="0" borderId="0" applyNumberFormat="0" applyFill="0" applyBorder="0" applyAlignment="0" applyProtection="0"/>
    <xf numFmtId="0" fontId="3" fillId="0" borderId="0"/>
    <xf numFmtId="0" fontId="2" fillId="0" borderId="0"/>
    <xf numFmtId="43" fontId="2" fillId="0" borderId="0" applyFont="0" applyFill="0" applyBorder="0" applyAlignment="0" applyProtection="0"/>
    <xf numFmtId="0" fontId="3" fillId="0" borderId="0"/>
    <xf numFmtId="0" fontId="2" fillId="0" borderId="0"/>
    <xf numFmtId="9" fontId="3"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170" fontId="16" fillId="0" borderId="0" applyFont="0" applyFill="0" applyBorder="0" applyAlignment="0" applyProtection="0"/>
    <xf numFmtId="9" fontId="3" fillId="0" borderId="0" applyFont="0" applyFill="0" applyBorder="0" applyAlignment="0" applyProtection="0"/>
    <xf numFmtId="0" fontId="15"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6" fillId="0" borderId="0"/>
    <xf numFmtId="0" fontId="12" fillId="0" borderId="0" applyNumberForma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cellStyleXfs>
  <cellXfs count="458">
    <xf numFmtId="0" fontId="0" fillId="0" borderId="0" xfId="0"/>
    <xf numFmtId="0" fontId="4" fillId="2" borderId="0" xfId="0" applyFont="1" applyFill="1"/>
    <xf numFmtId="0" fontId="4" fillId="2" borderId="0" xfId="0" applyFont="1" applyFill="1" applyAlignment="1">
      <alignment horizontal="left"/>
    </xf>
    <xf numFmtId="0" fontId="7" fillId="2" borderId="0" xfId="0" applyFont="1" applyFill="1" applyAlignment="1">
      <alignment horizontal="center" vertical="center"/>
    </xf>
    <xf numFmtId="0" fontId="9" fillId="7" borderId="1" xfId="0" applyFont="1" applyFill="1" applyBorder="1" applyAlignment="1">
      <alignment horizontal="center" vertical="center" wrapText="1"/>
    </xf>
    <xf numFmtId="0" fontId="7" fillId="5" borderId="1" xfId="0" applyFont="1" applyFill="1" applyBorder="1" applyAlignment="1">
      <alignment horizontal="center" vertical="center" textRotation="90" wrapText="1"/>
    </xf>
    <xf numFmtId="0" fontId="7" fillId="5" borderId="1" xfId="0" applyFont="1" applyFill="1" applyBorder="1" applyAlignment="1">
      <alignment horizontal="center" vertical="center" wrapText="1"/>
    </xf>
    <xf numFmtId="0" fontId="4" fillId="2" borderId="0" xfId="0" applyFont="1" applyFill="1" applyAlignment="1">
      <alignment horizontal="center" vertical="center"/>
    </xf>
    <xf numFmtId="0" fontId="11" fillId="2" borderId="0" xfId="0" applyFont="1" applyFill="1" applyAlignment="1">
      <alignment vertical="center" textRotation="90"/>
    </xf>
    <xf numFmtId="0" fontId="11" fillId="2" borderId="0" xfId="0" applyFont="1" applyFill="1"/>
    <xf numFmtId="0" fontId="10" fillId="11" borderId="1" xfId="0" applyFont="1" applyFill="1" applyBorder="1" applyAlignment="1">
      <alignment horizontal="center" vertical="center" wrapText="1"/>
    </xf>
    <xf numFmtId="0" fontId="4" fillId="2" borderId="0" xfId="0" applyFont="1" applyFill="1" applyAlignment="1">
      <alignment horizontal="center" wrapText="1"/>
    </xf>
    <xf numFmtId="0" fontId="8" fillId="6" borderId="1"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4" fillId="2" borderId="0" xfId="0" applyFont="1" applyFill="1" applyAlignment="1">
      <alignment horizontal="left" vertical="center"/>
    </xf>
    <xf numFmtId="0" fontId="4" fillId="2" borderId="0" xfId="0" applyFont="1" applyFill="1" applyAlignment="1">
      <alignment vertical="center"/>
    </xf>
    <xf numFmtId="0" fontId="13" fillId="2" borderId="0" xfId="0" applyFont="1" applyFill="1" applyAlignment="1">
      <alignment horizontal="left"/>
    </xf>
    <xf numFmtId="0" fontId="5" fillId="2" borderId="0" xfId="0" applyFont="1" applyFill="1" applyAlignment="1">
      <alignment horizontal="left" vertical="center"/>
    </xf>
    <xf numFmtId="0" fontId="5" fillId="2" borderId="0" xfId="0" applyFont="1" applyFill="1" applyAlignment="1">
      <alignment horizontal="center" vertical="center" wrapText="1"/>
    </xf>
    <xf numFmtId="0" fontId="5" fillId="2" borderId="0" xfId="0" applyFont="1" applyFill="1" applyAlignment="1">
      <alignment horizontal="left" vertical="center" wrapText="1"/>
    </xf>
    <xf numFmtId="0" fontId="13" fillId="2" borderId="0" xfId="0" applyFont="1" applyFill="1"/>
    <xf numFmtId="0" fontId="6" fillId="8" borderId="1" xfId="0" applyFont="1" applyFill="1" applyBorder="1" applyAlignment="1">
      <alignment horizontal="left" vertical="center" wrapText="1"/>
    </xf>
    <xf numFmtId="0" fontId="4" fillId="2" borderId="0" xfId="0" applyFont="1" applyFill="1" applyAlignment="1">
      <alignment horizontal="center"/>
    </xf>
    <xf numFmtId="0" fontId="4" fillId="2" borderId="0" xfId="0" applyFont="1" applyFill="1" applyAlignment="1">
      <alignment vertical="top"/>
    </xf>
    <xf numFmtId="0" fontId="4" fillId="2" borderId="0" xfId="0" applyFont="1" applyFill="1" applyAlignment="1">
      <alignment horizontal="left" vertical="top"/>
    </xf>
    <xf numFmtId="0" fontId="6" fillId="8" borderId="1" xfId="0" applyFont="1" applyFill="1" applyBorder="1" applyAlignment="1">
      <alignment horizontal="center" vertical="top" wrapText="1"/>
    </xf>
    <xf numFmtId="0" fontId="17" fillId="2" borderId="0" xfId="0" applyFont="1" applyFill="1" applyAlignment="1">
      <alignment horizontal="center" vertical="center" wrapText="1"/>
    </xf>
    <xf numFmtId="0" fontId="17" fillId="2" borderId="2"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1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8" fillId="7" borderId="1" xfId="0" applyFont="1" applyFill="1" applyBorder="1" applyAlignment="1">
      <alignment horizontal="center" vertical="center" wrapText="1"/>
    </xf>
    <xf numFmtId="0" fontId="19" fillId="2" borderId="0" xfId="0" applyFont="1" applyFill="1" applyAlignment="1">
      <alignment horizontal="center" vertical="center" wrapText="1"/>
    </xf>
    <xf numFmtId="0" fontId="20" fillId="2" borderId="1" xfId="0" applyFont="1" applyFill="1" applyBorder="1" applyAlignment="1">
      <alignment horizontal="center" vertical="center" wrapText="1"/>
    </xf>
    <xf numFmtId="0" fontId="17" fillId="2" borderId="1" xfId="0" applyFont="1" applyFill="1" applyBorder="1" applyAlignment="1">
      <alignment vertical="top" wrapText="1"/>
    </xf>
    <xf numFmtId="0" fontId="17" fillId="0" borderId="1" xfId="0" applyFont="1" applyBorder="1" applyAlignment="1">
      <alignment vertical="top" wrapText="1"/>
    </xf>
    <xf numFmtId="0" fontId="21" fillId="2" borderId="1" xfId="5" applyFont="1" applyFill="1" applyBorder="1" applyAlignment="1">
      <alignment horizontal="left" vertical="center" wrapText="1"/>
    </xf>
    <xf numFmtId="0" fontId="17" fillId="2" borderId="1" xfId="0" applyFont="1" applyFill="1" applyBorder="1" applyAlignment="1">
      <alignment horizontal="center" vertical="center" wrapText="1"/>
    </xf>
    <xf numFmtId="164" fontId="17" fillId="2" borderId="1" xfId="2" applyNumberFormat="1" applyFont="1" applyFill="1" applyBorder="1" applyAlignment="1">
      <alignment horizontal="center" vertical="center" wrapText="1"/>
    </xf>
    <xf numFmtId="0" fontId="17" fillId="0" borderId="1" xfId="0" applyFont="1" applyBorder="1" applyAlignment="1">
      <alignment horizontal="right" vertical="center" wrapText="1"/>
    </xf>
    <xf numFmtId="44" fontId="17" fillId="0" borderId="1" xfId="2" applyFont="1" applyBorder="1" applyAlignment="1">
      <alignment horizontal="right" vertical="center" wrapText="1"/>
    </xf>
    <xf numFmtId="0" fontId="17" fillId="2" borderId="0" xfId="0" applyFont="1" applyFill="1" applyAlignment="1">
      <alignment wrapText="1"/>
    </xf>
    <xf numFmtId="0" fontId="21" fillId="2" borderId="1" xfId="5" applyFont="1" applyFill="1" applyBorder="1" applyAlignment="1">
      <alignment horizontal="center" vertical="center" wrapText="1"/>
    </xf>
    <xf numFmtId="0" fontId="23" fillId="14" borderId="1" xfId="0" applyFont="1" applyFill="1" applyBorder="1" applyAlignment="1">
      <alignment horizontal="center" vertical="center" wrapText="1"/>
    </xf>
    <xf numFmtId="0" fontId="17" fillId="0" borderId="1" xfId="0" applyFont="1" applyBorder="1" applyAlignment="1">
      <alignment vertical="center" wrapText="1"/>
    </xf>
    <xf numFmtId="0" fontId="17" fillId="2" borderId="1" xfId="0" applyFont="1" applyFill="1" applyBorder="1" applyAlignment="1">
      <alignment horizontal="left" vertical="top" wrapText="1"/>
    </xf>
    <xf numFmtId="0" fontId="17" fillId="7" borderId="1" xfId="0" applyFont="1" applyFill="1" applyBorder="1" applyAlignment="1">
      <alignment horizontal="left" vertical="top" wrapText="1"/>
    </xf>
    <xf numFmtId="9" fontId="18" fillId="7" borderId="1" xfId="4" applyFont="1" applyFill="1" applyBorder="1" applyAlignment="1">
      <alignment horizontal="center" vertical="center" wrapText="1"/>
    </xf>
    <xf numFmtId="0" fontId="17" fillId="7" borderId="1" xfId="0" applyFont="1" applyFill="1" applyBorder="1" applyAlignment="1">
      <alignment horizontal="left" vertical="center" wrapText="1"/>
    </xf>
    <xf numFmtId="0" fontId="17" fillId="7" borderId="1" xfId="0" applyFont="1" applyFill="1" applyBorder="1" applyAlignment="1">
      <alignment horizontal="center" vertical="center" wrapText="1"/>
    </xf>
    <xf numFmtId="0" fontId="25" fillId="2" borderId="0" xfId="0" applyFont="1" applyFill="1" applyAlignment="1">
      <alignment wrapText="1"/>
    </xf>
    <xf numFmtId="0" fontId="17" fillId="7" borderId="1" xfId="0" applyFont="1" applyFill="1" applyBorder="1" applyAlignment="1">
      <alignment vertical="top" wrapText="1"/>
    </xf>
    <xf numFmtId="164" fontId="17" fillId="7" borderId="1" xfId="2" applyNumberFormat="1" applyFont="1" applyFill="1" applyBorder="1" applyAlignment="1">
      <alignment horizontal="center" vertical="center" wrapText="1"/>
    </xf>
    <xf numFmtId="0" fontId="17" fillId="7" borderId="1" xfId="0" applyFont="1" applyFill="1" applyBorder="1" applyAlignment="1">
      <alignment horizontal="right" vertical="center" wrapText="1"/>
    </xf>
    <xf numFmtId="164" fontId="17" fillId="7" borderId="1" xfId="2" applyNumberFormat="1" applyFont="1" applyFill="1" applyBorder="1" applyAlignment="1">
      <alignment horizontal="left" vertical="center" wrapText="1"/>
    </xf>
    <xf numFmtId="0" fontId="17" fillId="7" borderId="1" xfId="0" applyFont="1" applyFill="1" applyBorder="1" applyAlignment="1">
      <alignment vertical="center" wrapText="1"/>
    </xf>
    <xf numFmtId="0" fontId="21" fillId="0" borderId="1" xfId="5" applyFont="1" applyBorder="1" applyAlignment="1">
      <alignment horizontal="left" vertical="center" wrapText="1"/>
    </xf>
    <xf numFmtId="0" fontId="17" fillId="2" borderId="1" xfId="0" applyFont="1" applyFill="1" applyBorder="1" applyAlignment="1">
      <alignment horizontal="right" vertical="center" wrapText="1"/>
    </xf>
    <xf numFmtId="0" fontId="21" fillId="0" borderId="1" xfId="5" applyFont="1" applyBorder="1" applyAlignment="1">
      <alignment horizontal="center" vertical="center" wrapText="1"/>
    </xf>
    <xf numFmtId="164" fontId="17" fillId="2" borderId="1" xfId="2" applyNumberFormat="1" applyFont="1" applyFill="1" applyBorder="1" applyAlignment="1">
      <alignment horizontal="left" vertical="center" wrapText="1"/>
    </xf>
    <xf numFmtId="0" fontId="21" fillId="7" borderId="1" xfId="5" applyFont="1" applyFill="1" applyBorder="1" applyAlignment="1">
      <alignment horizontal="left" vertical="center" wrapText="1"/>
    </xf>
    <xf numFmtId="0" fontId="21" fillId="7" borderId="1" xfId="5" applyFont="1" applyFill="1" applyBorder="1" applyAlignment="1">
      <alignment horizontal="center" vertical="center" wrapText="1"/>
    </xf>
    <xf numFmtId="3" fontId="24" fillId="2" borderId="1" xfId="0" applyNumberFormat="1" applyFont="1" applyFill="1" applyBorder="1" applyAlignment="1">
      <alignment horizontal="center" vertical="center" wrapText="1"/>
    </xf>
    <xf numFmtId="0" fontId="17" fillId="2" borderId="2" xfId="0" applyFont="1" applyFill="1" applyBorder="1" applyAlignment="1">
      <alignment horizontal="center" vertical="center" wrapText="1"/>
    </xf>
    <xf numFmtId="9" fontId="19" fillId="2" borderId="0" xfId="0" applyNumberFormat="1" applyFont="1" applyFill="1" applyAlignment="1">
      <alignment horizontal="center" vertical="center" wrapText="1"/>
    </xf>
    <xf numFmtId="9" fontId="24" fillId="7" borderId="1" xfId="0" applyNumberFormat="1" applyFont="1" applyFill="1" applyBorder="1" applyAlignment="1">
      <alignment horizontal="center" vertical="center" wrapText="1"/>
    </xf>
    <xf numFmtId="44" fontId="17" fillId="7" borderId="1" xfId="2" applyFont="1" applyFill="1" applyBorder="1" applyAlignment="1">
      <alignment horizontal="right" vertical="center" wrapText="1"/>
    </xf>
    <xf numFmtId="0" fontId="26" fillId="2" borderId="0" xfId="0" applyFont="1" applyFill="1" applyAlignment="1">
      <alignment horizontal="center" vertical="center" wrapText="1"/>
    </xf>
    <xf numFmtId="0" fontId="18" fillId="10" borderId="2" xfId="0" applyFont="1" applyFill="1" applyBorder="1" applyAlignment="1">
      <alignment horizontal="center" vertical="center" wrapText="1"/>
    </xf>
    <xf numFmtId="0" fontId="18" fillId="7" borderId="2" xfId="0" applyFont="1" applyFill="1" applyBorder="1" applyAlignment="1">
      <alignment horizontal="center" vertical="center" wrapText="1"/>
    </xf>
    <xf numFmtId="9" fontId="18" fillId="7" borderId="2" xfId="4" applyFont="1" applyFill="1" applyBorder="1" applyAlignment="1">
      <alignment horizontal="center" vertical="center" wrapText="1"/>
    </xf>
    <xf numFmtId="0" fontId="28" fillId="2" borderId="0" xfId="0" applyFont="1" applyFill="1" applyAlignment="1">
      <alignment horizontal="center" vertical="center" wrapText="1"/>
    </xf>
    <xf numFmtId="9" fontId="18" fillId="0" borderId="1" xfId="4" applyFont="1" applyFill="1" applyBorder="1" applyAlignment="1">
      <alignment horizontal="center" vertical="center" wrapText="1"/>
    </xf>
    <xf numFmtId="0" fontId="17" fillId="0" borderId="1" xfId="0" applyFont="1" applyBorder="1" applyAlignment="1">
      <alignment horizontal="center" vertical="top" wrapText="1"/>
    </xf>
    <xf numFmtId="9" fontId="24" fillId="2" borderId="1" xfId="0" applyNumberFormat="1" applyFont="1" applyFill="1" applyBorder="1" applyAlignment="1">
      <alignment horizontal="center" vertical="center" wrapText="1"/>
    </xf>
    <xf numFmtId="0" fontId="23" fillId="2" borderId="1" xfId="0" applyFont="1" applyFill="1" applyBorder="1" applyAlignment="1">
      <alignment vertical="top" wrapText="1"/>
    </xf>
    <xf numFmtId="165" fontId="23" fillId="2" borderId="1" xfId="0" applyNumberFormat="1" applyFont="1" applyFill="1" applyBorder="1" applyAlignment="1">
      <alignment horizontal="center" vertical="center" wrapText="1"/>
    </xf>
    <xf numFmtId="0" fontId="17" fillId="7" borderId="1" xfId="0" quotePrefix="1" applyFont="1" applyFill="1" applyBorder="1" applyAlignment="1">
      <alignment vertical="top" wrapText="1"/>
    </xf>
    <xf numFmtId="0" fontId="26" fillId="7" borderId="1" xfId="0" applyFont="1" applyFill="1" applyBorder="1" applyAlignment="1">
      <alignment vertical="top" wrapText="1"/>
    </xf>
    <xf numFmtId="9" fontId="27" fillId="2" borderId="1" xfId="4" applyFont="1" applyFill="1" applyBorder="1" applyAlignment="1">
      <alignment horizontal="center" vertical="center" wrapText="1"/>
    </xf>
    <xf numFmtId="0" fontId="26" fillId="2" borderId="1" xfId="0" applyFont="1" applyFill="1" applyBorder="1" applyAlignment="1">
      <alignment horizontal="center" vertical="center" wrapText="1"/>
    </xf>
    <xf numFmtId="9" fontId="24" fillId="0" borderId="1" xfId="0" applyNumberFormat="1" applyFont="1" applyBorder="1" applyAlignment="1">
      <alignment horizontal="center" vertical="center" wrapText="1"/>
    </xf>
    <xf numFmtId="0" fontId="23" fillId="0" borderId="1" xfId="0" applyFont="1" applyBorder="1" applyAlignment="1">
      <alignment vertical="top" wrapText="1"/>
    </xf>
    <xf numFmtId="0" fontId="26" fillId="2" borderId="1" xfId="0" applyFont="1" applyFill="1" applyBorder="1" applyAlignment="1">
      <alignment vertical="top" wrapText="1"/>
    </xf>
    <xf numFmtId="164" fontId="17" fillId="2" borderId="1" xfId="6" applyNumberFormat="1" applyFont="1" applyFill="1" applyBorder="1" applyAlignment="1">
      <alignment vertical="center" wrapText="1"/>
    </xf>
    <xf numFmtId="9" fontId="24" fillId="2" borderId="1" xfId="4" applyFont="1" applyFill="1" applyBorder="1" applyAlignment="1">
      <alignment horizontal="center" vertical="center" wrapText="1"/>
    </xf>
    <xf numFmtId="164" fontId="17" fillId="0" borderId="1" xfId="6" applyNumberFormat="1" applyFont="1" applyBorder="1" applyAlignment="1">
      <alignment vertical="center" wrapText="1"/>
    </xf>
    <xf numFmtId="0" fontId="17" fillId="0" borderId="0" xfId="0" applyFont="1" applyAlignment="1">
      <alignment wrapText="1"/>
    </xf>
    <xf numFmtId="0" fontId="17" fillId="7" borderId="2" xfId="0" applyFont="1" applyFill="1" applyBorder="1" applyAlignment="1">
      <alignment horizontal="left" vertical="center" wrapText="1"/>
    </xf>
    <xf numFmtId="0" fontId="25" fillId="2" borderId="0" xfId="0" applyFont="1" applyFill="1" applyAlignment="1">
      <alignment horizontal="center" vertical="center" wrapText="1"/>
    </xf>
    <xf numFmtId="0" fontId="26" fillId="7" borderId="1" xfId="0" applyFont="1" applyFill="1" applyBorder="1" applyAlignment="1">
      <alignment horizontal="center" vertical="center" wrapText="1"/>
    </xf>
    <xf numFmtId="164" fontId="26" fillId="7" borderId="1" xfId="2" applyNumberFormat="1" applyFont="1" applyFill="1" applyBorder="1" applyAlignment="1">
      <alignment horizontal="center" vertical="center" wrapText="1"/>
    </xf>
    <xf numFmtId="164" fontId="17" fillId="7" borderId="1" xfId="2" applyNumberFormat="1" applyFont="1" applyFill="1" applyBorder="1" applyAlignment="1">
      <alignment horizontal="right" vertical="center" wrapText="1"/>
    </xf>
    <xf numFmtId="0" fontId="26" fillId="7" borderId="1" xfId="0" applyFont="1" applyFill="1" applyBorder="1" applyAlignment="1">
      <alignment horizontal="left" vertical="center" wrapText="1"/>
    </xf>
    <xf numFmtId="164" fontId="26" fillId="7" borderId="1" xfId="2" applyNumberFormat="1" applyFont="1" applyFill="1" applyBorder="1" applyAlignment="1">
      <alignment horizontal="right" vertical="center" wrapText="1"/>
    </xf>
    <xf numFmtId="164" fontId="26" fillId="7" borderId="1" xfId="2" applyNumberFormat="1" applyFont="1" applyFill="1" applyBorder="1" applyAlignment="1">
      <alignment horizontal="left" vertical="center" wrapText="1"/>
    </xf>
    <xf numFmtId="0" fontId="17" fillId="7" borderId="1" xfId="0" applyFont="1" applyFill="1" applyBorder="1" applyAlignment="1">
      <alignment horizontal="right" wrapText="1"/>
    </xf>
    <xf numFmtId="0" fontId="26" fillId="7" borderId="1" xfId="0" applyFont="1" applyFill="1" applyBorder="1" applyAlignment="1">
      <alignment horizontal="right" vertical="center" wrapText="1"/>
    </xf>
    <xf numFmtId="0" fontId="26" fillId="7" borderId="1" xfId="0" applyFont="1" applyFill="1" applyBorder="1" applyAlignment="1">
      <alignment horizontal="right" wrapText="1"/>
    </xf>
    <xf numFmtId="0" fontId="18" fillId="2" borderId="1" xfId="0" applyFont="1" applyFill="1" applyBorder="1" applyAlignment="1">
      <alignment horizontal="center" vertical="center" wrapText="1"/>
    </xf>
    <xf numFmtId="9" fontId="18" fillId="2" borderId="1" xfId="4" applyFont="1" applyFill="1" applyBorder="1" applyAlignment="1">
      <alignment horizontal="center" vertical="center" wrapText="1"/>
    </xf>
    <xf numFmtId="0" fontId="17" fillId="2" borderId="1" xfId="0" applyFont="1" applyFill="1" applyBorder="1" applyAlignment="1">
      <alignment vertical="center" wrapText="1"/>
    </xf>
    <xf numFmtId="0" fontId="21" fillId="16" borderId="1" xfId="5" applyFont="1" applyFill="1" applyBorder="1" applyAlignment="1">
      <alignment horizontal="left" vertical="center" wrapText="1"/>
    </xf>
    <xf numFmtId="0" fontId="21" fillId="16" borderId="1" xfId="5" applyFont="1" applyFill="1" applyBorder="1" applyAlignment="1">
      <alignment horizontal="center" vertical="center" wrapText="1"/>
    </xf>
    <xf numFmtId="44" fontId="17" fillId="7" borderId="1" xfId="2" applyFont="1" applyFill="1" applyBorder="1" applyAlignment="1">
      <alignment horizontal="left" vertical="center" wrapText="1"/>
    </xf>
    <xf numFmtId="0" fontId="27" fillId="2" borderId="1" xfId="4" applyNumberFormat="1" applyFont="1" applyFill="1" applyBorder="1" applyAlignment="1">
      <alignment horizontal="center" vertical="center" wrapText="1"/>
    </xf>
    <xf numFmtId="44" fontId="17" fillId="2" borderId="1" xfId="2" applyFont="1" applyFill="1" applyBorder="1" applyAlignment="1">
      <alignment horizontal="right" vertical="center" wrapText="1"/>
    </xf>
    <xf numFmtId="44" fontId="17" fillId="2" borderId="1" xfId="6" applyFont="1" applyFill="1" applyBorder="1" applyAlignment="1">
      <alignment vertical="center" wrapText="1"/>
    </xf>
    <xf numFmtId="0" fontId="23" fillId="7" borderId="1" xfId="0" applyFont="1" applyFill="1" applyBorder="1" applyAlignment="1">
      <alignment horizontal="center" vertical="center" wrapText="1"/>
    </xf>
    <xf numFmtId="44" fontId="17" fillId="7" borderId="1" xfId="6" applyFont="1" applyFill="1" applyBorder="1" applyAlignment="1">
      <alignment vertical="center" wrapText="1"/>
    </xf>
    <xf numFmtId="1" fontId="20" fillId="2" borderId="1" xfId="0" applyNumberFormat="1" applyFont="1" applyFill="1" applyBorder="1" applyAlignment="1">
      <alignment horizontal="center" vertical="center" wrapText="1"/>
    </xf>
    <xf numFmtId="164" fontId="26" fillId="2" borderId="1" xfId="2" applyNumberFormat="1" applyFont="1" applyFill="1" applyBorder="1" applyAlignment="1">
      <alignment horizontal="center" vertical="center" wrapText="1"/>
    </xf>
    <xf numFmtId="0" fontId="23" fillId="2" borderId="1" xfId="0" applyFont="1" applyFill="1" applyBorder="1" applyAlignment="1">
      <alignment horizontal="center" vertical="center" wrapText="1"/>
    </xf>
    <xf numFmtId="44" fontId="17" fillId="2" borderId="1" xfId="6" applyFont="1" applyFill="1" applyBorder="1" applyAlignment="1">
      <alignment horizontal="right" vertical="center" wrapText="1"/>
    </xf>
    <xf numFmtId="3" fontId="24" fillId="7" borderId="1" xfId="0" applyNumberFormat="1" applyFont="1" applyFill="1" applyBorder="1" applyAlignment="1">
      <alignment horizontal="center" vertical="center" wrapText="1"/>
    </xf>
    <xf numFmtId="43" fontId="24" fillId="2" borderId="1" xfId="1" applyFont="1" applyFill="1" applyBorder="1" applyAlignment="1">
      <alignment vertical="center" wrapText="1"/>
    </xf>
    <xf numFmtId="0" fontId="17" fillId="7" borderId="1" xfId="6" applyNumberFormat="1" applyFont="1" applyFill="1" applyBorder="1" applyAlignment="1">
      <alignment horizontal="center" vertical="center" wrapText="1"/>
    </xf>
    <xf numFmtId="9" fontId="27" fillId="7" borderId="1" xfId="4" applyFont="1" applyFill="1" applyBorder="1" applyAlignment="1">
      <alignment horizontal="center" vertical="center" wrapText="1"/>
    </xf>
    <xf numFmtId="9" fontId="24" fillId="7" borderId="1" xfId="4" applyFont="1" applyFill="1" applyBorder="1" applyAlignment="1">
      <alignment horizontal="center" vertical="center" wrapText="1"/>
    </xf>
    <xf numFmtId="1" fontId="26" fillId="2" borderId="1" xfId="0" applyNumberFormat="1" applyFont="1" applyFill="1" applyBorder="1" applyAlignment="1">
      <alignment vertical="top" wrapText="1"/>
    </xf>
    <xf numFmtId="0" fontId="26" fillId="2" borderId="1" xfId="0" applyFont="1" applyFill="1" applyBorder="1" applyAlignment="1">
      <alignment horizontal="center" vertical="top" wrapText="1"/>
    </xf>
    <xf numFmtId="42" fontId="17" fillId="2" borderId="1" xfId="3" applyFont="1" applyFill="1" applyBorder="1" applyAlignment="1">
      <alignment horizontal="right" vertical="center" wrapText="1"/>
    </xf>
    <xf numFmtId="0" fontId="18" fillId="2" borderId="2" xfId="0" applyFont="1" applyFill="1" applyBorder="1" applyAlignment="1">
      <alignment horizontal="center" vertical="center" wrapText="1"/>
    </xf>
    <xf numFmtId="9" fontId="18" fillId="2" borderId="2" xfId="4" applyFont="1" applyFill="1" applyBorder="1" applyAlignment="1">
      <alignment horizontal="center" vertical="center" wrapText="1"/>
    </xf>
    <xf numFmtId="0" fontId="17" fillId="0" borderId="1" xfId="0" applyFont="1" applyBorder="1" applyAlignment="1">
      <alignment horizontal="right" wrapText="1"/>
    </xf>
    <xf numFmtId="3" fontId="17" fillId="0" borderId="1" xfId="0" applyNumberFormat="1" applyFont="1" applyBorder="1" applyAlignment="1">
      <alignment horizontal="left" vertical="center" wrapText="1"/>
    </xf>
    <xf numFmtId="0" fontId="17" fillId="2" borderId="0" xfId="0" applyFont="1" applyFill="1" applyAlignment="1">
      <alignment vertical="center" wrapText="1"/>
    </xf>
    <xf numFmtId="0" fontId="23" fillId="2" borderId="1" xfId="0" quotePrefix="1" applyFont="1" applyFill="1" applyBorder="1" applyAlignment="1">
      <alignment vertical="top" wrapText="1"/>
    </xf>
    <xf numFmtId="0" fontId="21" fillId="0" borderId="1" xfId="5" quotePrefix="1" applyFont="1" applyBorder="1" applyAlignment="1">
      <alignment horizontal="left" vertical="center" wrapText="1"/>
    </xf>
    <xf numFmtId="0" fontId="21" fillId="0" borderId="1" xfId="5" quotePrefix="1" applyFont="1" applyBorder="1" applyAlignment="1">
      <alignment horizontal="center" vertical="center" wrapText="1"/>
    </xf>
    <xf numFmtId="0" fontId="25" fillId="2" borderId="0" xfId="0" applyFont="1" applyFill="1" applyAlignment="1">
      <alignment vertical="center" wrapText="1"/>
    </xf>
    <xf numFmtId="44" fontId="17" fillId="7" borderId="1" xfId="0" applyNumberFormat="1" applyFont="1" applyFill="1" applyBorder="1" applyAlignment="1">
      <alignment horizontal="right" vertical="center" wrapText="1"/>
    </xf>
    <xf numFmtId="0" fontId="21" fillId="15" borderId="1" xfId="5" applyFont="1" applyFill="1" applyBorder="1" applyAlignment="1">
      <alignment horizontal="left" vertical="center" wrapText="1"/>
    </xf>
    <xf numFmtId="44" fontId="17" fillId="2" borderId="1" xfId="0" applyNumberFormat="1" applyFont="1" applyFill="1" applyBorder="1" applyAlignment="1">
      <alignment horizontal="right" vertical="center" wrapText="1"/>
    </xf>
    <xf numFmtId="44" fontId="17" fillId="2" borderId="1" xfId="2" applyFont="1" applyFill="1" applyBorder="1" applyAlignment="1">
      <alignment horizontal="left" vertical="center" wrapText="1"/>
    </xf>
    <xf numFmtId="0" fontId="33" fillId="2" borderId="0" xfId="0" applyFont="1" applyFill="1" applyAlignment="1">
      <alignment horizontal="center" vertical="center" wrapText="1"/>
    </xf>
    <xf numFmtId="0" fontId="34" fillId="10" borderId="1" xfId="0" applyFont="1" applyFill="1" applyBorder="1" applyAlignment="1">
      <alignment horizontal="center" vertical="center" wrapText="1"/>
    </xf>
    <xf numFmtId="0" fontId="34" fillId="0" borderId="1" xfId="0" applyFont="1" applyBorder="1" applyAlignment="1">
      <alignment horizontal="center" vertical="center" wrapText="1"/>
    </xf>
    <xf numFmtId="1" fontId="34" fillId="2" borderId="1" xfId="4" applyNumberFormat="1" applyFont="1" applyFill="1" applyBorder="1" applyAlignment="1">
      <alignment horizontal="center" vertical="center" wrapText="1"/>
    </xf>
    <xf numFmtId="0" fontId="33" fillId="0" borderId="1" xfId="0" applyFont="1" applyBorder="1" applyAlignment="1">
      <alignment horizontal="left" vertical="center" wrapText="1"/>
    </xf>
    <xf numFmtId="0" fontId="33" fillId="0" borderId="1" xfId="0" applyFont="1" applyBorder="1" applyAlignment="1">
      <alignment horizontal="center" vertical="center" wrapText="1"/>
    </xf>
    <xf numFmtId="0" fontId="34" fillId="7" borderId="1" xfId="0" applyFont="1" applyFill="1" applyBorder="1" applyAlignment="1">
      <alignment horizontal="center" vertical="center" wrapText="1"/>
    </xf>
    <xf numFmtId="0" fontId="35" fillId="2" borderId="0" xfId="0" applyFont="1" applyFill="1" applyAlignment="1">
      <alignment horizontal="center" vertical="center" wrapText="1"/>
    </xf>
    <xf numFmtId="0" fontId="36" fillId="2" borderId="1" xfId="0" applyFont="1" applyFill="1" applyBorder="1" applyAlignment="1">
      <alignment horizontal="center" vertical="center" wrapText="1"/>
    </xf>
    <xf numFmtId="0" fontId="33" fillId="2" borderId="1" xfId="0" applyFont="1" applyFill="1" applyBorder="1" applyAlignment="1">
      <alignment vertical="top" wrapText="1"/>
    </xf>
    <xf numFmtId="0" fontId="33" fillId="0" borderId="1" xfId="0" applyFont="1" applyBorder="1" applyAlignment="1">
      <alignment vertical="top" wrapText="1"/>
    </xf>
    <xf numFmtId="0" fontId="37" fillId="2" borderId="1" xfId="5" applyFont="1" applyFill="1" applyBorder="1" applyAlignment="1">
      <alignment horizontal="left" vertical="center" wrapText="1"/>
    </xf>
    <xf numFmtId="0" fontId="33" fillId="2" borderId="1" xfId="0" applyFont="1" applyFill="1" applyBorder="1" applyAlignment="1">
      <alignment horizontal="center" vertical="center" wrapText="1"/>
    </xf>
    <xf numFmtId="164" fontId="33" fillId="2" borderId="1" xfId="2" applyNumberFormat="1" applyFont="1" applyFill="1" applyBorder="1" applyAlignment="1">
      <alignment horizontal="center" vertical="center" wrapText="1"/>
    </xf>
    <xf numFmtId="0" fontId="33" fillId="0" borderId="1" xfId="0" applyFont="1" applyBorder="1" applyAlignment="1">
      <alignment horizontal="right" vertical="center" wrapText="1"/>
    </xf>
    <xf numFmtId="44" fontId="33" fillId="0" borderId="1" xfId="2" applyFont="1" applyBorder="1" applyAlignment="1">
      <alignment horizontal="right" vertical="center" wrapText="1"/>
    </xf>
    <xf numFmtId="0" fontId="33" fillId="2" borderId="0" xfId="0" applyFont="1" applyFill="1" applyAlignment="1">
      <alignment wrapText="1"/>
    </xf>
    <xf numFmtId="0" fontId="37" fillId="2" borderId="1" xfId="5" applyFont="1" applyFill="1" applyBorder="1" applyAlignment="1">
      <alignment horizontal="center" vertical="center" wrapText="1"/>
    </xf>
    <xf numFmtId="0" fontId="39" fillId="14" borderId="1" xfId="0" applyFont="1" applyFill="1" applyBorder="1" applyAlignment="1">
      <alignment horizontal="center" vertical="center" wrapText="1"/>
    </xf>
    <xf numFmtId="44" fontId="33" fillId="0" borderId="1" xfId="6" applyFont="1" applyBorder="1" applyAlignment="1">
      <alignment vertical="center" wrapText="1"/>
    </xf>
    <xf numFmtId="0" fontId="40" fillId="2" borderId="1" xfId="0" applyFont="1" applyFill="1" applyBorder="1" applyAlignment="1">
      <alignment horizontal="center" vertical="center" wrapText="1"/>
    </xf>
    <xf numFmtId="9" fontId="34" fillId="7" borderId="1" xfId="4" applyFont="1" applyFill="1" applyBorder="1" applyAlignment="1">
      <alignment horizontal="center" vertical="center" wrapText="1"/>
    </xf>
    <xf numFmtId="0" fontId="33" fillId="7" borderId="1" xfId="0" applyFont="1" applyFill="1" applyBorder="1" applyAlignment="1">
      <alignment horizontal="center" vertical="center" wrapText="1"/>
    </xf>
    <xf numFmtId="0" fontId="41" fillId="2" borderId="0" xfId="0" applyFont="1" applyFill="1" applyAlignment="1">
      <alignment wrapText="1"/>
    </xf>
    <xf numFmtId="10" fontId="40" fillId="7" borderId="1" xfId="4" applyNumberFormat="1" applyFont="1" applyFill="1" applyBorder="1" applyAlignment="1">
      <alignment horizontal="center" vertical="center" wrapText="1"/>
    </xf>
    <xf numFmtId="0" fontId="33" fillId="7" borderId="1" xfId="0" applyFont="1" applyFill="1" applyBorder="1" applyAlignment="1">
      <alignment vertical="top" wrapText="1"/>
    </xf>
    <xf numFmtId="0" fontId="37" fillId="7" borderId="1" xfId="5" quotePrefix="1" applyFont="1" applyFill="1" applyBorder="1" applyAlignment="1">
      <alignment horizontal="left" vertical="center" wrapText="1"/>
    </xf>
    <xf numFmtId="164" fontId="33" fillId="7" borderId="1" xfId="2" applyNumberFormat="1" applyFont="1" applyFill="1" applyBorder="1" applyAlignment="1">
      <alignment horizontal="center" vertical="center" wrapText="1"/>
    </xf>
    <xf numFmtId="0" fontId="33" fillId="7" borderId="1" xfId="0" applyFont="1" applyFill="1" applyBorder="1" applyAlignment="1">
      <alignment horizontal="right" vertical="center" wrapText="1"/>
    </xf>
    <xf numFmtId="0" fontId="37" fillId="7" borderId="1" xfId="5" quotePrefix="1" applyFont="1" applyFill="1" applyBorder="1" applyAlignment="1">
      <alignment horizontal="center" vertical="center" wrapText="1"/>
    </xf>
    <xf numFmtId="10" fontId="40" fillId="7" borderId="1" xfId="0" applyNumberFormat="1" applyFont="1" applyFill="1" applyBorder="1" applyAlignment="1">
      <alignment horizontal="center" vertical="center" wrapText="1"/>
    </xf>
    <xf numFmtId="1" fontId="34" fillId="0" borderId="1" xfId="4" applyNumberFormat="1" applyFont="1" applyFill="1" applyBorder="1" applyAlignment="1">
      <alignment horizontal="center" vertical="center" wrapText="1"/>
    </xf>
    <xf numFmtId="0" fontId="37" fillId="0" borderId="1" xfId="5" applyFont="1" applyBorder="1" applyAlignment="1">
      <alignment horizontal="left" vertical="center" wrapText="1"/>
    </xf>
    <xf numFmtId="0" fontId="33" fillId="2" borderId="1" xfId="0" applyFont="1" applyFill="1" applyBorder="1" applyAlignment="1">
      <alignment horizontal="right" vertical="center" wrapText="1"/>
    </xf>
    <xf numFmtId="0" fontId="37" fillId="0" borderId="1" xfId="5" applyFont="1" applyBorder="1" applyAlignment="1">
      <alignment horizontal="center" vertical="center" wrapText="1"/>
    </xf>
    <xf numFmtId="10" fontId="34" fillId="7" borderId="1" xfId="4" applyNumberFormat="1" applyFont="1" applyFill="1" applyBorder="1" applyAlignment="1">
      <alignment horizontal="center" vertical="center" wrapText="1"/>
    </xf>
    <xf numFmtId="0" fontId="37" fillId="7" borderId="1" xfId="5" applyFont="1" applyFill="1" applyBorder="1" applyAlignment="1">
      <alignment horizontal="left" vertical="center" wrapText="1"/>
    </xf>
    <xf numFmtId="0" fontId="37" fillId="7" borderId="1" xfId="5" applyFont="1" applyFill="1" applyBorder="1" applyAlignment="1">
      <alignment horizontal="center" vertical="center" wrapText="1"/>
    </xf>
    <xf numFmtId="3" fontId="40" fillId="2" borderId="1" xfId="0" applyNumberFormat="1" applyFont="1" applyFill="1" applyBorder="1" applyAlignment="1">
      <alignment horizontal="center" vertical="center" wrapText="1"/>
    </xf>
    <xf numFmtId="9" fontId="35" fillId="2" borderId="0" xfId="0" applyNumberFormat="1" applyFont="1" applyFill="1" applyAlignment="1">
      <alignment horizontal="center" vertical="center" wrapText="1"/>
    </xf>
    <xf numFmtId="9" fontId="40" fillId="7" borderId="1" xfId="0" applyNumberFormat="1" applyFont="1" applyFill="1" applyBorder="1" applyAlignment="1">
      <alignment horizontal="center" vertical="center" wrapText="1"/>
    </xf>
    <xf numFmtId="44" fontId="33" fillId="7" borderId="1" xfId="2" applyFont="1" applyFill="1" applyBorder="1" applyAlignment="1">
      <alignment horizontal="right" vertical="center" wrapText="1"/>
    </xf>
    <xf numFmtId="165" fontId="33" fillId="7" borderId="1" xfId="0" applyNumberFormat="1" applyFont="1" applyFill="1" applyBorder="1" applyAlignment="1">
      <alignment horizontal="center" vertical="center" wrapText="1"/>
    </xf>
    <xf numFmtId="0" fontId="42" fillId="2" borderId="0" xfId="0" applyFont="1" applyFill="1" applyAlignment="1">
      <alignment horizontal="center" vertical="center" wrapText="1"/>
    </xf>
    <xf numFmtId="0" fontId="17" fillId="2" borderId="1" xfId="0" quotePrefix="1" applyFont="1" applyFill="1" applyBorder="1" applyAlignment="1">
      <alignment vertical="top" wrapText="1"/>
    </xf>
    <xf numFmtId="44" fontId="17" fillId="2" borderId="3" xfId="2" applyFont="1" applyFill="1" applyBorder="1" applyAlignment="1">
      <alignment horizontal="center" vertical="center" wrapText="1"/>
    </xf>
    <xf numFmtId="0" fontId="17" fillId="2" borderId="3" xfId="2" applyNumberFormat="1" applyFont="1" applyFill="1" applyBorder="1" applyAlignment="1">
      <alignment horizontal="center" vertical="center" wrapText="1"/>
    </xf>
    <xf numFmtId="164" fontId="17" fillId="2" borderId="3" xfId="2" applyNumberFormat="1" applyFont="1" applyFill="1" applyBorder="1" applyAlignment="1">
      <alignment horizontal="center" vertical="center" wrapText="1"/>
    </xf>
    <xf numFmtId="0" fontId="17" fillId="2" borderId="3" xfId="6" applyNumberFormat="1" applyFont="1" applyFill="1" applyBorder="1" applyAlignment="1">
      <alignment horizontal="center" vertical="center" wrapText="1"/>
    </xf>
    <xf numFmtId="0" fontId="23" fillId="2" borderId="3" xfId="0" applyFont="1" applyFill="1" applyBorder="1" applyAlignment="1">
      <alignment horizontal="center" vertical="center" wrapText="1"/>
    </xf>
    <xf numFmtId="44" fontId="17" fillId="2" borderId="3" xfId="6" applyFont="1" applyFill="1" applyBorder="1" applyAlignment="1">
      <alignment horizontal="center" vertical="center" wrapText="1"/>
    </xf>
    <xf numFmtId="0" fontId="14" fillId="13" borderId="0" xfId="0" applyFont="1" applyFill="1" applyAlignment="1">
      <alignment horizontal="center" vertical="center"/>
    </xf>
    <xf numFmtId="0" fontId="44" fillId="2" borderId="0" xfId="0" applyFont="1" applyFill="1" applyAlignment="1">
      <alignment horizontal="left" vertical="center"/>
    </xf>
    <xf numFmtId="0" fontId="46" fillId="9" borderId="1" xfId="0" applyFont="1" applyFill="1" applyBorder="1" applyAlignment="1">
      <alignment horizontal="center" vertical="center" wrapText="1"/>
    </xf>
    <xf numFmtId="0" fontId="45" fillId="6" borderId="2"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27" fillId="0" borderId="1" xfId="0" applyFont="1" applyBorder="1" applyAlignment="1">
      <alignment horizontal="center" vertical="center" wrapText="1"/>
    </xf>
    <xf numFmtId="164" fontId="17" fillId="2" borderId="10" xfId="6" applyNumberFormat="1" applyFont="1" applyFill="1" applyBorder="1" applyAlignment="1">
      <alignment horizontal="left" vertical="center" wrapText="1"/>
    </xf>
    <xf numFmtId="0" fontId="10" fillId="11" borderId="1" xfId="0" applyFont="1" applyFill="1" applyBorder="1" applyAlignment="1">
      <alignment horizontal="left" vertical="center"/>
    </xf>
    <xf numFmtId="0" fontId="17" fillId="7" borderId="2" xfId="0" applyFont="1" applyFill="1" applyBorder="1" applyAlignment="1">
      <alignment horizontal="left" vertical="center" wrapText="1"/>
    </xf>
    <xf numFmtId="0" fontId="17" fillId="7" borderId="4" xfId="0" applyFont="1" applyFill="1" applyBorder="1" applyAlignment="1">
      <alignment horizontal="left" vertical="center" wrapText="1"/>
    </xf>
    <xf numFmtId="0" fontId="17" fillId="7" borderId="3" xfId="0" applyFont="1" applyFill="1" applyBorder="1" applyAlignment="1">
      <alignment horizontal="left" vertical="center" wrapText="1"/>
    </xf>
    <xf numFmtId="0" fontId="33" fillId="2" borderId="2"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9" fillId="14" borderId="2" xfId="0" applyFont="1" applyFill="1" applyBorder="1" applyAlignment="1">
      <alignment horizontal="center" vertical="center" wrapText="1"/>
    </xf>
    <xf numFmtId="0" fontId="39" fillId="14" borderId="4" xfId="0" applyFont="1" applyFill="1" applyBorder="1" applyAlignment="1">
      <alignment horizontal="center" vertical="center" wrapText="1"/>
    </xf>
    <xf numFmtId="0" fontId="39" fillId="14" borderId="3" xfId="0" applyFont="1" applyFill="1" applyBorder="1" applyAlignment="1">
      <alignment horizontal="center" vertical="center" wrapText="1"/>
    </xf>
    <xf numFmtId="44" fontId="33" fillId="0" borderId="2" xfId="6" applyFont="1" applyBorder="1" applyAlignment="1">
      <alignment horizontal="center" vertical="center" wrapText="1"/>
    </xf>
    <xf numFmtId="44" fontId="33" fillId="0" borderId="4" xfId="6" applyFont="1" applyBorder="1" applyAlignment="1">
      <alignment horizontal="center" vertical="center" wrapText="1"/>
    </xf>
    <xf numFmtId="44" fontId="33" fillId="0" borderId="3" xfId="6" applyFont="1" applyBorder="1" applyAlignment="1">
      <alignment horizontal="center" vertical="center" wrapText="1"/>
    </xf>
    <xf numFmtId="0" fontId="17" fillId="7" borderId="2"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23" fillId="7" borderId="3" xfId="0" applyFont="1" applyFill="1" applyBorder="1" applyAlignment="1">
      <alignment horizontal="center" vertical="center" wrapText="1"/>
    </xf>
    <xf numFmtId="165" fontId="23" fillId="7" borderId="2" xfId="0" applyNumberFormat="1" applyFont="1" applyFill="1" applyBorder="1" applyAlignment="1">
      <alignment horizontal="center" vertical="center" wrapText="1"/>
    </xf>
    <xf numFmtId="165" fontId="23" fillId="7" borderId="3" xfId="0" applyNumberFormat="1" applyFont="1" applyFill="1" applyBorder="1" applyAlignment="1">
      <alignment horizontal="center" vertical="center" wrapText="1"/>
    </xf>
    <xf numFmtId="44" fontId="17" fillId="7" borderId="2" xfId="6" applyFont="1" applyFill="1" applyBorder="1" applyAlignment="1">
      <alignment horizontal="center" vertical="center" wrapText="1"/>
    </xf>
    <xf numFmtId="44" fontId="17" fillId="7" borderId="3" xfId="6" applyFont="1" applyFill="1" applyBorder="1" applyAlignment="1">
      <alignment horizontal="center" vertical="center" wrapText="1"/>
    </xf>
    <xf numFmtId="0" fontId="17" fillId="2" borderId="2" xfId="6" applyNumberFormat="1" applyFont="1" applyFill="1" applyBorder="1" applyAlignment="1">
      <alignment horizontal="center" vertical="center" wrapText="1"/>
    </xf>
    <xf numFmtId="0" fontId="17" fillId="2" borderId="4" xfId="6" applyNumberFormat="1" applyFont="1" applyFill="1" applyBorder="1" applyAlignment="1">
      <alignment horizontal="center" vertical="center" wrapText="1"/>
    </xf>
    <xf numFmtId="0" fontId="17" fillId="2" borderId="3" xfId="6" applyNumberFormat="1"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3" xfId="0" applyFont="1" applyFill="1" applyBorder="1" applyAlignment="1">
      <alignment horizontal="center" vertical="center" wrapText="1"/>
    </xf>
    <xf numFmtId="44" fontId="17" fillId="2" borderId="2" xfId="6" applyFont="1" applyFill="1" applyBorder="1" applyAlignment="1">
      <alignment horizontal="center" vertical="center" wrapText="1"/>
    </xf>
    <xf numFmtId="44" fontId="17" fillId="2" borderId="4" xfId="6" applyFont="1" applyFill="1" applyBorder="1" applyAlignment="1">
      <alignment horizontal="center" vertical="center" wrapText="1"/>
    </xf>
    <xf numFmtId="44" fontId="17" fillId="2" borderId="3" xfId="6" applyFont="1" applyFill="1" applyBorder="1" applyAlignment="1">
      <alignment horizontal="center" vertical="center" wrapText="1"/>
    </xf>
    <xf numFmtId="0" fontId="17" fillId="7" borderId="4" xfId="0" applyFont="1" applyFill="1" applyBorder="1" applyAlignment="1">
      <alignment horizontal="center" vertical="center" wrapText="1"/>
    </xf>
    <xf numFmtId="164" fontId="17" fillId="7" borderId="2" xfId="6" applyNumberFormat="1" applyFont="1" applyFill="1" applyBorder="1" applyAlignment="1">
      <alignment horizontal="center" vertical="center" wrapText="1"/>
    </xf>
    <xf numFmtId="164" fontId="17" fillId="7" borderId="4" xfId="6" applyNumberFormat="1" applyFont="1" applyFill="1" applyBorder="1" applyAlignment="1">
      <alignment horizontal="center" vertical="center" wrapText="1"/>
    </xf>
    <xf numFmtId="164" fontId="17" fillId="7" borderId="3" xfId="6" applyNumberFormat="1" applyFont="1" applyFill="1" applyBorder="1" applyAlignment="1">
      <alignment horizontal="center" vertical="center" wrapText="1"/>
    </xf>
    <xf numFmtId="164" fontId="17" fillId="7" borderId="1" xfId="2" applyNumberFormat="1" applyFont="1" applyFill="1" applyBorder="1" applyAlignment="1">
      <alignment horizontal="center" vertical="center" wrapText="1"/>
    </xf>
    <xf numFmtId="9" fontId="24" fillId="7" borderId="1" xfId="0" applyNumberFormat="1" applyFont="1" applyFill="1" applyBorder="1" applyAlignment="1">
      <alignment horizontal="center" vertical="center" wrapText="1"/>
    </xf>
    <xf numFmtId="0" fontId="17" fillId="7" borderId="1" xfId="0" applyFont="1" applyFill="1" applyBorder="1" applyAlignment="1">
      <alignment vertical="top" wrapText="1"/>
    </xf>
    <xf numFmtId="0" fontId="21" fillId="7" borderId="1" xfId="5" quotePrefix="1"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1" xfId="0" quotePrefix="1" applyFont="1" applyFill="1" applyBorder="1" applyAlignment="1">
      <alignment vertical="top" wrapText="1"/>
    </xf>
    <xf numFmtId="0" fontId="21" fillId="7" borderId="1" xfId="5"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8" fillId="10" borderId="2" xfId="0" applyFont="1" applyFill="1" applyBorder="1" applyAlignment="1">
      <alignment horizontal="center" vertical="center" wrapText="1"/>
    </xf>
    <xf numFmtId="0" fontId="18" fillId="10" borderId="3"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7" fillId="7" borderId="2" xfId="0" applyFont="1" applyFill="1" applyBorder="1" applyAlignment="1">
      <alignment horizontal="center" vertical="top" wrapText="1"/>
    </xf>
    <xf numFmtId="0" fontId="17" fillId="7" borderId="3" xfId="0" applyFont="1" applyFill="1" applyBorder="1" applyAlignment="1">
      <alignment horizontal="center" vertical="top" wrapText="1"/>
    </xf>
    <xf numFmtId="9" fontId="18" fillId="7" borderId="2" xfId="4" applyFont="1" applyFill="1" applyBorder="1" applyAlignment="1">
      <alignment horizontal="center" vertical="center" wrapText="1"/>
    </xf>
    <xf numFmtId="9" fontId="18" fillId="7" borderId="3" xfId="4" applyFont="1" applyFill="1" applyBorder="1" applyAlignment="1">
      <alignment horizontal="center" vertical="center" wrapText="1"/>
    </xf>
    <xf numFmtId="0" fontId="34" fillId="10" borderId="2" xfId="0" applyFont="1" applyFill="1" applyBorder="1" applyAlignment="1">
      <alignment horizontal="center" vertical="center" wrapText="1"/>
    </xf>
    <xf numFmtId="0" fontId="34" fillId="10" borderId="4" xfId="0" applyFont="1" applyFill="1" applyBorder="1" applyAlignment="1">
      <alignment horizontal="center" vertical="center" wrapText="1"/>
    </xf>
    <xf numFmtId="0" fontId="34" fillId="10" borderId="3" xfId="0"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3" xfId="0" applyFont="1" applyBorder="1" applyAlignment="1">
      <alignment horizontal="center" vertical="center" wrapText="1"/>
    </xf>
    <xf numFmtId="9" fontId="43" fillId="2" borderId="2" xfId="4" applyFont="1" applyFill="1" applyBorder="1" applyAlignment="1">
      <alignment horizontal="center" vertical="center" wrapText="1"/>
    </xf>
    <xf numFmtId="9" fontId="43" fillId="2" borderId="4" xfId="4" applyFont="1" applyFill="1" applyBorder="1" applyAlignment="1">
      <alignment horizontal="center" vertical="center" wrapText="1"/>
    </xf>
    <xf numFmtId="9" fontId="43" fillId="2" borderId="3" xfId="4" applyFont="1" applyFill="1" applyBorder="1" applyAlignment="1">
      <alignment horizontal="center" vertical="center" wrapText="1"/>
    </xf>
    <xf numFmtId="0" fontId="42" fillId="2" borderId="2" xfId="0" applyFont="1" applyFill="1" applyBorder="1" applyAlignment="1">
      <alignment horizontal="center" vertical="center" wrapText="1"/>
    </xf>
    <xf numFmtId="0" fontId="42" fillId="2" borderId="4" xfId="0" applyFont="1" applyFill="1" applyBorder="1" applyAlignment="1">
      <alignment horizontal="center" vertical="center" wrapText="1"/>
    </xf>
    <xf numFmtId="0" fontId="42" fillId="2" borderId="3" xfId="0" applyFont="1" applyFill="1" applyBorder="1" applyAlignment="1">
      <alignment horizontal="center" vertical="center" wrapText="1"/>
    </xf>
    <xf numFmtId="0" fontId="33" fillId="2" borderId="2" xfId="0" applyFont="1" applyFill="1" applyBorder="1" applyAlignment="1">
      <alignment horizontal="center" vertical="center" textRotation="90" wrapText="1"/>
    </xf>
    <xf numFmtId="0" fontId="33" fillId="2" borderId="4" xfId="0" applyFont="1" applyFill="1" applyBorder="1" applyAlignment="1">
      <alignment horizontal="center" vertical="center" textRotation="90" wrapText="1"/>
    </xf>
    <xf numFmtId="0" fontId="33" fillId="2" borderId="3" xfId="0" applyFont="1" applyFill="1" applyBorder="1" applyAlignment="1">
      <alignment horizontal="center" vertical="center" textRotation="90" wrapText="1"/>
    </xf>
    <xf numFmtId="0" fontId="17" fillId="2" borderId="2" xfId="0" applyFont="1" applyFill="1" applyBorder="1" applyAlignment="1">
      <alignment horizontal="center" vertical="center" textRotation="90" wrapText="1"/>
    </xf>
    <xf numFmtId="0" fontId="17" fillId="2" borderId="4" xfId="0" applyFont="1" applyFill="1" applyBorder="1" applyAlignment="1">
      <alignment horizontal="center" vertical="center" textRotation="90" wrapText="1"/>
    </xf>
    <xf numFmtId="0" fontId="17" fillId="2" borderId="3" xfId="0" applyFont="1" applyFill="1" applyBorder="1" applyAlignment="1">
      <alignment horizontal="center" vertical="center" textRotation="90" wrapText="1"/>
    </xf>
    <xf numFmtId="0" fontId="26" fillId="7" borderId="2" xfId="0" applyFont="1" applyFill="1" applyBorder="1" applyAlignment="1">
      <alignment horizontal="center" vertical="top" wrapText="1"/>
    </xf>
    <xf numFmtId="0" fontId="26" fillId="7" borderId="3" xfId="0" applyFont="1" applyFill="1" applyBorder="1" applyAlignment="1">
      <alignment horizontal="center" vertical="top" wrapText="1"/>
    </xf>
    <xf numFmtId="0" fontId="26" fillId="7" borderId="2" xfId="0" applyFont="1" applyFill="1" applyBorder="1" applyAlignment="1">
      <alignment horizontal="center" vertical="center" wrapText="1"/>
    </xf>
    <xf numFmtId="0" fontId="26" fillId="7" borderId="3"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3" xfId="0" applyFont="1" applyBorder="1" applyAlignment="1">
      <alignment horizontal="center" vertical="center" wrapText="1"/>
    </xf>
    <xf numFmtId="0" fontId="17" fillId="2" borderId="4" xfId="0" applyFont="1" applyFill="1" applyBorder="1" applyAlignment="1">
      <alignment horizontal="center" vertical="center" wrapText="1"/>
    </xf>
    <xf numFmtId="9" fontId="27" fillId="2" borderId="2" xfId="4" applyFont="1" applyFill="1" applyBorder="1" applyAlignment="1">
      <alignment horizontal="center" vertical="center" wrapText="1"/>
    </xf>
    <xf numFmtId="9" fontId="27" fillId="2" borderId="4" xfId="4" applyFont="1" applyFill="1" applyBorder="1" applyAlignment="1">
      <alignment horizontal="center" vertical="center" wrapText="1"/>
    </xf>
    <xf numFmtId="9" fontId="27" fillId="2" borderId="3" xfId="4"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6" fillId="2" borderId="3" xfId="0" applyFont="1" applyFill="1" applyBorder="1" applyAlignment="1">
      <alignment horizontal="center" vertical="center" wrapText="1"/>
    </xf>
    <xf numFmtId="9" fontId="24" fillId="2" borderId="1" xfId="0" applyNumberFormat="1" applyFont="1" applyFill="1" applyBorder="1" applyAlignment="1">
      <alignment horizontal="center" vertical="center" wrapText="1"/>
    </xf>
    <xf numFmtId="0" fontId="17" fillId="2" borderId="1" xfId="0" quotePrefix="1" applyFont="1" applyFill="1" applyBorder="1" applyAlignment="1">
      <alignment vertical="top" wrapText="1"/>
    </xf>
    <xf numFmtId="0" fontId="17" fillId="0" borderId="1" xfId="0" applyFont="1" applyBorder="1" applyAlignment="1">
      <alignment vertical="top" wrapText="1"/>
    </xf>
    <xf numFmtId="0" fontId="21" fillId="0" borderId="1" xfId="5"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1" xfId="0" applyFont="1" applyFill="1" applyBorder="1" applyAlignment="1">
      <alignment horizontal="center" vertical="center" wrapText="1"/>
    </xf>
    <xf numFmtId="164" fontId="17" fillId="2" borderId="1" xfId="2" applyNumberFormat="1" applyFont="1" applyFill="1" applyBorder="1" applyAlignment="1">
      <alignment horizontal="center" vertical="center" wrapText="1"/>
    </xf>
    <xf numFmtId="0" fontId="17" fillId="2" borderId="1" xfId="0" applyFont="1" applyFill="1" applyBorder="1" applyAlignment="1">
      <alignment vertical="top" wrapText="1"/>
    </xf>
    <xf numFmtId="9" fontId="18" fillId="2" borderId="1" xfId="0" applyNumberFormat="1" applyFont="1" applyFill="1" applyBorder="1" applyAlignment="1">
      <alignment horizontal="center" vertical="center" wrapText="1"/>
    </xf>
    <xf numFmtId="9" fontId="40" fillId="0" borderId="1" xfId="0" applyNumberFormat="1" applyFont="1" applyBorder="1" applyAlignment="1">
      <alignment horizontal="center" vertical="center" wrapText="1"/>
    </xf>
    <xf numFmtId="0" fontId="42" fillId="2" borderId="1" xfId="0" applyFont="1" applyFill="1" applyBorder="1" applyAlignment="1">
      <alignment vertical="top" wrapText="1" readingOrder="1"/>
    </xf>
    <xf numFmtId="0" fontId="42" fillId="2" borderId="1" xfId="0" applyFont="1" applyFill="1" applyBorder="1" applyAlignment="1">
      <alignment vertical="top" wrapText="1"/>
    </xf>
    <xf numFmtId="0" fontId="37" fillId="15" borderId="1" xfId="5" applyFont="1" applyFill="1" applyBorder="1" applyAlignment="1">
      <alignment horizontal="center" vertical="center" wrapText="1"/>
    </xf>
    <xf numFmtId="0" fontId="33" fillId="2" borderId="1" xfId="0" applyFont="1" applyFill="1" applyBorder="1" applyAlignment="1">
      <alignment horizontal="center" vertical="center" wrapText="1"/>
    </xf>
    <xf numFmtId="164" fontId="33" fillId="2" borderId="1" xfId="2" applyNumberFormat="1" applyFont="1" applyFill="1" applyBorder="1" applyAlignment="1">
      <alignment horizontal="center" vertical="center" wrapText="1"/>
    </xf>
    <xf numFmtId="0" fontId="23" fillId="7" borderId="1" xfId="0" applyFont="1" applyFill="1" applyBorder="1" applyAlignment="1">
      <alignment vertical="top" wrapText="1"/>
    </xf>
    <xf numFmtId="0" fontId="17"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8" fillId="10" borderId="4" xfId="0" applyFont="1" applyFill="1" applyBorder="1" applyAlignment="1">
      <alignment horizontal="center" vertical="center" wrapText="1"/>
    </xf>
    <xf numFmtId="0" fontId="18" fillId="7" borderId="4" xfId="0" applyFont="1" applyFill="1" applyBorder="1" applyAlignment="1">
      <alignment horizontal="center" vertical="center" wrapText="1"/>
    </xf>
    <xf numFmtId="9" fontId="18" fillId="7" borderId="4" xfId="4" applyFont="1" applyFill="1" applyBorder="1" applyAlignment="1">
      <alignment horizontal="center" vertical="center" wrapText="1"/>
    </xf>
    <xf numFmtId="0" fontId="18" fillId="7" borderId="1" xfId="0" applyFont="1" applyFill="1" applyBorder="1" applyAlignment="1">
      <alignment horizontal="center" vertical="center" wrapText="1"/>
    </xf>
    <xf numFmtId="0" fontId="17" fillId="7" borderId="1" xfId="0" applyFont="1" applyFill="1" applyBorder="1" applyAlignment="1">
      <alignment vertical="center" wrapText="1"/>
    </xf>
    <xf numFmtId="0" fontId="21" fillId="7" borderId="1" xfId="5" applyFont="1" applyFill="1" applyBorder="1" applyAlignment="1">
      <alignment horizontal="left" vertical="center" wrapText="1"/>
    </xf>
    <xf numFmtId="0" fontId="26" fillId="7" borderId="1" xfId="0" applyFont="1" applyFill="1" applyBorder="1" applyAlignment="1">
      <alignment vertical="top" wrapText="1"/>
    </xf>
    <xf numFmtId="9" fontId="18" fillId="2" borderId="2" xfId="4" applyFont="1" applyFill="1" applyBorder="1" applyAlignment="1">
      <alignment horizontal="center" vertical="center" wrapText="1"/>
    </xf>
    <xf numFmtId="9" fontId="18" fillId="2" borderId="3" xfId="4" applyFont="1" applyFill="1" applyBorder="1" applyAlignment="1">
      <alignment horizontal="center" vertical="center" wrapText="1"/>
    </xf>
    <xf numFmtId="44" fontId="17" fillId="7" borderId="2" xfId="2" applyFont="1" applyFill="1" applyBorder="1" applyAlignment="1">
      <alignment horizontal="center" vertical="center" wrapText="1"/>
    </xf>
    <xf numFmtId="44" fontId="17" fillId="7" borderId="4" xfId="2" applyFont="1" applyFill="1" applyBorder="1" applyAlignment="1">
      <alignment horizontal="center" vertical="center" wrapText="1"/>
    </xf>
    <xf numFmtId="44" fontId="17" fillId="7" borderId="3" xfId="2" applyFont="1" applyFill="1" applyBorder="1" applyAlignment="1">
      <alignment horizontal="center" vertical="center" wrapText="1"/>
    </xf>
    <xf numFmtId="0" fontId="14" fillId="13" borderId="1" xfId="0" applyFont="1" applyFill="1" applyBorder="1" applyAlignment="1">
      <alignment horizontal="center" vertical="center"/>
    </xf>
    <xf numFmtId="0" fontId="6" fillId="13" borderId="1" xfId="0" applyFont="1" applyFill="1" applyBorder="1" applyAlignment="1">
      <alignment horizontal="center" vertical="center"/>
    </xf>
    <xf numFmtId="0" fontId="6" fillId="8" borderId="8"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24" fillId="7" borderId="1" xfId="0" applyFont="1" applyFill="1" applyBorder="1" applyAlignment="1">
      <alignment horizontal="center" vertical="center" wrapText="1"/>
    </xf>
    <xf numFmtId="9" fontId="18" fillId="7" borderId="1" xfId="4" applyFont="1" applyFill="1" applyBorder="1" applyAlignment="1">
      <alignment horizontal="center" vertical="center" wrapText="1"/>
    </xf>
    <xf numFmtId="0" fontId="33" fillId="2" borderId="2" xfId="0" applyFont="1" applyFill="1" applyBorder="1" applyAlignment="1">
      <alignment horizontal="left" vertical="center" wrapText="1"/>
    </xf>
    <xf numFmtId="0" fontId="33" fillId="2" borderId="4" xfId="0" applyFont="1" applyFill="1" applyBorder="1" applyAlignment="1">
      <alignment horizontal="left" vertical="center" wrapText="1"/>
    </xf>
    <xf numFmtId="0" fontId="33" fillId="2" borderId="3" xfId="0" applyFont="1" applyFill="1" applyBorder="1" applyAlignment="1">
      <alignment horizontal="left" vertical="center" wrapText="1"/>
    </xf>
    <xf numFmtId="0" fontId="17" fillId="2" borderId="4" xfId="0" applyFont="1" applyFill="1" applyBorder="1" applyAlignment="1">
      <alignment horizontal="left" vertical="center" wrapText="1"/>
    </xf>
    <xf numFmtId="9" fontId="27" fillId="7" borderId="2" xfId="4" applyFont="1" applyFill="1" applyBorder="1" applyAlignment="1">
      <alignment horizontal="center" vertical="center" wrapText="1"/>
    </xf>
    <xf numFmtId="9" fontId="27" fillId="7" borderId="3" xfId="4" applyFont="1" applyFill="1" applyBorder="1" applyAlignment="1">
      <alignment horizontal="center" vertical="center" wrapText="1"/>
    </xf>
    <xf numFmtId="0" fontId="17" fillId="2" borderId="2"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3" xfId="0" applyFont="1" applyFill="1" applyBorder="1" applyAlignment="1">
      <alignment horizontal="left" vertical="top"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26" fillId="7" borderId="2" xfId="0" applyFont="1" applyFill="1" applyBorder="1" applyAlignment="1">
      <alignment horizontal="left" vertical="center" wrapText="1"/>
    </xf>
    <xf numFmtId="0" fontId="26" fillId="7" borderId="3" xfId="0" applyFont="1" applyFill="1" applyBorder="1" applyAlignment="1">
      <alignment horizontal="left" vertical="center" wrapText="1"/>
    </xf>
    <xf numFmtId="166" fontId="24" fillId="7" borderId="1" xfId="0" applyNumberFormat="1" applyFont="1" applyFill="1" applyBorder="1" applyAlignment="1">
      <alignment horizontal="center" vertical="center" wrapText="1"/>
    </xf>
    <xf numFmtId="44" fontId="17" fillId="2" borderId="2" xfId="2" applyFont="1" applyFill="1" applyBorder="1" applyAlignment="1">
      <alignment horizontal="center" vertical="center" wrapText="1"/>
    </xf>
    <xf numFmtId="44" fontId="17" fillId="2" borderId="4" xfId="2" applyFont="1" applyFill="1" applyBorder="1" applyAlignment="1">
      <alignment horizontal="center" vertical="center" wrapText="1"/>
    </xf>
    <xf numFmtId="44" fontId="17" fillId="2" borderId="3" xfId="2" applyFont="1" applyFill="1" applyBorder="1" applyAlignment="1">
      <alignment horizontal="center" vertical="center" wrapText="1"/>
    </xf>
    <xf numFmtId="0" fontId="17" fillId="2" borderId="2" xfId="2" applyNumberFormat="1" applyFont="1" applyFill="1" applyBorder="1" applyAlignment="1">
      <alignment horizontal="center" vertical="center" wrapText="1"/>
    </xf>
    <xf numFmtId="0" fontId="17" fillId="2" borderId="4" xfId="2" applyNumberFormat="1" applyFont="1" applyFill="1" applyBorder="1" applyAlignment="1">
      <alignment horizontal="center" vertical="center" wrapText="1"/>
    </xf>
    <xf numFmtId="0" fontId="17" fillId="2" borderId="3" xfId="2" applyNumberFormat="1" applyFont="1" applyFill="1" applyBorder="1" applyAlignment="1">
      <alignment horizontal="center" vertical="center" wrapText="1"/>
    </xf>
    <xf numFmtId="164" fontId="17" fillId="2" borderId="2" xfId="2" applyNumberFormat="1" applyFont="1" applyFill="1" applyBorder="1" applyAlignment="1">
      <alignment horizontal="center" vertical="center" wrapText="1"/>
    </xf>
    <xf numFmtId="164" fontId="17" fillId="2" borderId="4" xfId="2" applyNumberFormat="1" applyFont="1" applyFill="1" applyBorder="1" applyAlignment="1">
      <alignment horizontal="center" vertical="center" wrapText="1"/>
    </xf>
    <xf numFmtId="164" fontId="17" fillId="2" borderId="3" xfId="2" applyNumberFormat="1" applyFont="1" applyFill="1" applyBorder="1" applyAlignment="1">
      <alignment horizontal="center" vertical="center" wrapText="1"/>
    </xf>
    <xf numFmtId="44" fontId="33" fillId="0" borderId="2" xfId="2" applyFont="1" applyBorder="1" applyAlignment="1">
      <alignment horizontal="center" vertical="center" wrapText="1"/>
    </xf>
    <xf numFmtId="44" fontId="33" fillId="0" borderId="4" xfId="2" applyFont="1" applyBorder="1" applyAlignment="1">
      <alignment horizontal="center" vertical="center" wrapText="1"/>
    </xf>
    <xf numFmtId="44" fontId="33" fillId="0" borderId="3" xfId="2" applyFont="1" applyBorder="1" applyAlignment="1">
      <alignment horizontal="center" vertical="center" wrapText="1"/>
    </xf>
    <xf numFmtId="164" fontId="17" fillId="7" borderId="2" xfId="2" applyNumberFormat="1" applyFont="1" applyFill="1" applyBorder="1" applyAlignment="1">
      <alignment horizontal="center" vertical="center" wrapText="1"/>
    </xf>
    <xf numFmtId="164" fontId="17" fillId="7" borderId="4" xfId="2" applyNumberFormat="1" applyFont="1" applyFill="1" applyBorder="1" applyAlignment="1">
      <alignment horizontal="center" vertical="center" wrapText="1"/>
    </xf>
    <xf numFmtId="164" fontId="17" fillId="7" borderId="3" xfId="2" applyNumberFormat="1"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164" fontId="26" fillId="7" borderId="2" xfId="2" applyNumberFormat="1" applyFont="1" applyFill="1" applyBorder="1" applyAlignment="1">
      <alignment horizontal="center" vertical="center" wrapText="1"/>
    </xf>
    <xf numFmtId="164" fontId="26" fillId="7" borderId="3" xfId="2" applyNumberFormat="1" applyFont="1" applyFill="1" applyBorder="1" applyAlignment="1">
      <alignment horizontal="center" vertical="center" wrapText="1"/>
    </xf>
    <xf numFmtId="0" fontId="47" fillId="2" borderId="5" xfId="0" applyFont="1" applyFill="1" applyBorder="1" applyAlignment="1">
      <alignment horizontal="center" vertical="center" wrapText="1"/>
    </xf>
    <xf numFmtId="0" fontId="47" fillId="2" borderId="6" xfId="0" applyFont="1" applyFill="1" applyBorder="1" applyAlignment="1">
      <alignment horizontal="center" vertical="center"/>
    </xf>
    <xf numFmtId="0" fontId="47" fillId="2" borderId="7" xfId="0" applyFont="1" applyFill="1" applyBorder="1" applyAlignment="1">
      <alignment horizontal="center" vertical="center"/>
    </xf>
    <xf numFmtId="0" fontId="33" fillId="7" borderId="1" xfId="0" applyFont="1" applyFill="1" applyBorder="1" applyAlignment="1">
      <alignment horizontal="center" vertical="top" wrapText="1"/>
    </xf>
    <xf numFmtId="3" fontId="43" fillId="2" borderId="1" xfId="0" applyNumberFormat="1" applyFont="1" applyFill="1" applyBorder="1" applyAlignment="1">
      <alignment horizontal="center" vertical="center" wrapText="1"/>
    </xf>
    <xf numFmtId="0" fontId="33" fillId="0" borderId="1" xfId="0" applyFont="1" applyBorder="1" applyAlignment="1">
      <alignment horizontal="center" vertical="top" wrapText="1"/>
    </xf>
    <xf numFmtId="164" fontId="17" fillId="7" borderId="1" xfId="2" applyNumberFormat="1" applyFont="1" applyFill="1" applyBorder="1" applyAlignment="1">
      <alignment vertical="center"/>
    </xf>
    <xf numFmtId="164" fontId="17" fillId="2" borderId="1" xfId="2" applyNumberFormat="1" applyFont="1" applyFill="1" applyBorder="1" applyAlignment="1">
      <alignment vertical="center" wrapText="1"/>
    </xf>
    <xf numFmtId="164" fontId="17" fillId="0" borderId="1" xfId="2" applyNumberFormat="1" applyFont="1" applyBorder="1" applyAlignment="1">
      <alignment vertical="center"/>
    </xf>
    <xf numFmtId="0" fontId="17" fillId="0" borderId="1" xfId="0" applyFont="1" applyBorder="1" applyAlignment="1">
      <alignment vertical="center" wrapText="1"/>
    </xf>
    <xf numFmtId="0" fontId="17" fillId="0" borderId="1" xfId="0" applyFont="1" applyBorder="1" applyAlignment="1">
      <alignment vertical="center"/>
    </xf>
    <xf numFmtId="0" fontId="17" fillId="7" borderId="1" xfId="0" applyFont="1" applyFill="1" applyBorder="1" applyAlignment="1">
      <alignment vertical="center"/>
    </xf>
    <xf numFmtId="164" fontId="26" fillId="7" borderId="2" xfId="0" applyNumberFormat="1" applyFont="1" applyFill="1" applyBorder="1" applyAlignment="1">
      <alignment horizontal="left" vertical="center" wrapText="1"/>
    </xf>
    <xf numFmtId="164" fontId="17" fillId="7" borderId="2" xfId="2" applyNumberFormat="1" applyFont="1" applyFill="1" applyBorder="1" applyAlignment="1">
      <alignment horizontal="center" vertical="center"/>
    </xf>
    <xf numFmtId="164" fontId="17" fillId="7" borderId="3" xfId="2" applyNumberFormat="1" applyFont="1" applyFill="1" applyBorder="1" applyAlignment="1">
      <alignment horizontal="center" vertical="center"/>
    </xf>
    <xf numFmtId="0" fontId="17" fillId="7" borderId="2" xfId="0" applyFont="1" applyFill="1" applyBorder="1" applyAlignment="1">
      <alignment horizontal="left" vertical="top" wrapText="1"/>
    </xf>
    <xf numFmtId="0" fontId="17" fillId="7" borderId="3" xfId="0" applyFont="1" applyFill="1" applyBorder="1" applyAlignment="1">
      <alignment horizontal="left" vertical="top" wrapText="1"/>
    </xf>
    <xf numFmtId="0" fontId="17" fillId="7" borderId="1" xfId="0" applyFont="1" applyFill="1" applyBorder="1" applyAlignment="1">
      <alignment horizontal="left" vertical="center" wrapText="1"/>
    </xf>
    <xf numFmtId="164" fontId="26" fillId="2" borderId="1" xfId="2" applyNumberFormat="1" applyFont="1" applyFill="1" applyBorder="1" applyAlignment="1">
      <alignment vertical="center" wrapText="1"/>
    </xf>
    <xf numFmtId="164" fontId="26" fillId="2" borderId="1" xfId="2" applyNumberFormat="1" applyFont="1" applyFill="1" applyBorder="1" applyAlignment="1">
      <alignment horizontal="left" vertical="center" wrapText="1"/>
    </xf>
    <xf numFmtId="0" fontId="17" fillId="0" borderId="1" xfId="0" applyFont="1" applyBorder="1" applyAlignment="1">
      <alignment horizontal="center" vertical="center" wrapText="1"/>
    </xf>
    <xf numFmtId="0" fontId="17" fillId="7" borderId="2" xfId="0" applyFont="1" applyFill="1" applyBorder="1" applyAlignment="1">
      <alignment horizontal="left" vertical="center"/>
    </xf>
    <xf numFmtId="0" fontId="17" fillId="7" borderId="4" xfId="0" applyFont="1" applyFill="1" applyBorder="1" applyAlignment="1">
      <alignment horizontal="left" vertical="center"/>
    </xf>
    <xf numFmtId="0" fontId="17" fillId="7" borderId="3" xfId="0" applyFont="1" applyFill="1" applyBorder="1" applyAlignment="1">
      <alignment horizontal="left" vertical="center"/>
    </xf>
    <xf numFmtId="0" fontId="17" fillId="0" borderId="1" xfId="0" applyFont="1" applyBorder="1" applyAlignment="1">
      <alignment horizontal="left" vertical="center"/>
    </xf>
    <xf numFmtId="0" fontId="26" fillId="7" borderId="1" xfId="0" applyFont="1" applyFill="1" applyBorder="1" applyAlignment="1">
      <alignment vertical="center" wrapText="1"/>
    </xf>
    <xf numFmtId="164" fontId="17" fillId="2" borderId="1" xfId="2" applyNumberFormat="1" applyFont="1" applyFill="1" applyBorder="1" applyAlignment="1">
      <alignment vertical="center"/>
    </xf>
    <xf numFmtId="164" fontId="17" fillId="2" borderId="1" xfId="2" applyNumberFormat="1" applyFont="1" applyFill="1" applyBorder="1" applyAlignment="1">
      <alignment horizontal="left" vertical="top" wrapText="1"/>
    </xf>
    <xf numFmtId="9" fontId="24" fillId="7" borderId="2" xfId="0" applyNumberFormat="1" applyFont="1" applyFill="1" applyBorder="1" applyAlignment="1">
      <alignment horizontal="center" vertical="center" wrapText="1"/>
    </xf>
    <xf numFmtId="9" fontId="24" fillId="7" borderId="3" xfId="0" applyNumberFormat="1" applyFont="1" applyFill="1" applyBorder="1" applyAlignment="1">
      <alignment horizontal="center" vertical="center" wrapText="1"/>
    </xf>
    <xf numFmtId="9" fontId="24" fillId="7" borderId="4" xfId="0" applyNumberFormat="1" applyFont="1" applyFill="1" applyBorder="1" applyAlignment="1">
      <alignment horizontal="center" vertical="center" wrapText="1"/>
    </xf>
    <xf numFmtId="0" fontId="17" fillId="7" borderId="2" xfId="0" quotePrefix="1" applyFont="1" applyFill="1" applyBorder="1" applyAlignment="1">
      <alignment horizontal="left" vertical="center" wrapText="1"/>
    </xf>
    <xf numFmtId="9" fontId="24" fillId="2" borderId="2" xfId="0" applyNumberFormat="1" applyFont="1" applyFill="1" applyBorder="1" applyAlignment="1">
      <alignment horizontal="center" vertical="center" wrapText="1"/>
    </xf>
    <xf numFmtId="9" fontId="24" fillId="2" borderId="3" xfId="0" applyNumberFormat="1" applyFont="1" applyFill="1" applyBorder="1" applyAlignment="1">
      <alignment horizontal="center" vertical="center" wrapText="1"/>
    </xf>
    <xf numFmtId="0" fontId="23" fillId="2" borderId="1" xfId="0" applyFont="1" applyFill="1" applyBorder="1" applyAlignment="1">
      <alignment horizontal="left" vertical="top" wrapText="1"/>
    </xf>
    <xf numFmtId="0" fontId="33" fillId="2" borderId="1" xfId="0" applyFont="1" applyFill="1" applyBorder="1" applyAlignment="1">
      <alignment vertical="center" wrapText="1"/>
    </xf>
    <xf numFmtId="0" fontId="33" fillId="7" borderId="1" xfId="0" applyFont="1" applyFill="1" applyBorder="1" applyAlignment="1">
      <alignment vertical="center" wrapText="1"/>
    </xf>
    <xf numFmtId="0" fontId="42" fillId="2" borderId="1" xfId="0" applyFont="1" applyFill="1" applyBorder="1" applyAlignment="1">
      <alignment vertical="center" wrapText="1" readingOrder="1"/>
    </xf>
    <xf numFmtId="0" fontId="23" fillId="7" borderId="1" xfId="0" applyFont="1" applyFill="1" applyBorder="1" applyAlignment="1">
      <alignment vertical="center" wrapText="1"/>
    </xf>
    <xf numFmtId="0" fontId="23" fillId="2" borderId="1" xfId="0" applyFont="1" applyFill="1" applyBorder="1" applyAlignment="1">
      <alignment vertical="center" wrapText="1"/>
    </xf>
    <xf numFmtId="0" fontId="17" fillId="7" borderId="1" xfId="0" quotePrefix="1" applyFont="1" applyFill="1" applyBorder="1" applyAlignment="1">
      <alignment vertical="center" wrapText="1"/>
    </xf>
    <xf numFmtId="1" fontId="26" fillId="2" borderId="1" xfId="0" applyNumberFormat="1" applyFont="1" applyFill="1" applyBorder="1" applyAlignment="1">
      <alignment vertical="center" wrapText="1"/>
    </xf>
    <xf numFmtId="0" fontId="26" fillId="2" borderId="1" xfId="0" applyFont="1" applyFill="1" applyBorder="1" applyAlignment="1">
      <alignment vertical="center" wrapText="1"/>
    </xf>
    <xf numFmtId="0" fontId="33" fillId="0" borderId="1" xfId="0" applyFont="1" applyBorder="1" applyAlignment="1">
      <alignment vertical="center" wrapText="1"/>
    </xf>
    <xf numFmtId="0" fontId="42" fillId="2" borderId="1" xfId="0" applyFont="1" applyFill="1" applyBorder="1" applyAlignment="1">
      <alignment vertical="center" wrapText="1"/>
    </xf>
    <xf numFmtId="0" fontId="26" fillId="7" borderId="1" xfId="0" applyFont="1" applyFill="1" applyBorder="1" applyAlignment="1">
      <alignment vertical="center" wrapText="1"/>
    </xf>
    <xf numFmtId="0" fontId="17" fillId="2" borderId="1" xfId="0" applyFont="1" applyFill="1" applyBorder="1" applyAlignment="1">
      <alignment vertical="center" wrapText="1"/>
    </xf>
    <xf numFmtId="0" fontId="23" fillId="7" borderId="1" xfId="0" applyFont="1" applyFill="1" applyBorder="1" applyAlignment="1">
      <alignment horizontal="left" vertical="top" wrapText="1"/>
    </xf>
    <xf numFmtId="0" fontId="23" fillId="2" borderId="1" xfId="29" applyFont="1" applyFill="1" applyBorder="1" applyAlignment="1">
      <alignment horizontal="left" vertical="top" wrapText="1"/>
    </xf>
    <xf numFmtId="0" fontId="49" fillId="2" borderId="1" xfId="0" applyFont="1" applyFill="1" applyBorder="1" applyAlignment="1">
      <alignment horizontal="center" vertical="center" wrapText="1"/>
    </xf>
    <xf numFmtId="166" fontId="49" fillId="7" borderId="1" xfId="0" applyNumberFormat="1" applyFont="1" applyFill="1" applyBorder="1" applyAlignment="1">
      <alignment horizontal="center" vertical="center" wrapText="1"/>
    </xf>
    <xf numFmtId="10" fontId="49" fillId="7" borderId="1" xfId="0" applyNumberFormat="1" applyFont="1" applyFill="1" applyBorder="1" applyAlignment="1">
      <alignment horizontal="center" vertical="center" wrapText="1"/>
    </xf>
    <xf numFmtId="9" fontId="49" fillId="7" borderId="1" xfId="0" applyNumberFormat="1" applyFont="1" applyFill="1" applyBorder="1" applyAlignment="1">
      <alignment horizontal="center" vertical="center" wrapText="1"/>
    </xf>
    <xf numFmtId="9" fontId="49" fillId="2" borderId="2" xfId="4" applyFont="1" applyFill="1" applyBorder="1" applyAlignment="1">
      <alignment horizontal="center" vertical="center" wrapText="1"/>
    </xf>
    <xf numFmtId="9" fontId="49" fillId="2" borderId="4" xfId="4" applyFont="1" applyFill="1" applyBorder="1" applyAlignment="1">
      <alignment horizontal="center" vertical="center" wrapText="1"/>
    </xf>
    <xf numFmtId="9" fontId="49" fillId="2" borderId="3" xfId="4" applyFont="1" applyFill="1" applyBorder="1" applyAlignment="1">
      <alignment horizontal="center" vertical="center" wrapText="1"/>
    </xf>
    <xf numFmtId="9" fontId="49" fillId="7" borderId="2" xfId="0" applyNumberFormat="1" applyFont="1" applyFill="1" applyBorder="1" applyAlignment="1">
      <alignment horizontal="center" vertical="center" wrapText="1"/>
    </xf>
    <xf numFmtId="9" fontId="49" fillId="7" borderId="3" xfId="0" applyNumberFormat="1" applyFont="1" applyFill="1" applyBorder="1" applyAlignment="1">
      <alignment horizontal="center" vertical="center" wrapText="1"/>
    </xf>
    <xf numFmtId="9" fontId="49" fillId="2" borderId="1" xfId="29" applyNumberFormat="1" applyFont="1" applyFill="1" applyBorder="1" applyAlignment="1">
      <alignment horizontal="center" vertical="center"/>
    </xf>
    <xf numFmtId="9" fontId="49" fillId="2" borderId="1" xfId="4" applyFont="1" applyFill="1" applyBorder="1" applyAlignment="1">
      <alignment horizontal="center" vertical="center" wrapText="1"/>
    </xf>
    <xf numFmtId="0" fontId="49" fillId="7" borderId="2" xfId="0" applyFont="1" applyFill="1" applyBorder="1" applyAlignment="1">
      <alignment horizontal="center" vertical="center" wrapText="1"/>
    </xf>
    <xf numFmtId="0" fontId="49" fillId="7" borderId="3" xfId="0" applyFont="1" applyFill="1" applyBorder="1" applyAlignment="1">
      <alignment horizontal="center" vertical="center" wrapText="1"/>
    </xf>
    <xf numFmtId="9" fontId="49" fillId="2" borderId="1" xfId="0" applyNumberFormat="1" applyFont="1" applyFill="1" applyBorder="1" applyAlignment="1">
      <alignment horizontal="center" vertical="center" wrapText="1"/>
    </xf>
    <xf numFmtId="9" fontId="49" fillId="7" borderId="4" xfId="0" applyNumberFormat="1" applyFont="1" applyFill="1" applyBorder="1" applyAlignment="1">
      <alignment horizontal="center" vertical="center" wrapText="1"/>
    </xf>
    <xf numFmtId="167" fontId="49" fillId="7" borderId="1" xfId="1" applyNumberFormat="1" applyFont="1" applyFill="1" applyBorder="1" applyAlignment="1">
      <alignment horizontal="center" vertical="center" wrapText="1"/>
    </xf>
    <xf numFmtId="167" fontId="49" fillId="2" borderId="1" xfId="1" applyNumberFormat="1" applyFont="1" applyFill="1" applyBorder="1" applyAlignment="1">
      <alignment horizontal="center" vertical="center" wrapText="1"/>
    </xf>
    <xf numFmtId="9" fontId="49" fillId="2" borderId="2" xfId="0" applyNumberFormat="1" applyFont="1" applyFill="1" applyBorder="1" applyAlignment="1">
      <alignment horizontal="center" vertical="center" wrapText="1"/>
    </xf>
    <xf numFmtId="9" fontId="49" fillId="2" borderId="3" xfId="0" applyNumberFormat="1" applyFont="1" applyFill="1" applyBorder="1" applyAlignment="1">
      <alignment horizontal="center" vertical="center" wrapText="1"/>
    </xf>
    <xf numFmtId="9" fontId="49" fillId="7" borderId="1" xfId="4" applyFont="1" applyFill="1" applyBorder="1" applyAlignment="1">
      <alignment horizontal="center" vertical="center" wrapText="1"/>
    </xf>
    <xf numFmtId="49" fontId="17" fillId="7" borderId="1" xfId="0" applyNumberFormat="1" applyFont="1" applyFill="1" applyBorder="1" applyAlignment="1">
      <alignment horizontal="left" vertical="top" wrapText="1"/>
    </xf>
    <xf numFmtId="0" fontId="49" fillId="7" borderId="2" xfId="0" applyNumberFormat="1" applyFont="1" applyFill="1" applyBorder="1" applyAlignment="1">
      <alignment horizontal="center" vertical="center" wrapText="1"/>
    </xf>
    <xf numFmtId="0" fontId="49" fillId="7" borderId="4" xfId="0" applyNumberFormat="1" applyFont="1" applyFill="1" applyBorder="1" applyAlignment="1">
      <alignment horizontal="center" vertical="center" wrapText="1"/>
    </xf>
    <xf numFmtId="0" fontId="49" fillId="7" borderId="3" xfId="0" applyNumberFormat="1" applyFont="1" applyFill="1" applyBorder="1" applyAlignment="1">
      <alignment horizontal="center" vertical="center" wrapText="1"/>
    </xf>
    <xf numFmtId="166" fontId="49" fillId="7" borderId="1" xfId="4" applyNumberFormat="1" applyFont="1" applyFill="1" applyBorder="1" applyAlignment="1">
      <alignment horizontal="center" vertical="center" wrapText="1"/>
    </xf>
    <xf numFmtId="0" fontId="21" fillId="2" borderId="1" xfId="5" quotePrefix="1" applyFont="1" applyFill="1" applyBorder="1" applyAlignment="1">
      <alignment horizontal="center" vertical="center" wrapText="1"/>
    </xf>
    <xf numFmtId="0" fontId="21" fillId="17" borderId="1" xfId="5" applyFont="1" applyFill="1" applyBorder="1" applyAlignment="1">
      <alignment horizontal="left" vertical="center" wrapText="1"/>
    </xf>
    <xf numFmtId="0" fontId="21" fillId="17" borderId="1" xfId="5" applyFont="1" applyFill="1" applyBorder="1" applyAlignment="1">
      <alignment horizontal="center" vertical="center" wrapText="1"/>
    </xf>
    <xf numFmtId="0" fontId="18" fillId="2" borderId="1" xfId="0" applyFont="1" applyFill="1" applyBorder="1" applyAlignment="1">
      <alignment horizontal="center" vertical="center" wrapText="1"/>
    </xf>
    <xf numFmtId="0" fontId="21" fillId="2" borderId="1" xfId="5" applyFont="1" applyFill="1" applyBorder="1" applyAlignment="1">
      <alignment horizontal="left" vertical="center" wrapText="1"/>
    </xf>
    <xf numFmtId="164" fontId="17" fillId="2" borderId="1" xfId="2" applyNumberFormat="1" applyFont="1" applyFill="1" applyBorder="1" applyAlignment="1">
      <alignment horizontal="right" vertical="center" wrapText="1"/>
    </xf>
    <xf numFmtId="0" fontId="21" fillId="2" borderId="1" xfId="5" applyFont="1" applyFill="1" applyBorder="1" applyAlignment="1">
      <alignment horizontal="center" vertical="center" wrapText="1"/>
    </xf>
    <xf numFmtId="0" fontId="17" fillId="2" borderId="1" xfId="0" applyFont="1" applyFill="1" applyBorder="1" applyAlignment="1">
      <alignment horizontal="right" wrapText="1"/>
    </xf>
    <xf numFmtId="0" fontId="17" fillId="7" borderId="4" xfId="0" applyFont="1" applyFill="1" applyBorder="1" applyAlignment="1">
      <alignment horizontal="center" vertical="top" wrapText="1"/>
    </xf>
    <xf numFmtId="0" fontId="21" fillId="7" borderId="2" xfId="5" applyFont="1" applyFill="1" applyBorder="1" applyAlignment="1">
      <alignment horizontal="center" vertical="center" wrapText="1"/>
    </xf>
    <xf numFmtId="0" fontId="21" fillId="7" borderId="4" xfId="5" applyFont="1" applyFill="1" applyBorder="1" applyAlignment="1">
      <alignment horizontal="center" vertical="center" wrapText="1"/>
    </xf>
    <xf numFmtId="0" fontId="21" fillId="7" borderId="3" xfId="5" applyFont="1" applyFill="1" applyBorder="1" applyAlignment="1">
      <alignment horizontal="center" vertical="center" wrapText="1"/>
    </xf>
    <xf numFmtId="9" fontId="24" fillId="2" borderId="4" xfId="0" applyNumberFormat="1" applyFont="1" applyFill="1" applyBorder="1" applyAlignment="1">
      <alignment horizontal="center" vertical="center" wrapText="1"/>
    </xf>
    <xf numFmtId="0" fontId="17" fillId="2" borderId="2" xfId="0" quotePrefix="1" applyFont="1" applyFill="1" applyBorder="1" applyAlignment="1">
      <alignment horizontal="center" vertical="center" wrapText="1"/>
    </xf>
    <xf numFmtId="0" fontId="17" fillId="2" borderId="4" xfId="0" quotePrefix="1" applyFont="1" applyFill="1" applyBorder="1" applyAlignment="1">
      <alignment horizontal="center" vertical="center" wrapText="1"/>
    </xf>
    <xf numFmtId="0" fontId="17" fillId="2" borderId="3" xfId="0" quotePrefix="1" applyFont="1" applyFill="1" applyBorder="1" applyAlignment="1">
      <alignment horizontal="center" vertical="center" wrapText="1"/>
    </xf>
    <xf numFmtId="0" fontId="21" fillId="0" borderId="2" xfId="5" applyFont="1" applyBorder="1" applyAlignment="1">
      <alignment horizontal="center" vertical="center" wrapText="1"/>
    </xf>
    <xf numFmtId="0" fontId="21" fillId="0" borderId="4" xfId="5" applyFont="1" applyBorder="1" applyAlignment="1">
      <alignment horizontal="center" vertical="center" wrapText="1"/>
    </xf>
    <xf numFmtId="0" fontId="21" fillId="0" borderId="3" xfId="5" applyFont="1" applyBorder="1" applyAlignment="1">
      <alignment horizontal="center" vertical="center" wrapText="1"/>
    </xf>
    <xf numFmtId="4" fontId="24" fillId="2" borderId="1" xfId="0" applyNumberFormat="1" applyFont="1" applyFill="1" applyBorder="1" applyAlignment="1">
      <alignment horizontal="center" vertical="center" wrapText="1"/>
    </xf>
    <xf numFmtId="0" fontId="17" fillId="7" borderId="2" xfId="0" quotePrefix="1" applyFont="1" applyFill="1" applyBorder="1" applyAlignment="1">
      <alignment horizontal="center" vertical="top" wrapText="1"/>
    </xf>
    <xf numFmtId="0" fontId="17" fillId="7" borderId="3" xfId="0" quotePrefix="1" applyFont="1" applyFill="1" applyBorder="1" applyAlignment="1">
      <alignment horizontal="center" vertical="top" wrapText="1"/>
    </xf>
    <xf numFmtId="0" fontId="23" fillId="2" borderId="2" xfId="0" quotePrefix="1" applyFont="1" applyFill="1" applyBorder="1" applyAlignment="1">
      <alignment horizontal="center" vertical="top" wrapText="1"/>
    </xf>
    <xf numFmtId="0" fontId="23" fillId="2" borderId="4" xfId="0" quotePrefix="1" applyFont="1" applyFill="1" applyBorder="1" applyAlignment="1">
      <alignment horizontal="center" vertical="top" wrapText="1"/>
    </xf>
    <xf numFmtId="0" fontId="23" fillId="2" borderId="3" xfId="0" quotePrefix="1" applyFont="1" applyFill="1" applyBorder="1" applyAlignment="1">
      <alignment horizontal="center" vertical="top" wrapText="1"/>
    </xf>
    <xf numFmtId="0" fontId="21" fillId="0" borderId="2" xfId="5" quotePrefix="1" applyFont="1" applyBorder="1" applyAlignment="1">
      <alignment horizontal="center" vertical="center" wrapText="1"/>
    </xf>
    <xf numFmtId="0" fontId="21" fillId="0" borderId="4" xfId="5" quotePrefix="1" applyFont="1" applyBorder="1" applyAlignment="1">
      <alignment horizontal="center" vertical="center" wrapText="1"/>
    </xf>
    <xf numFmtId="0" fontId="21" fillId="0" borderId="3" xfId="5" quotePrefix="1" applyFont="1" applyBorder="1" applyAlignment="1">
      <alignment horizontal="center" vertical="center" wrapText="1"/>
    </xf>
  </cellXfs>
  <cellStyles count="37">
    <cellStyle name="Hipervínculo" xfId="5" builtinId="8"/>
    <cellStyle name="Hipervínculo 2" xfId="21" xr:uid="{5ABEED7A-D283-4BA6-B0BC-2084295358A7}"/>
    <cellStyle name="Hipervínculo 2 2" xfId="31" xr:uid="{48625F2B-58D6-4654-9086-F27B8F88C4F4}"/>
    <cellStyle name="Hyperlink" xfId="7" xr:uid="{F7039915-317B-4CF7-8982-9902760D244F}"/>
    <cellStyle name="Millares" xfId="1" builtinId="3"/>
    <cellStyle name="Millares 2" xfId="22" xr:uid="{75C48A55-7035-4973-8BE5-2346ABE2197B}"/>
    <cellStyle name="Millares 2 2" xfId="35" xr:uid="{A08901A4-9E0D-4D62-8D92-B51310C1195D}"/>
    <cellStyle name="Millares 3" xfId="15" xr:uid="{985B491C-6E02-4F11-A281-616EA11A2CC3}"/>
    <cellStyle name="Millares 3 2" xfId="24" xr:uid="{0B46975A-D493-4E35-9224-A245F3B34FC8}"/>
    <cellStyle name="Millares 4" xfId="10" xr:uid="{3F5BB0D2-97C2-4BB8-B3B1-6E18A8898DE0}"/>
    <cellStyle name="Moneda" xfId="2" builtinId="4"/>
    <cellStyle name="Moneda [0]" xfId="3" builtinId="7"/>
    <cellStyle name="Moneda [0] 2" xfId="16" xr:uid="{D20C488D-8406-4DF9-A979-48EE81272D25}"/>
    <cellStyle name="Moneda [0] 3" xfId="32" xr:uid="{C866357C-951C-4FE3-8BE3-49405CBE7AED}"/>
    <cellStyle name="Moneda 2" xfId="6" xr:uid="{0D1C60F9-6D5A-48A0-8CCB-4B44CC764C9E}"/>
    <cellStyle name="Moneda 2 2" xfId="14" xr:uid="{787D435A-C7A9-4EDB-839A-7636FA65904B}"/>
    <cellStyle name="Moneda 2 3" xfId="34" xr:uid="{616AE65B-6E3E-4DF8-ABD6-6BC7C41027DC}"/>
    <cellStyle name="Moneda 3" xfId="23" xr:uid="{035E843E-9079-4A10-8750-C6E4BA1A0951}"/>
    <cellStyle name="Moneda 4" xfId="25" xr:uid="{3257508B-871D-412D-B9CE-8742B307636C}"/>
    <cellStyle name="Moneda 5" xfId="26" xr:uid="{0D789CFD-C321-4DF1-B75B-09F8405159E5}"/>
    <cellStyle name="Moneda 6" xfId="18" xr:uid="{7ACB434B-46C4-45AC-8BE7-28B38BE9F08A}"/>
    <cellStyle name="Moneda 7" xfId="28" xr:uid="{1679CF39-4B4F-4724-92D7-7B0992E2320C}"/>
    <cellStyle name="Moneda 8" xfId="36" xr:uid="{DF44F692-E239-4A99-9781-649BCFA4C616}"/>
    <cellStyle name="Normal" xfId="0" builtinId="0"/>
    <cellStyle name="Normal 2" xfId="19" xr:uid="{8C1BFD63-4490-4233-BEFE-DEF67A67CB33}"/>
    <cellStyle name="Normal 2 2" xfId="8" xr:uid="{8668C5A2-FD33-4F5F-9138-C80B4E48981B}"/>
    <cellStyle name="Normal 2 3" xfId="29" xr:uid="{EB4F5AC0-3ADB-426B-AD51-830C01259BC5}"/>
    <cellStyle name="Normal 3" xfId="11" xr:uid="{DF0C3151-668F-4EFE-AAF2-002D01F87476}"/>
    <cellStyle name="Normal 3 2 3 2 5 2" xfId="12" xr:uid="{8A915E95-EFBF-4EE3-BC4B-7D517BC52C69}"/>
    <cellStyle name="Normal 4" xfId="9" xr:uid="{7E37D355-5BCA-4CB1-91B6-B2C26CA5E099}"/>
    <cellStyle name="Normal 5" xfId="27" xr:uid="{F804A25E-B38D-4DF4-9288-F38681D12DC6}"/>
    <cellStyle name="Normal 7" xfId="30" xr:uid="{0A2A935E-A92C-4A96-B8EE-B8345AE48EEF}"/>
    <cellStyle name="Porcentaje" xfId="4" builtinId="5"/>
    <cellStyle name="Porcentaje 2" xfId="13" xr:uid="{A1B1AC06-5933-4A02-8F56-02A2C8DAE0FD}"/>
    <cellStyle name="Porcentaje 2 2" xfId="20" xr:uid="{696EC82C-2182-41A9-A237-279E94F84698}"/>
    <cellStyle name="Porcentaje 3" xfId="17" xr:uid="{BCFCADC1-C57F-434C-99D1-86E5D39C7F87}"/>
    <cellStyle name="Porcentaje 4" xfId="33" xr:uid="{F11734AB-B974-4D10-B291-789B44771E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329406</xdr:colOff>
      <xdr:row>1</xdr:row>
      <xdr:rowOff>139435</xdr:rowOff>
    </xdr:from>
    <xdr:to>
      <xdr:col>2</xdr:col>
      <xdr:colOff>892968</xdr:colOff>
      <xdr:row>1</xdr:row>
      <xdr:rowOff>819534</xdr:rowOff>
    </xdr:to>
    <xdr:pic>
      <xdr:nvPicPr>
        <xdr:cNvPr id="2" name="Imagen 1">
          <a:extLst>
            <a:ext uri="{FF2B5EF4-FFF2-40B4-BE49-F238E27FC236}">
              <a16:creationId xmlns:a16="http://schemas.microsoft.com/office/drawing/2014/main" id="{B43FC7A2-1564-40E2-8B56-4E9F8D5E9F65}"/>
            </a:ext>
          </a:extLst>
        </xdr:cNvPr>
        <xdr:cNvPicPr>
          <a:picLocks noChangeAspect="1"/>
        </xdr:cNvPicPr>
      </xdr:nvPicPr>
      <xdr:blipFill>
        <a:blip xmlns:r="http://schemas.openxmlformats.org/officeDocument/2006/relationships" r:embed="rId1"/>
        <a:stretch>
          <a:fillRect/>
        </a:stretch>
      </xdr:blipFill>
      <xdr:spPr>
        <a:xfrm>
          <a:off x="1139031" y="353748"/>
          <a:ext cx="1635125" cy="680099"/>
        </a:xfrm>
        <a:prstGeom prst="rect">
          <a:avLst/>
        </a:prstGeom>
      </xdr:spPr>
    </xdr:pic>
    <xdr:clientData/>
  </xdr:twoCellAnchor>
  <xdr:twoCellAnchor editAs="oneCell">
    <xdr:from>
      <xdr:col>2</xdr:col>
      <xdr:colOff>1396112</xdr:colOff>
      <xdr:row>1</xdr:row>
      <xdr:rowOff>75407</xdr:rowOff>
    </xdr:from>
    <xdr:to>
      <xdr:col>3</xdr:col>
      <xdr:colOff>738188</xdr:colOff>
      <xdr:row>1</xdr:row>
      <xdr:rowOff>820131</xdr:rowOff>
    </xdr:to>
    <xdr:pic>
      <xdr:nvPicPr>
        <xdr:cNvPr id="3" name="Imagen 2">
          <a:extLst>
            <a:ext uri="{FF2B5EF4-FFF2-40B4-BE49-F238E27FC236}">
              <a16:creationId xmlns:a16="http://schemas.microsoft.com/office/drawing/2014/main" id="{C9BF8046-140B-493A-894B-BABC2B1157F9}"/>
            </a:ext>
          </a:extLst>
        </xdr:cNvPr>
        <xdr:cNvPicPr>
          <a:picLocks noChangeAspect="1"/>
        </xdr:cNvPicPr>
      </xdr:nvPicPr>
      <xdr:blipFill>
        <a:blip xmlns:r="http://schemas.openxmlformats.org/officeDocument/2006/relationships" r:embed="rId2"/>
        <a:stretch>
          <a:fillRect/>
        </a:stretch>
      </xdr:blipFill>
      <xdr:spPr>
        <a:xfrm>
          <a:off x="3015362" y="289720"/>
          <a:ext cx="1485201" cy="7447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ahigueras\Documents\Plan%20Estrategico%20Sectorial\Matriz%20Formulada\Matriz_PEI_2023_2026\anex-OPLAN-MatrizPEI-2023%20(4).xlsx" TargetMode="External"/><Relationship Id="rId1" Type="http://schemas.openxmlformats.org/officeDocument/2006/relationships/externalLinkPath" Target="file:///C:\Users\jahigueras\Documents\Plan%20Estrategico%20Sectorial\Matriz%20Formulada\Matriz_PEI_2023_2026\anex-OPLAN-MatrizPEI-2023%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avance PEI 2023 "/>
      <sheetName val="Reporte indicadores población"/>
      <sheetName val="LISTA"/>
    </sheetNames>
    <sheetDataSet>
      <sheetData sheetId="0"/>
      <sheetData sheetId="1"/>
      <sheetData sheetId="2">
        <row r="1">
          <cell r="C1" t="str">
            <v>Ampliacion_de_la_capacidad_del_DANE_para_la_coordinación_del_SEN_</v>
          </cell>
          <cell r="D1" t="str">
            <v>Cultura_Estadistica</v>
          </cell>
          <cell r="E1" t="str">
            <v>Fortalecimiento_de_la_capacidad_institucional_para_la_implementación_del_modelo_de_gestion_Nacional</v>
          </cell>
          <cell r="F1" t="str">
            <v>Fortalecimiento_de_la_integracion_de_la_informacion_geoespacial_en_el_proceso_estadistico_nacional</v>
          </cell>
          <cell r="G1" t="str">
            <v>Gestion_Documental</v>
          </cell>
          <cell r="H1" t="str">
            <v>Mejoramiento_de_la_infraestructura_y_equipamiento_fisico_de_la_entidad_a_nivel_nacional</v>
          </cell>
          <cell r="I1" t="str">
            <v>Modernizacion_tecnologica_para_la_transformacion_digital_del_DANE_a_nivel_Nacional</v>
          </cell>
          <cell r="J1" t="str">
            <v>Optimizacion_de_la_capacidad_del_DANE_en_sus_procesos_de_recoleccion_y_acopio</v>
          </cell>
          <cell r="K1" t="str">
            <v>Produccion_de_información_Estadística_analizada_</v>
          </cell>
          <cell r="L1" t="str">
            <v>Produccion_de_informacion_estructural._Nacional</v>
          </cell>
          <cell r="M1" t="str">
            <v>Prospectiva_E_Innovación</v>
          </cell>
          <cell r="N1" t="str">
            <v>Fortalecimiento_de_la_Capacidad_de_Produccion_de_Informacion_Estadistica_del_SEN_Nacional</v>
          </cell>
          <cell r="O1" t="str">
            <v>No_Aplica</v>
          </cell>
        </row>
      </sheetData>
    </sheetDataSet>
  </externalBook>
</externalLink>
</file>

<file path=xl/persons/person.xml><?xml version="1.0" encoding="utf-8"?>
<personList xmlns="http://schemas.microsoft.com/office/spreadsheetml/2018/threadedcomments" xmlns:x="http://schemas.openxmlformats.org/spreadsheetml/2006/main">
  <person displayName="Jimmy Alexander Higuera Sacristan" id="{BED526D3-C6F9-4E26-BF65-FE31EBE85DDB}" userId="S::JAHigueraS@DANE.GOV.CO::1da9212c-62d0-4716-89b8-1e48714661b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K10" dT="2026-06-22T20:27:37.96" personId="{BED526D3-C6F9-4E26-BF65-FE31EBE85DDB}" id="{8F09AA67-7FEF-4F75-9F5B-3EE13020875E}">
    <text>Detacar el avance historico...info empalme</text>
  </threadedComment>
  <threadedComment ref="AK10" dT="2026-06-22T20:28:01.90" personId="{BED526D3-C6F9-4E26-BF65-FE31EBE85DDB}" id="{CD2446C7-3124-4422-B997-0EE48DB8DF28}" parentId="{8F09AA67-7FEF-4F75-9F5B-3EE13020875E}">
    <text>folleto</text>
  </threadedComment>
  <threadedComment ref="AK40" dT="2026-06-22T20:29:46.11" personId="{BED526D3-C6F9-4E26-BF65-FE31EBE85DDB}" id="{2AB4D4AE-1848-44F2-9B19-4F523298BEFA}">
    <text>Verifica inclusion de gestores catastrales</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danegovco.sharepoint.com/:f:/r/sites/PlanesInstitucionales-MetasHisttricasporrea2018-2022/Documentos%20compartidos/IGAC/PES/Evidencias%20Planes%20Institucionales%202023/IGAC/PES_03?csf=1&amp;web=1&amp;e=6Pkc4y" TargetMode="External"/><Relationship Id="rId117" Type="http://schemas.openxmlformats.org/officeDocument/2006/relationships/hyperlink" Target="https://danegovco.sharepoint.com/:f:/r/sites/PlanesInstitucionales-MetasHisttricasporrea2018-2022/Documentos%20compartidos/IGAC/PES%202025/Evidencias%20IGAC%202025/PES_34?csf=1&amp;web=1&amp;e=yzAuzg" TargetMode="External"/><Relationship Id="rId21" Type="http://schemas.openxmlformats.org/officeDocument/2006/relationships/hyperlink" Target="https://danegovco.sharepoint.com/:f:/r/sites/PlanesInstitucionales-MetasHisttricasporrea2018-2022/Documentos%20compartidos/DIG/Evidencias%20Planes%20Institucionales%202023/PES/PES_42?csf=1&amp;web=1&amp;e=oFdnUX" TargetMode="External"/><Relationship Id="rId42" Type="http://schemas.openxmlformats.org/officeDocument/2006/relationships/hyperlink" Target="https://danegovco.sharepoint.com/:f:/r/sites/PlanesInstitucionales-MetasHisttricasporrea2018-2022/Documentos%20compartidos/IGAC/PES/Evidencias%20Planes%20Institucionales%202023/IGAC_DANE/PES_30?csf=1&amp;web=1&amp;e=5zVOQE" TargetMode="External"/><Relationship Id="rId47" Type="http://schemas.openxmlformats.org/officeDocument/2006/relationships/hyperlink" Target="https://danegovco.sharepoint.com/:f:/r/sites/PlanesInstitucionales-MetasHisttricasporrea2018-2022/Documentos%20compartidos/DICE/Evidencias%20Planes%20Institucionales%202024/PEI/L1.4?csf=1&amp;web=1&amp;e=nIZpLR" TargetMode="External"/><Relationship Id="rId63" Type="http://schemas.openxmlformats.org/officeDocument/2006/relationships/hyperlink" Target="https://danegovco.sharepoint.com/:f:/r/sites/PlanesInstitucionales-MetasHisttricasporrea2018-2022/Documentos%20compartidos/DIRPEN/Evidencias%20Planes%20Institucionales%202024/PEI/L5.1?csf=1&amp;web=1&amp;e=e2nXi4" TargetMode="External"/><Relationship Id="rId68" Type="http://schemas.openxmlformats.org/officeDocument/2006/relationships/hyperlink" Target="https://danegovco.sharepoint.com/:b:/r/sites/PlanesInstitucionales-MetasHisttricasporrea2018-2022/Documentos%20compartidos/DIG/Evidencias%20Planes%20Institucionales%202024/PES/PES_40/PES_40_PEIGN_Sectorial.pdf?csf=1&amp;web=1&amp;e=5N4ZuZ" TargetMode="External"/><Relationship Id="rId84" Type="http://schemas.openxmlformats.org/officeDocument/2006/relationships/hyperlink" Target="https://danegovco.sharepoint.com/:f:/r/sites/PlanesInstitucionales-MetasHisttricasporrea2018-2022/Documentos%20compartidos/IGAC/PES/Evidencias%20Planes%20Institucionales%202024/IGAC/PES_25?csf=1&amp;web=1&amp;e=iLUpuU" TargetMode="External"/><Relationship Id="rId89" Type="http://schemas.openxmlformats.org/officeDocument/2006/relationships/hyperlink" Target="https://danegovco.sharepoint.com/:f:/r/sites/PlanesInstitucionales-MetasHisttricasporrea2018-2022/Documentos%20compartidos/IGAC/PES/Evidencias%20Planes%20Institucionales%202024/IGAC/PES_16?csf=1&amp;web=1&amp;e=MPXvkG" TargetMode="External"/><Relationship Id="rId112" Type="http://schemas.openxmlformats.org/officeDocument/2006/relationships/hyperlink" Target="https://danegovco.sharepoint.com/:f:/r/sites/PlanesInstitucionales-MetasHisttricasporrea2018-2022/Documentos%20compartidos/IGAC/PES%202025/Evidencias%20IGAC%202025/PES_22?csf=1&amp;web=1&amp;e=D15qgJ" TargetMode="External"/><Relationship Id="rId133" Type="http://schemas.openxmlformats.org/officeDocument/2006/relationships/hyperlink" Target="https://www.dane.gov.co/index.php/estadisticas-por-tema/ambientales/economia-circular/reportes-de-economia-circular" TargetMode="External"/><Relationship Id="rId138" Type="http://schemas.openxmlformats.org/officeDocument/2006/relationships/drawing" Target="../drawings/drawing1.xml"/><Relationship Id="rId16" Type="http://schemas.openxmlformats.org/officeDocument/2006/relationships/hyperlink" Target="https://danegovco.sharepoint.com/:f:/r/sites/PlanesInstitucionales-MetasHisttricasporrea2018-2022/Documentos%20compartidos/CENSO%20ECON%C3%93MICO/Evidencias%20Planes%20Institucionales%202023/PEI/L4.5/II%20Semestre/SEGUIMIENTO%20PEI?csf=1&amp;web=1&amp;e=AQ3u8C" TargetMode="External"/><Relationship Id="rId107" Type="http://schemas.openxmlformats.org/officeDocument/2006/relationships/hyperlink" Target="https://danegovco.sharepoint.com/:f:/r/sites/PlanesInstitucionales-MetasHisttricasporrea2018-2022/Documentos%20compartidos/IGAC/PES%202025/Evidencias%20IGAC%202025/PES_04?csf=1&amp;web=1&amp;e=McPvJV" TargetMode="External"/><Relationship Id="rId11" Type="http://schemas.openxmlformats.org/officeDocument/2006/relationships/hyperlink" Target="https://danegovco.sharepoint.com/:f:/r/sites/PlanesInstitucionales-MetasHisttricasporrea2018-2022/Documentos%20compartidos/OSIS/Evidencias%20Planes%20Institucionales%202023/PEI/L3.6?csf=1&amp;web=1&amp;e=B6ZDoi" TargetMode="External"/><Relationship Id="rId32" Type="http://schemas.openxmlformats.org/officeDocument/2006/relationships/hyperlink" Target="https://danegovco.sharepoint.com/:f:/r/sites/PlanesInstitucionales-MetasHisttricasporrea2018-2022/Documentos%20compartidos/IGAC/PES/Evidencias%20Planes%20Institucionales%202023/IGAC/PES_22?csf=1&amp;web=1&amp;e=snwT33" TargetMode="External"/><Relationship Id="rId37" Type="http://schemas.openxmlformats.org/officeDocument/2006/relationships/hyperlink" Target="https://danegovco.sharepoint.com/:f:/r/sites/PlanesInstitucionales-MetasHisttricasporrea2018-2022/Documentos%20compartidos/IGAC/PES/Evidencias%20Planes%20Institucionales%202023/IGAC/PES_34?csf=1&amp;web=1&amp;e=AktJsH" TargetMode="External"/><Relationship Id="rId53" Type="http://schemas.openxmlformats.org/officeDocument/2006/relationships/hyperlink" Target="https://danegovco.sharepoint.com/:f:/r/sites/PlanesInstitucionales-MetasHisttricasporrea2018-2022/Documentos%20compartidos/SUBDIRECCI%C3%93N/Evidencias%20Planes%20Institucionales%202024/PEI/L2.7?csf=1&amp;web=1&amp;e=qgbP8n" TargetMode="External"/><Relationship Id="rId58" Type="http://schemas.openxmlformats.org/officeDocument/2006/relationships/hyperlink" Target="https://danegovco.sharepoint.com/:f:/r/sites/PlanesInstitucionales-MetasHisttricasporrea2018-2022/Documentos%20compartidos/DIMPE/Evidencias%20Planes%20Institucionales%202024/PEI/L3.3?csf=1&amp;web=1&amp;e=F0kVHf" TargetMode="External"/><Relationship Id="rId74" Type="http://schemas.openxmlformats.org/officeDocument/2006/relationships/hyperlink" Target="https://danegovco.sharepoint.com/:f:/r/sites/PlanesInstitucionales-MetasHisttricasporrea2018-2022/Documentos%20compartidos/IGAC/PES/Evidencias%20Planes%20Institucionales%202024/IGAC/PES_04?csf=1&amp;web=1&amp;e=qPZaD6" TargetMode="External"/><Relationship Id="rId79" Type="http://schemas.openxmlformats.org/officeDocument/2006/relationships/hyperlink" Target="https://danegovco.sharepoint.com/:f:/r/sites/PlanesInstitucionales-MetasHisttricasporrea2018-2022/Documentos%20compartidos/IGAC/PES/Evidencias%20Planes%20Institucionales%202024/IGAC/PES_35?csf=1&amp;web=1&amp;e=C4wWer" TargetMode="External"/><Relationship Id="rId102" Type="http://schemas.openxmlformats.org/officeDocument/2006/relationships/hyperlink" Target="file:///C:\Users\:f:\r\sites\PlanesInstitucionales-MetasHisttricasporrea2018-2022\Documentos%20compartidos\OPLAN\Evidencias%20Planes%20Institucionales%202025\PEI\L4.1%3fcsf=1&amp;web=1&amp;e=dBppF7" TargetMode="External"/><Relationship Id="rId123" Type="http://schemas.openxmlformats.org/officeDocument/2006/relationships/hyperlink" Target="https://danegovco.sharepoint.com/:f:/r/sites/PlanesInstitucionales-MetasHisttricasporrea2018-2022/Documentos%20compartidos/IGAC/PES%202025/Evidencias%20IGAC%202025/PES_16?csf=1&amp;web=1&amp;e=75APhe" TargetMode="External"/><Relationship Id="rId128" Type="http://schemas.openxmlformats.org/officeDocument/2006/relationships/hyperlink" Target="https://danegovco.sharepoint.com/:f:/r/sites/PlanesInstitucionales-MetasHisttricasporrea2018-2022/Documentos%20compartidos/OSIS/Evidencias%20Planes%20Institucionales%202026/PEI/L3.5?csf=1&amp;web=1&amp;e=h2PPqW" TargetMode="External"/><Relationship Id="rId5" Type="http://schemas.openxmlformats.org/officeDocument/2006/relationships/hyperlink" Target="https://danegovco.sharepoint.com/:f:/r/sites/PlanesInstitucionales-MetasHisttricasporrea2018-2022/Documentos%20compartidos/DICE/Evidencias%20Planes%20Institucionales%202023/PEI/L1.4?csf=1&amp;web=1&amp;e=6yjvLg" TargetMode="External"/><Relationship Id="rId90" Type="http://schemas.openxmlformats.org/officeDocument/2006/relationships/hyperlink" Target="https://danegovco.sharepoint.com/:f:/r/sites/PlanesInstitucionales-MetasHisttricasporrea2018-2022/Documentos%20compartidos/DCD/Evidencias%20Planes%20Institucionales%202025/PAI/DCD_04/IV%20TRIMESTRE?csf=1&amp;web=1&amp;e=baCuuw" TargetMode="External"/><Relationship Id="rId95" Type="http://schemas.openxmlformats.org/officeDocument/2006/relationships/hyperlink" Target="https://danegovco.sharepoint.com/:f:/r/sites/PlanesInstitucionales-MetasHisttricasporrea2018-2022/Documentos%20compartidos/DIMPE/Evidencias%20Planes%20Institucionales%202026/PEI/L3.3/Evidencias%20_ENUT?csf=1&amp;web=1&amp;e=VjUYzm" TargetMode="External"/><Relationship Id="rId22" Type="http://schemas.openxmlformats.org/officeDocument/2006/relationships/hyperlink" Target="https://danegovco.sharepoint.com/:f:/r/sites/PlanesInstitucionales-MetasHisttricasporrea2018-2022/Documentos%20compartidos/OPLAN/Evidencias%20Planes%20Institucionales%202023/PES/PES_31?csf=1&amp;web=1&amp;e=hz49Ij" TargetMode="External"/><Relationship Id="rId27" Type="http://schemas.openxmlformats.org/officeDocument/2006/relationships/hyperlink" Target="https://danegovco.sharepoint.com/:f:/r/sites/PlanesInstitucionales-MetasHisttricasporrea2018-2022/Documentos%20compartidos/IGAC/PES/Evidencias%20Planes%20Institucionales%202023/IGAC/PES_04?csf=1&amp;web=1&amp;e=Blhhid" TargetMode="External"/><Relationship Id="rId43" Type="http://schemas.openxmlformats.org/officeDocument/2006/relationships/hyperlink" Target="https://danegovco.sharepoint.com/:f:/r/sites/PlanesInstitucionales-MetasHisttricasporrea2018-2022/Documentos%20compartidos/IGAC/PES/Evidencias%20Planes%20Institucionales%202023/IGAC_DANE/PES_31?csf=1&amp;web=1&amp;e=9iggv6" TargetMode="External"/><Relationship Id="rId48" Type="http://schemas.openxmlformats.org/officeDocument/2006/relationships/hyperlink" Target="https://danegovco.sharepoint.com/:f:/r/sites/PlanesInstitucionales-MetasHisttricasporrea2018-2022/Documentos%20compartidos/DCD/Evidencias%20Planes%20Institucionales%202024/PEI/L2.1?csf=1&amp;web=1&amp;e=I1NeyH" TargetMode="External"/><Relationship Id="rId64" Type="http://schemas.openxmlformats.org/officeDocument/2006/relationships/hyperlink" Target="https://danegovco.sharepoint.com/:f:/r/sites/PlanesInstitucionales-MetasHisttricasporrea2018-2022/Documentos%20compartidos/DIRPEN/Evidencias%20Planes%20Institucionales%202024/PEI/L5.2?csf=1&amp;web=1&amp;e=SmBAwB" TargetMode="External"/><Relationship Id="rId69" Type="http://schemas.openxmlformats.org/officeDocument/2006/relationships/hyperlink" Target="https://danegovco.sharepoint.com/:f:/r/sites/PlanesInstitucionales-MetasHisttricasporrea2018-2022/Documentos%20compartidos/DIG/Evidencias%20Planes%20Institucionales%202024/PES/PES_41?csf=1&amp;web=1&amp;e=t8pLgs" TargetMode="External"/><Relationship Id="rId113" Type="http://schemas.openxmlformats.org/officeDocument/2006/relationships/hyperlink" Target="https://danegovco.sharepoint.com/:f:/r/sites/PlanesInstitucionales-MetasHisttricasporrea2018-2022/Documentos%20compartidos/IGAC/PES%202025/Evidencias%20IGAC%202025/PES_25?csf=1&amp;web=1&amp;e=I8jiKj" TargetMode="External"/><Relationship Id="rId118" Type="http://schemas.openxmlformats.org/officeDocument/2006/relationships/hyperlink" Target="https://danegovco.sharepoint.com/:f:/r/sites/PlanesInstitucionales-MetasHisttricasporrea2018-2022/Documentos%20compartidos/IGAC/PES%202025/Evidencias%20IGAC%202025/PES_35?csf=1&amp;web=1&amp;e=HfXIHc" TargetMode="External"/><Relationship Id="rId134" Type="http://schemas.openxmlformats.org/officeDocument/2006/relationships/hyperlink" Target="https://www.dane.gov.co/index.php/estadisticas-por-tema/cuentas-nacionales/cuentas-satelite/cuenta-satelite-del-deporte-csd" TargetMode="External"/><Relationship Id="rId139" Type="http://schemas.openxmlformats.org/officeDocument/2006/relationships/vmlDrawing" Target="../drawings/vmlDrawing1.vml"/><Relationship Id="rId8" Type="http://schemas.openxmlformats.org/officeDocument/2006/relationships/hyperlink" Target="https://danegovco.sharepoint.com/:f:/r/sites/PlanesInstitucionales-MetasHisttricasporrea2018-2022/Documentos%20compartidos/DSCN/Evidencias%20Planes%20Institucionales%202023/PEI/PEI_L3.1?csf=1&amp;web=1&amp;e=uGfwGf" TargetMode="External"/><Relationship Id="rId51" Type="http://schemas.openxmlformats.org/officeDocument/2006/relationships/hyperlink" Target="https://danegovco.sharepoint.com/:f:/r/sites/PlanesInstitucionales-MetasHisttricasporrea2018-2022/Documentos%20compartidos/DIMPE/Evidencias%20Planes%20Institucionales%202024/PEI/L2.5_GIT%20Pobreza?csf=1&amp;web=1&amp;e=OqVz66" TargetMode="External"/><Relationship Id="rId72" Type="http://schemas.openxmlformats.org/officeDocument/2006/relationships/hyperlink" Target="https://danegovco.sharepoint.com/:f:/r/sites/PlanesInstitucionales-MetasHisttricasporrea2018-2022/Documentos%20compartidos/IGAC/PES/Evidencias%20Planes%20Institucionales%202024/IGAC/PES_02?csf=1&amp;web=1&amp;e=pC9JbQ" TargetMode="External"/><Relationship Id="rId80" Type="http://schemas.openxmlformats.org/officeDocument/2006/relationships/hyperlink" Target="https://danegovco.sharepoint.com/:f:/r/sites/PlanesInstitucionales-MetasHisttricasporrea2018-2022/Documentos%20compartidos/IGAC/PES/Evidencias%20Planes%20Institucionales%202024/IGAC/PES_36?csf=1&amp;web=1&amp;e=1fZ5DU" TargetMode="External"/><Relationship Id="rId85" Type="http://schemas.openxmlformats.org/officeDocument/2006/relationships/hyperlink" Target="https://danegovco.sharepoint.com/:f:/r/sites/PlanesInstitucionales-MetasHisttricasporrea2018-2022/Documentos%20compartidos/IGAC/PES/Evidencias%20Planes%20Institucionales%202024/IGAC/PES_26?csf=1&amp;web=1&amp;e=juZ84a" TargetMode="External"/><Relationship Id="rId93" Type="http://schemas.openxmlformats.org/officeDocument/2006/relationships/hyperlink" Target="https://danegovco.sharepoint.com/sites/PlanesInstitucionales-MetasHisttricasporrea2018-2022/Documentos%20compartidos/Forms/AllItems.aspx?id=%2Fsites%2FPlanesInstitucionales%2DMetasHisttricasporrea2018%2D2022%2FDocumentos%20compartidos%2FDRA%2FEvidencias%20Planes%20Institucionales%202025%2FPEI%2F2%2E6&amp;viewid=4898ae3e%2D639a%2D41ac%2Db718%2D8f47bbb2b81eEvidencia:%20Documento%20Enfoque%20diferencial%20final" TargetMode="External"/><Relationship Id="rId98" Type="http://schemas.openxmlformats.org/officeDocument/2006/relationships/hyperlink" Target="file:///C:\Users\:f:\r\sites\PlanesInstitucionales-MetasHisttricasporrea2018-2022\Documentos%20compartidos\DIG\Evidencias%20Planes%20Institucionales%202025\PES\PES_41\Doc%20Desigualdad%3fcsf=1&amp;web=1&amp;e=UyUREA" TargetMode="External"/><Relationship Id="rId121" Type="http://schemas.openxmlformats.org/officeDocument/2006/relationships/hyperlink" Target="https://danegovco.sharepoint.com/:f:/r/sites/PlanesInstitucionales-MetasHisttricasporrea2018-2022/Documentos%20compartidos/IGAC/PES%202025/Evidencias%20IGAC%202025/PES_43?csf=1&amp;web=1&amp;e=zDfzXO" TargetMode="External"/><Relationship Id="rId3" Type="http://schemas.openxmlformats.org/officeDocument/2006/relationships/hyperlink" Target="https://danegovco.sharepoint.com/:f:/r/sites/PlanesInstitucionales-MetasHisttricasporrea2018-2022/Documentos%20compartidos/SUBDIRECCI%C3%93N/Evidencias%20Planes%20Institucionales%202023/PEI/L2.4?csf=1&amp;web=1&amp;e=WsUJl6" TargetMode="External"/><Relationship Id="rId12" Type="http://schemas.openxmlformats.org/officeDocument/2006/relationships/hyperlink" Target="https://danegovco.sharepoint.com/:f:/r/sites/PlanesInstitucionales-MetasHisttricasporrea2018-2022/Documentos%20compartidos/DIRPEN/Evidencias%20Planes%20Institucionales%202023/PEI/L5.2?csf=1&amp;web=1&amp;e=d42D0I" TargetMode="External"/><Relationship Id="rId17" Type="http://schemas.openxmlformats.org/officeDocument/2006/relationships/hyperlink" Target="https://danegovco.sharepoint.com/:f:/r/sites/PlanesInstitucionales-MetasHisttricasporrea2018-2022/Documentos%20compartidos/OPLAN/Evidencias%20Planes%20Institucionales%202023/PES/PES_14?csf=1&amp;web=1&amp;e=KZzbFK" TargetMode="External"/><Relationship Id="rId25" Type="http://schemas.openxmlformats.org/officeDocument/2006/relationships/hyperlink" Target="https://danegovco.sharepoint.com/:f:/r/sites/PlanesInstitucionales-MetasHisttricasporrea2018-2022/Documentos%20compartidos/IGAC/PES/Evidencias%20Planes%20Institucionales%202023/IGAC/PES_02?csf=1&amp;web=1&amp;e=mneY6w" TargetMode="External"/><Relationship Id="rId33" Type="http://schemas.openxmlformats.org/officeDocument/2006/relationships/hyperlink" Target="https://danegovco.sharepoint.com/:f:/r/sites/PlanesInstitucionales-MetasHisttricasporrea2018-2022/Documentos%20compartidos/IGAC/PES/Evidencias%20Planes%20Institucionales%202023/IGAC/PES_26?csf=1&amp;web=1&amp;e=VIbVyC" TargetMode="External"/><Relationship Id="rId38" Type="http://schemas.openxmlformats.org/officeDocument/2006/relationships/hyperlink" Target="https://danegovco.sharepoint.com/:f:/r/sites/PlanesInstitucionales-MetasHisttricasporrea2018-2022/Documentos%20compartidos/IGAC/PES/Evidencias%20Planes%20Institucionales%202023/IGAC/PES_35?csf=1&amp;web=1&amp;e=HNdF71" TargetMode="External"/><Relationship Id="rId46" Type="http://schemas.openxmlformats.org/officeDocument/2006/relationships/hyperlink" Target="https://danegovco.sharepoint.com/:f:/r/sites/PlanesInstitucionales-MetasHisttricasporrea2018-2022/Documentos%20compartidos/DICE/Evidencias%20Planes%20Institucionales%202024/PEI/L1.3?csf=1&amp;web=1&amp;e=S8y29R" TargetMode="External"/><Relationship Id="rId59" Type="http://schemas.openxmlformats.org/officeDocument/2006/relationships/hyperlink" Target="https://danegovco.sharepoint.com/:f:/r/sites/PlanesInstitucionales-MetasHisttricasporrea2018-2022/Documentos%20compartidos/OSIS/Evidencias%20Planes%20Institucionales%202024/PEI/L3.5?csf=1&amp;web=1&amp;e=ZczEly" TargetMode="External"/><Relationship Id="rId67" Type="http://schemas.openxmlformats.org/officeDocument/2006/relationships/hyperlink" Target="https://danegovco.sharepoint.com/:f:/r/sites/PlanesInstitucionales-MetasHisttricasporrea2018-2022/Documentos%20compartidos/DIG/Evidencias%20Planes%20Institucionales%202024/PES/PES_39?csf=1&amp;web=1&amp;e=zr6ayx" TargetMode="External"/><Relationship Id="rId103" Type="http://schemas.openxmlformats.org/officeDocument/2006/relationships/hyperlink" Target="https://www.dane.gov.co/files/medicion-de-la-satisfaccion/ciudadania/2025-anual-REGISTRO-SATISFACCION.pdf" TargetMode="External"/><Relationship Id="rId108" Type="http://schemas.openxmlformats.org/officeDocument/2006/relationships/hyperlink" Target="https://danegovco.sharepoint.com/:f:/r/sites/PlanesInstitucionales-MetasHisttricasporrea2018-2022/Documentos%20compartidos/IGAC/PES%202025/Evidencias%20IGAC%202025/PES_05?csf=1&amp;web=1&amp;e=YkitsP" TargetMode="External"/><Relationship Id="rId116" Type="http://schemas.openxmlformats.org/officeDocument/2006/relationships/hyperlink" Target="https://danegovco.sharepoint.com/:f:/r/sites/PlanesInstitucionales-MetasHisttricasporrea2018-2022/Documentos%20compartidos/IGAC/PES%202025/Evidencias%20IGAC%202025/PES_28?csf=1&amp;web=1&amp;e=vG7Qkd" TargetMode="External"/><Relationship Id="rId124" Type="http://schemas.openxmlformats.org/officeDocument/2006/relationships/hyperlink" Target="https://danegovco.sharepoint.com/:f:/r/sites/PlanesInstitucionales-MetasHisttricasporrea2018-2022/Documentos%20compartidos/IGAC/PES%202025/Evidencias%20IGAC%202025/PES_31?csf=1&amp;web=1&amp;e=Hnxa56" TargetMode="External"/><Relationship Id="rId129" Type="http://schemas.openxmlformats.org/officeDocument/2006/relationships/hyperlink" Target="https://danegovco.sharepoint.com/:f:/r/sites/PlanesInstitucionales-MetasHisttricasporrea2018-2022/Documentos%20compartidos/OSIS/Evidencias%20Planes%20Institucionales%202025/PEI/L3.6?csf=1&amp;web=1&amp;e=DMPRDy" TargetMode="External"/><Relationship Id="rId137" Type="http://schemas.openxmlformats.org/officeDocument/2006/relationships/printerSettings" Target="../printerSettings/printerSettings1.bin"/><Relationship Id="rId20" Type="http://schemas.openxmlformats.org/officeDocument/2006/relationships/hyperlink" Target="https://danegovco.sharepoint.com/:f:/r/sites/PlanesInstitucionales-MetasHisttricasporrea2018-2022/Documentos%20compartidos/DIG/Evidencias%20Planes%20Institucionales%202023/PES/PES_41?csf=1&amp;web=1&amp;e=CFaeFw" TargetMode="External"/><Relationship Id="rId41" Type="http://schemas.openxmlformats.org/officeDocument/2006/relationships/hyperlink" Target="https://danegovco.sharepoint.com/:f:/r/sites/PlanesInstitucionales-MetasHisttricasporrea2018-2022/Documentos%20compartidos/IGAC/PES/Evidencias%20Planes%20Institucionales%202023/IGAC/PES_43?csf=1&amp;web=1&amp;e=ROqKIB" TargetMode="External"/><Relationship Id="rId54" Type="http://schemas.openxmlformats.org/officeDocument/2006/relationships/hyperlink" Target="https://danegovco.sharepoint.com/:f:/r/sites/PlanesInstitucionales-MetasHisttricasporrea2018-2022/Documentos%20compartidos/CENSO%20ECON%C3%93MICO/Evidencias%20Planes%20Institucionales%202024/PEI/L2.8?csf=1&amp;web=1&amp;e=Ce1jWu" TargetMode="External"/><Relationship Id="rId62" Type="http://schemas.openxmlformats.org/officeDocument/2006/relationships/hyperlink" Target="https://danegovco.sharepoint.com/:f:/r/sites/PlanesInstitucionales-MetasHisttricasporrea2018-2022/Documentos%20compartidos/SECRETAR%C3%8DA%20GENERAL/Evidencias%20Planes%20Institucionales%202024/PEI/L4.6?csf=1&amp;web=1&amp;e=7LqqJL" TargetMode="External"/><Relationship Id="rId70" Type="http://schemas.openxmlformats.org/officeDocument/2006/relationships/hyperlink" Target="https://danegovco.sharepoint.com/:f:/r/sites/PlanesInstitucionales-MetasHisttricasporrea2018-2022/Documentos%20compartidos/DIG/Evidencias%20Planes%20Institucionales%202024/PES/PES_42?csf=1&amp;web=1&amp;e=fA8p2U" TargetMode="External"/><Relationship Id="rId75" Type="http://schemas.openxmlformats.org/officeDocument/2006/relationships/hyperlink" Target="https://danegovco.sharepoint.com/:f:/r/sites/PlanesInstitucionales-MetasHisttricasporrea2018-2022/Documentos%20compartidos/IGAC/PES/Evidencias%20Planes%20Institucionales%202024/IGAC/PES_05?csf=1&amp;web=1&amp;e=BqPif7" TargetMode="External"/><Relationship Id="rId83" Type="http://schemas.openxmlformats.org/officeDocument/2006/relationships/hyperlink" Target="https://danegovco.sharepoint.com/:f:/r/sites/PlanesInstitucionales-MetasHisttricasporrea2018-2022/Documentos%20compartidos/IGAC/PES/Evidencias%20Planes%20Institucionales%202024/IGAC/PES_15?csf=1&amp;web=1&amp;e=ad6dHP" TargetMode="External"/><Relationship Id="rId88" Type="http://schemas.openxmlformats.org/officeDocument/2006/relationships/hyperlink" Target="https://danegovco.sharepoint.com/:f:/r/sites/PlanesInstitucionales-MetasHisttricasporrea2018-2022/Documentos%20compartidos/IGAC/PES/Evidencias%20Planes%20Institucionales%202024/IGAC/PES_34?csf=1&amp;web=1&amp;e=FMHpr8" TargetMode="External"/><Relationship Id="rId91" Type="http://schemas.openxmlformats.org/officeDocument/2006/relationships/hyperlink" Target="https://danegovco.sharepoint.com/:f:/r/sites/PlanesInstitucionales-MetasHisttricasporrea2018-2022/Documentos%20compartidos/DIMPE/Evidencias%20Planes%20Institucionales%202026/PEI/L2.4/EVIDENCIAS_POBREZA?csf=1&amp;web=1&amp;e=7AWueY" TargetMode="External"/><Relationship Id="rId96" Type="http://schemas.openxmlformats.org/officeDocument/2006/relationships/hyperlink" Target="https://danegovco.sharepoint.com/sites/PlanesInstitucionales-MetasHisttricasporrea2018-2022/Documentos%20compartidos/Forms/AllItems.aspx?id=%2Fsites%2FPlanesInstitucionales%2DMetasHisttricasporrea2018%2D2022%2FDocumentos%20compartidos%2FSECRETAR%C3%8DA%20GENERAL%2FEvidencias%20Planes%20Institucionales%202025&amp;viewid=4898ae3e%2D639a%2D41ac%2Db718%2D8f47bbb2b81e" TargetMode="External"/><Relationship Id="rId111" Type="http://schemas.openxmlformats.org/officeDocument/2006/relationships/hyperlink" Target="https://danegovco.sharepoint.com/:f:/r/sites/PlanesInstitucionales-MetasHisttricasporrea2018-2022/Documentos%20compartidos/IGAC/PES%202025/Evidencias%20IGAC%202025/PES_21?csf=1&amp;web=1&amp;e=EzW9Ev" TargetMode="External"/><Relationship Id="rId132" Type="http://schemas.openxmlformats.org/officeDocument/2006/relationships/hyperlink" Target="https://danegovco.sharepoint.com/:f:/r/sites/PlanesInstitucionales-MetasHisttricasporrea2018-2022/Documentos%20compartidos/DCD/Evidencias%20Planes%20Institucionales%202026/PEI/L2.8?csf=1&amp;web=1&amp;e=abBGbc" TargetMode="External"/><Relationship Id="rId140" Type="http://schemas.openxmlformats.org/officeDocument/2006/relationships/comments" Target="../comments1.xml"/><Relationship Id="rId1" Type="http://schemas.openxmlformats.org/officeDocument/2006/relationships/hyperlink" Target="https://danegovco.sharepoint.com/:f:/r/sites/PlanesInstitucionales-MetasHisttricasporrea2018-2022/Documentos%20compartidos/DCD/Evidencias%20Planes%20Institucionales%202023/PEI/L2.1?csf=1&amp;web=1&amp;e=TsgT9b" TargetMode="External"/><Relationship Id="rId6" Type="http://schemas.openxmlformats.org/officeDocument/2006/relationships/hyperlink" Target="https://danegovco.sharepoint.com/:f:/r/sites/PlanesInstitucionales-MetasHisttricasporrea2018-2022/Documentos%20compartidos/DICE/Evidencias%20Planes%20Institucionales%202023/PEI/L1.3?csf=1&amp;web=1&amp;e=PCWhof" TargetMode="External"/><Relationship Id="rId15" Type="http://schemas.openxmlformats.org/officeDocument/2006/relationships/hyperlink" Target="https://www.dane.gov.co/index.php/estadisticas-por-tema/pobreza-y-condiciones-de-vida/pobreza-monetaria" TargetMode="External"/><Relationship Id="rId23" Type="http://schemas.openxmlformats.org/officeDocument/2006/relationships/hyperlink" Target="https://danegovco.sharepoint.com/:f:/r/sites/PlanesInstitucionales-MetasHisttricasporrea2018-2022/Documentos%20compartidos/DIG/Evidencias%20Planes%20Institucionales%202023/PES/PES_39?csf=1&amp;web=1&amp;e=m8hafM" TargetMode="External"/><Relationship Id="rId28" Type="http://schemas.openxmlformats.org/officeDocument/2006/relationships/hyperlink" Target="https://danegovco.sharepoint.com/:f:/r/sites/PlanesInstitucionales-MetasHisttricasporrea2018-2022/Documentos%20compartidos/IGAC/PES/Evidencias%20Planes%20Institucionales%202023/IGAC/PES_05?csf=1&amp;web=1&amp;e=tBI4Bt" TargetMode="External"/><Relationship Id="rId36" Type="http://schemas.openxmlformats.org/officeDocument/2006/relationships/hyperlink" Target="https://danegovco.sharepoint.com/:f:/r/sites/PlanesInstitucionales-MetasHisttricasporrea2018-2022/Documentos%20compartidos/IGAC/PES/Evidencias%20Planes%20Institucionales%202023/IGAC/PES_28?csf=1&amp;web=1&amp;e=lnefL5" TargetMode="External"/><Relationship Id="rId49" Type="http://schemas.openxmlformats.org/officeDocument/2006/relationships/hyperlink" Target="https://danegovco.sharepoint.com/:f:/r/sites/PlanesInstitucionales-MetasHisttricasporrea2018-2022/Documentos%20compartidos/DIMPE/Evidencias%20Planes%20Institucionales%202024/PEI/L2.4?csf=1&amp;web=1&amp;e=6KSCfg" TargetMode="External"/><Relationship Id="rId57" Type="http://schemas.openxmlformats.org/officeDocument/2006/relationships/hyperlink" Target="https://danegovco.sharepoint.com/:f:/r/sites/PlanesInstitucionales-MetasHisttricasporrea2018-2022/Documentos%20compartidos/DIG/Evidencias%20Planes%20Institucionales%202024/PEI/L3.2?csf=1&amp;web=1&amp;e=MQtBqg" TargetMode="External"/><Relationship Id="rId106" Type="http://schemas.openxmlformats.org/officeDocument/2006/relationships/hyperlink" Target="https://danegovco.sharepoint.com/:f:/r/sites/PlanesInstitucionales-MetasHisttricasporrea2018-2022/Documentos%20compartidos/IGAC/PES%202025/Evidencias%20IGAC%202025/PES_03?csf=1&amp;web=1&amp;e=TE0qbL" TargetMode="External"/><Relationship Id="rId114" Type="http://schemas.openxmlformats.org/officeDocument/2006/relationships/hyperlink" Target="https://danegovco.sharepoint.com/:f:/r/sites/PlanesInstitucionales-MetasHisttricasporrea2018-2022/Documentos%20compartidos/IGAC/PES%202025/Evidencias%20IGAC%202025/PES_26?csf=1&amp;web=1&amp;e=MRvm6I" TargetMode="External"/><Relationship Id="rId119" Type="http://schemas.openxmlformats.org/officeDocument/2006/relationships/hyperlink" Target="https://danegovco.sharepoint.com/:f:/r/sites/PlanesInstitucionales-MetasHisttricasporrea2018-2022/Documentos%20compartidos/IGAC/PES%202025/Evidencias%20IGAC%202025/PES_36?csf=1&amp;web=1&amp;e=RposYj" TargetMode="External"/><Relationship Id="rId127" Type="http://schemas.openxmlformats.org/officeDocument/2006/relationships/hyperlink" Target="https://danegovco.sharepoint.com/:f:/r/sites/PlanesInstitucionales-MetasHisttricasporrea2018-2022/Documentos%20compartidos/DIRECCI%C3%93N/Evidencias%20Planes%20Institucionales%202026/PEI/PEI%202025-2026/L1.2_V%20Foro%20Mundial%20de%20Datos%20de%20Naciones%20Unidas,?csf=1&amp;web=1&amp;e=cCITAz" TargetMode="External"/><Relationship Id="rId10" Type="http://schemas.openxmlformats.org/officeDocument/2006/relationships/hyperlink" Target="https://danegovco.sharepoint.com/:f:/r/sites/PlanesInstitucionales-MetasHisttricasporrea2018-2022/Documentos%20compartidos/OSIS/Evidencias%20Planes%20Institucionales%202023/PEI/L3.5?csf=1&amp;web=1&amp;e=pKbHxv" TargetMode="External"/><Relationship Id="rId31" Type="http://schemas.openxmlformats.org/officeDocument/2006/relationships/hyperlink" Target="https://danegovco.sharepoint.com/:f:/r/sites/PlanesInstitucionales-MetasHisttricasporrea2018-2022/Documentos%20compartidos/IGAC/PES/Evidencias%20Planes%20Institucionales%202023/IGAC/PES_21?csf=1&amp;web=1&amp;e=vfCq3H" TargetMode="External"/><Relationship Id="rId44" Type="http://schemas.openxmlformats.org/officeDocument/2006/relationships/hyperlink" Target="https://danegovco.sharepoint.com/:f:/r/sites/PlanesInstitucionales-MetasHisttricasporrea2018-2022/Documentos%20compartidos/DICE/Evidencias%20Planes%20Institucionales%202023/PES/PES_16?csf=1&amp;web=1&amp;e=SF2Xbb" TargetMode="External"/><Relationship Id="rId52" Type="http://schemas.openxmlformats.org/officeDocument/2006/relationships/hyperlink" Target="https://danegovco.sharepoint.com/:f:/r/sites/PlanesInstitucionales-MetasHisttricasporrea2018-2022/Documentos%20compartidos/DRA/Evidencias%20Planes%20Institucionales%202024/PEI/L2.6_RREE?csf=1&amp;web=1&amp;e=vWnh9M" TargetMode="External"/><Relationship Id="rId60" Type="http://schemas.openxmlformats.org/officeDocument/2006/relationships/hyperlink" Target="https://danegovco.sharepoint.com/:f:/r/sites/PlanesInstitucionales-MetasHisttricasporrea2018-2022/Documentos%20compartidos/OSIS/Evidencias%20Planes%20Institucionales%202024/PEI/L3.6?csf=1&amp;web=1&amp;e=MsaOpu" TargetMode="External"/><Relationship Id="rId65" Type="http://schemas.openxmlformats.org/officeDocument/2006/relationships/hyperlink" Target="https://danegovco.sharepoint.com/:f:/r/sites/PlanesInstitucionales-MetasHisttricasporrea2018-2022/Documentos%20compartidos/DICE/Evidencias%20Planes%20Institucionales%202024/PES/PES_16?csf=1&amp;web=1&amp;e=xo9reO" TargetMode="External"/><Relationship Id="rId73" Type="http://schemas.openxmlformats.org/officeDocument/2006/relationships/hyperlink" Target="https://danegovco.sharepoint.com/:f:/r/sites/PlanesInstitucionales-MetasHisttricasporrea2018-2022/Documentos%20compartidos/IGAC/PES/Evidencias%20Planes%20Institucionales%202024/IGAC/PES_03?csf=1&amp;web=1&amp;e=pxxuBp" TargetMode="External"/><Relationship Id="rId78" Type="http://schemas.openxmlformats.org/officeDocument/2006/relationships/hyperlink" Target="https://danegovco.sharepoint.com/:f:/r/sites/PlanesInstitucionales-MetasHisttricasporrea2018-2022/Documentos%20compartidos/IGAC/PES/Evidencias%20Planes%20Institucionales%202024/IGAC/PES_22?csf=1&amp;web=1&amp;e=CVegm7" TargetMode="External"/><Relationship Id="rId81" Type="http://schemas.openxmlformats.org/officeDocument/2006/relationships/hyperlink" Target="https://danegovco.sharepoint.com/:f:/r/sites/PlanesInstitucionales-MetasHisttricasporrea2018-2022/Documentos%20compartidos/IGAC/PES/Evidencias%20Planes%20Institucionales%202024/IGAC/PES_37?csf=1&amp;web=1&amp;e=17KV2p" TargetMode="External"/><Relationship Id="rId86" Type="http://schemas.openxmlformats.org/officeDocument/2006/relationships/hyperlink" Target="https://danegovco.sharepoint.com/:f:/r/sites/PlanesInstitucionales-MetasHisttricasporrea2018-2022/Documentos%20compartidos/IGAC/PES/Evidencias%20Planes%20Institucionales%202024/IGAC/PES_27?csf=1&amp;web=1&amp;e=hmAo1A" TargetMode="External"/><Relationship Id="rId94" Type="http://schemas.openxmlformats.org/officeDocument/2006/relationships/hyperlink" Target="https://danegovco.sharepoint.com/:f:/r/sites/PlanesInstitucionales-MetasHisttricasporrea2018-2022/Documentos%20compartidos/DIG/Evidencias%20Planes%20Institucionales%202025/PEI/L.3.2?csf=1&amp;web=1&amp;e=aborZu" TargetMode="External"/><Relationship Id="rId99" Type="http://schemas.openxmlformats.org/officeDocument/2006/relationships/hyperlink" Target="file://C:\Users\:f:\r\sites\PlanesInstitucionales-MetasHisttricasporrea2018-2022\Documentos%20compartidos\DIG\Evidencias%20Planes%20Institucionales%202025\PES\PES_42\DOCUMENTACI%C3%93N%20DE%20INFORMACION%20Y%20ESTANDARES%20GEOESTADISTICOS%20NECESARIOS%20PARA%20LOS%20PROCESOS%20DE%20INTEROPERABILIDAD?csf=1&amp;web=1&amp;e=blJAcl" TargetMode="External"/><Relationship Id="rId101" Type="http://schemas.openxmlformats.org/officeDocument/2006/relationships/hyperlink" Target="file://C:\Users\Las%20Molina\AppData\Local\Forms\AllItems.aspx?id=\sites\PlanesInstitucionales-MetasHisttricasporrea2018-2022\Documentos%20compartidos\OPLAN\Evidencias%20Planes%20Institucionales%202026\PEI\L4.3&amp;viewid=4898ae3e-639a-41ac-b718-8f47bbb2b81e&amp;csf=1&amp;CID=27ef4f4d-3bca-48e4-b5f9-0d6963d82b00&amp;FolderCTID=0x01200068B652A970EA5247877AFDBA525B8505&amp;ovuser=0d1de34d-af49-4bf5-b8ee-3c3c44ce7942,DKBernalH@DANE.GOV.CO&amp;TeamsCID=65e4979c-b238-4e36-ac7a-473e76959f0d&amp;OR=Teams-HL&amp;CT=1780002286505&amp;clickparams=eyJBcHBOYW1lIjoiVGVhbXMtRGVza3RvcCIsIkFwcFZlcnNpb24iOiI0OS8yNjA1MTQxNjcwOCIsIkhhc0ZlZGVyYXRlZFVzZXIiOmZhbHNlfQ==" TargetMode="External"/><Relationship Id="rId122" Type="http://schemas.openxmlformats.org/officeDocument/2006/relationships/hyperlink" Target="https://danegovco.sharepoint.com/:f:/r/sites/PlanesInstitucionales-MetasHisttricasporrea2018-2022/Documentos%20compartidos/IGAC/PES%202025/Evidencias%20IGAC%202025/PES_14?csf=1&amp;web=1&amp;e=rAtRCb" TargetMode="External"/><Relationship Id="rId130" Type="http://schemas.openxmlformats.org/officeDocument/2006/relationships/hyperlink" Target="https://danegovco.sharepoint.com/:f:/r/sites/PlanesInstitucionales-MetasHisttricasporrea2018-2022/Documentos%20compartidos/DIRPEN/Evidencias%20Planes%20Institucionales%202025/PEI/L5.2?csf=1&amp;web=1&amp;e=iQXOmv" TargetMode="External"/><Relationship Id="rId135" Type="http://schemas.openxmlformats.org/officeDocument/2006/relationships/hyperlink" Target="https://danegovco.sharepoint.com/sites/PlanesInstitucionales-MetasHisttricasporrea2018-2022/Documentos%20compartidos/Forms/AllItems.aspx?id=%2Fsites%2FPlanesInstitucionales%2DMetasHisttricasporrea2018%2D2022%2FDocumentos%20compartidos%2FDIRECCI%C3%93N%2FEvidencias%20Planes%20Institucionales%202025%2FPEI%2FDIR%5FGEDI%2FL5%2E1&amp;viewid=4898ae3e%2D639a%2D41ac%2Db718%2D8f47bbb2b81e&amp;csf=1&amp;CID=e3e23bd5%2D7f66%2D4485%2Da600%2De10dd78b2efe&amp;FolderCTID=0x01200068B652A970EA5247877AFDBA525B8505" TargetMode="External"/><Relationship Id="rId4" Type="http://schemas.openxmlformats.org/officeDocument/2006/relationships/hyperlink" Target="https://danegovco.sharepoint.com/:f:/r/sites/PlanesInstitucionales-MetasHisttricasporrea2018-2022/Documentos%20compartidos/SUBDIRECCI%C3%93N/Evidencias%20Planes%20Institucionales%202023/PEI/L2.7?csf=1&amp;web=1&amp;e=1Cqiwk" TargetMode="External"/><Relationship Id="rId9" Type="http://schemas.openxmlformats.org/officeDocument/2006/relationships/hyperlink" Target="https://danegovco.sharepoint.com/:f:/r/sites/PlanesInstitucionales-MetasHisttricasporrea2018-2022/Documentos%20compartidos/DIG/Evidencias%20Planes%20Institucionales%202023/PEI/L3.2?csf=1&amp;web=1&amp;e=uhsmzR" TargetMode="External"/><Relationship Id="rId13" Type="http://schemas.openxmlformats.org/officeDocument/2006/relationships/hyperlink" Target="https://danegovco.sharepoint.com/:f:/r/sites/PlanesInstitucionales-MetasHisttricasporrea2018-2022/Documentos%20compartidos/SECRETAR%C3%8DA%20GENERAL/Evidencias%20Planes%20Institucionales%202023/PEI/L4.6?csf=1&amp;web=1&amp;e=EQ8k5G" TargetMode="External"/><Relationship Id="rId18" Type="http://schemas.openxmlformats.org/officeDocument/2006/relationships/hyperlink" Target="https://danegovco.sharepoint.com/:f:/r/sites/PlanesInstitucionales-MetasHisttricasporrea2018-2022/Documentos%20compartidos/OPLAN/Evidencias%20Planes%20Institucionales%202023/PES/PES_30?csf=1&amp;web=1&amp;e=Drhstq" TargetMode="External"/><Relationship Id="rId39" Type="http://schemas.openxmlformats.org/officeDocument/2006/relationships/hyperlink" Target="https://danegovco.sharepoint.com/:f:/r/sites/PlanesInstitucionales-MetasHisttricasporrea2018-2022/Documentos%20compartidos/IGAC/PES/Evidencias%20Planes%20Institucionales%202023/IGAC/PES_36?csf=1&amp;web=1&amp;e=WN5ou0" TargetMode="External"/><Relationship Id="rId109" Type="http://schemas.openxmlformats.org/officeDocument/2006/relationships/hyperlink" Target="https://danegovco.sharepoint.com/:f:/r/sites/PlanesInstitucionales-MetasHisttricasporrea2018-2022/Documentos%20compartidos/IGAC/PES%202025/Evidencias%20IGAC%202025/PES_15?csf=1&amp;web=1&amp;e=rGtmD5" TargetMode="External"/><Relationship Id="rId34" Type="http://schemas.openxmlformats.org/officeDocument/2006/relationships/hyperlink" Target="https://danegovco.sharepoint.com/:f:/r/sites/PlanesInstitucionales-MetasHisttricasporrea2018-2022/Documentos%20compartidos/IGAC/PES/Evidencias%20Planes%20Institucionales%202023/IGAC/PES_25?csf=1&amp;web=1&amp;e=aD0qTM" TargetMode="External"/><Relationship Id="rId50" Type="http://schemas.openxmlformats.org/officeDocument/2006/relationships/hyperlink" Target="https://www.dane.gov.co/index.php/estadisticas-por-tema/pobreza-y-condiciones-de-vida/pobreza-y-desigualdad" TargetMode="External"/><Relationship Id="rId55" Type="http://schemas.openxmlformats.org/officeDocument/2006/relationships/hyperlink" Target="https://danegovco.sharepoint.com/:f:/r/sites/PlanesInstitucionales-MetasHisttricasporrea2018-2022/Documentos%20compartidos/DCD/Evidencias%20Planes%20Institucionales%202024/PEI/L2.9?csf=1&amp;web=1&amp;e=fdFo5S" TargetMode="External"/><Relationship Id="rId76" Type="http://schemas.openxmlformats.org/officeDocument/2006/relationships/hyperlink" Target="https://danegovco.sharepoint.com/:f:/r/sites/PlanesInstitucionales-MetasHisttricasporrea2018-2022/Documentos%20compartidos/IGAC/PES/Evidencias%20Planes%20Institucionales%202024/IGAC/PES_20?csf=1&amp;web=1&amp;e=bxyN2T" TargetMode="External"/><Relationship Id="rId97" Type="http://schemas.openxmlformats.org/officeDocument/2006/relationships/hyperlink" Target="file:///C:\Users\:f:\r\sites\PlanesInstitucionales-MetasHisttricasporrea2018-2022\Documentos%20compartidos\DIG\Evidencias%20Planes%20Institucionales%202025\PES\PES_41\Doc%20Desigualdad%3fcsf=1&amp;web=1&amp;e=UyUREA" TargetMode="External"/><Relationship Id="rId104" Type="http://schemas.openxmlformats.org/officeDocument/2006/relationships/hyperlink" Target="file:///C:\Users\:f:\r\sites\PlanesInstitucionales-MetasHisttricasporrea2018-2022\Documentos%20compartidos\OPLAN\Evidencias%20Planes%20Institucionales%202025\PES\PES_14%3fcsf=1&amp;web=1&amp;e=FLfWvU" TargetMode="External"/><Relationship Id="rId120" Type="http://schemas.openxmlformats.org/officeDocument/2006/relationships/hyperlink" Target="https://danegovco.sharepoint.com/:f:/r/sites/PlanesInstitucionales-MetasHisttricasporrea2018-2022/Documentos%20compartidos/IGAC/PES%202025/Evidencias%20IGAC%202025/PES_37?csf=1&amp;web=1&amp;e=qcZpqO" TargetMode="External"/><Relationship Id="rId125" Type="http://schemas.openxmlformats.org/officeDocument/2006/relationships/hyperlink" Target="https://danegovco.sharepoint.com/:f:/r/sites/PlanesInstitucionales-MetasHisttricasporrea2018-2022/Documentos%20compartidos/DICE/Evidencias%20Planes%20Institucionales%202026/PEI/L1.3?csf=1&amp;web=1&amp;e=rnZyMD" TargetMode="External"/><Relationship Id="rId141" Type="http://schemas.microsoft.com/office/2017/10/relationships/threadedComment" Target="../threadedComments/threadedComment1.xml"/><Relationship Id="rId7" Type="http://schemas.openxmlformats.org/officeDocument/2006/relationships/hyperlink" Target="https://danegovco.sharepoint.com/:f:/r/sites/PlanesInstitucionales-MetasHisttricasporrea2018-2022/Documentos%20compartidos/DIRECCI%C3%93N/Evidencias%20Planes%20Institucionales%202023/GIT_ALIANZAS/PEI/L1.2?csf=1&amp;web=1&amp;e=b7pXeW" TargetMode="External"/><Relationship Id="rId71" Type="http://schemas.openxmlformats.org/officeDocument/2006/relationships/hyperlink" Target="https://danegovco.sharepoint.com/:f:/r/sites/PlanesInstitucionales-MetasHisttricasporrea2018-2022/Documentos%20compartidos/OPLAN/Evidencias%20Planes%20Institucionales%202023/PES/PES_31?csf=1&amp;web=1&amp;e=Nf2gvq" TargetMode="External"/><Relationship Id="rId92" Type="http://schemas.openxmlformats.org/officeDocument/2006/relationships/hyperlink" Target="https://www.dane.gov.co/index.php/estadisticas-por-tema/pobreza-y-condiciones-de-vida/pobreza-y-desigualdad" TargetMode="External"/><Relationship Id="rId2" Type="http://schemas.openxmlformats.org/officeDocument/2006/relationships/hyperlink" Target="https://danegovco.sharepoint.com/:f:/r/sites/PlanesInstitucionales-MetasHisttricasporrea2018-2022/Documentos%20compartidos/DCD/Evidencias%20Planes%20Institucionales%202023/PEI/L2.9?csf=1&amp;web=1&amp;e=gNtpUQ" TargetMode="External"/><Relationship Id="rId29" Type="http://schemas.openxmlformats.org/officeDocument/2006/relationships/hyperlink" Target="https://danegovco.sharepoint.com/:f:/r/sites/PlanesInstitucionales-MetasHisttricasporrea2018-2022/Documentos%20compartidos/IGAC/PES/Evidencias%20Planes%20Institucionales%202023/IGAC/PES_15?csf=1&amp;web=1&amp;e=1SndiJ" TargetMode="External"/><Relationship Id="rId24" Type="http://schemas.openxmlformats.org/officeDocument/2006/relationships/hyperlink" Target="https://danegovco.sharepoint.com/:f:/r/sites/PlanesInstitucionales-MetasHisttricasporrea2018-2022/Documentos%20compartidos/DIRPEN/Evidencias%20Planes%20Institucionales%202023/PEI/L5.1?csf=1&amp;web=1&amp;e=3AGvXs" TargetMode="External"/><Relationship Id="rId40" Type="http://schemas.openxmlformats.org/officeDocument/2006/relationships/hyperlink" Target="https://danegovco.sharepoint.com/:f:/r/sites/PlanesInstitucionales-MetasHisttricasporrea2018-2022/Documentos%20compartidos/IGAC/PES/Evidencias%20Planes%20Institucionales%202023/IGAC/PES_37?csf=1&amp;web=1&amp;e=u7DoM1" TargetMode="External"/><Relationship Id="rId45" Type="http://schemas.openxmlformats.org/officeDocument/2006/relationships/hyperlink" Target="https://danegovco.sharepoint.com/:f:/r/sites/PlanesInstitucionales-MetasHisttricasporrea2018-2022/Documentos%20compartidos/DIRECCI%C3%93N/Evidencias%20Planes%20Institucionales%202024/DIR_AAI/PEI/L1.2?csf=1&amp;web=1&amp;e=mBN7h0" TargetMode="External"/><Relationship Id="rId66" Type="http://schemas.openxmlformats.org/officeDocument/2006/relationships/hyperlink" Target="https://danegovco.sharepoint.com/:f:/r/sites/PlanesInstitucionales-MetasHisttricasporrea2018-2022/Documentos%20compartidos/OPLAN/Evidencias%20Planes%20Institucionales%202024/PES/PES_30?csf=1&amp;web=1&amp;e=lMNzdn" TargetMode="External"/><Relationship Id="rId87" Type="http://schemas.openxmlformats.org/officeDocument/2006/relationships/hyperlink" Target="https://danegovco.sharepoint.com/:f:/r/sites/PlanesInstitucionales-MetasHisttricasporrea2018-2022/Documentos%20compartidos/IGAC/PES/Evidencias%20Planes%20Institucionales%202024/IGAC/PES_28?csf=1&amp;web=1&amp;e=xDNoZU" TargetMode="External"/><Relationship Id="rId110" Type="http://schemas.openxmlformats.org/officeDocument/2006/relationships/hyperlink" Target="https://danegovco.sharepoint.com/:f:/r/sites/PlanesInstitucionales-MetasHisttricasporrea2018-2022/Documentos%20compartidos/IGAC/PES%202025/Evidencias%20IGAC%202025/PES_20?csf=1&amp;web=1&amp;e=aQA5bW" TargetMode="External"/><Relationship Id="rId115" Type="http://schemas.openxmlformats.org/officeDocument/2006/relationships/hyperlink" Target="https://danegovco.sharepoint.com/:f:/r/sites/PlanesInstitucionales-MetasHisttricasporrea2018-2022/Documentos%20compartidos/IGAC/PES%202025/Evidencias%20IGAC%202025/PES_27?csf=1&amp;web=1&amp;e=RxpnSg" TargetMode="External"/><Relationship Id="rId131" Type="http://schemas.openxmlformats.org/officeDocument/2006/relationships/hyperlink" Target="https://danegovco.sharepoint.com/:f:/r/sites/PlanesInstitucionales-MetasHisttricasporrea2018-2022/Documentos%20compartidos/DCD/Evidencias%20Planes%20Institucionales%202025/PEI/L2.9?csf=1&amp;web=1&amp;e=ywZxup" TargetMode="External"/><Relationship Id="rId136" Type="http://schemas.openxmlformats.org/officeDocument/2006/relationships/hyperlink" Target="https://danegovco.sharepoint.com/:f:/r/sites/PlanesInstitucionales-MetasHisttricasporrea2018-2022/Documentos%20compartidos/DIG/Evidencias%20Planes%20Institucionales%202025/PEI/L.6.1?csf=1&amp;web=1&amp;e=BYDzwz" TargetMode="External"/><Relationship Id="rId61" Type="http://schemas.openxmlformats.org/officeDocument/2006/relationships/hyperlink" Target="file:///C:\Forms\AllItems.aspx" TargetMode="External"/><Relationship Id="rId82" Type="http://schemas.openxmlformats.org/officeDocument/2006/relationships/hyperlink" Target="https://danegovco.sharepoint.com/:f:/r/sites/PlanesInstitucionales-MetasHisttricasporrea2018-2022/Documentos%20compartidos/IGAC/PES/Evidencias%20Planes%20Institucionales%202024/IGAC/PES_43?csf=1&amp;web=1&amp;e=SbaVJH" TargetMode="External"/><Relationship Id="rId19" Type="http://schemas.openxmlformats.org/officeDocument/2006/relationships/hyperlink" Target="https://danegovco.sharepoint.com/:f:/r/sites/PlanesInstitucionales-MetasHisttricasporrea2018-2022/Documentos%20compartidos/DIG/Evidencias%20Planes%20Institucionales%202023/PES/PES_40?csf=1&amp;web=1&amp;e=JlhJfB" TargetMode="External"/><Relationship Id="rId14" Type="http://schemas.openxmlformats.org/officeDocument/2006/relationships/hyperlink" Target="https://www.dane.gov.co/index.php/estadisticas-por-tema/pobreza-y-condiciones-de-vida/pobreza-monetaria" TargetMode="External"/><Relationship Id="rId30" Type="http://schemas.openxmlformats.org/officeDocument/2006/relationships/hyperlink" Target="https://danegovco.sharepoint.com/:f:/r/sites/PlanesInstitucionales-MetasHisttricasporrea2018-2022/Documentos%20compartidos/IGAC/PES/Evidencias%20Planes%20Institucionales%202023/IGAC/PES_20?csf=1&amp;web=1&amp;e=20w4eb" TargetMode="External"/><Relationship Id="rId35" Type="http://schemas.openxmlformats.org/officeDocument/2006/relationships/hyperlink" Target="https://danegovco.sharepoint.com/:f:/r/sites/PlanesInstitucionales-MetasHisttricasporrea2018-2022/Documentos%20compartidos/IGAC/PES/Evidencias%20Planes%20Institucionales%202023/IGAC/PES_27?csf=1&amp;web=1&amp;e=wF8iA1" TargetMode="External"/><Relationship Id="rId56" Type="http://schemas.openxmlformats.org/officeDocument/2006/relationships/hyperlink" Target="https://danegovco.sharepoint.com/:f:/r/sites/PlanesInstitucionales-MetasHisttricasporrea2018-2022/Documentos%20compartidos/DSCN/Evidencias%20Planes%20Institucionales%202024/PEI/L3.1?csf=1&amp;web=1&amp;e=07WKev" TargetMode="External"/><Relationship Id="rId77" Type="http://schemas.openxmlformats.org/officeDocument/2006/relationships/hyperlink" Target="https://danegovco.sharepoint.com/:f:/r/sites/PlanesInstitucionales-MetasHisttricasporrea2018-2022/Documentos%20compartidos/IGAC/PES/Evidencias%20Planes%20Institucionales%202024/IGAC/PES_21?csf=1&amp;web=1&amp;e=TZSL50" TargetMode="External"/><Relationship Id="rId100" Type="http://schemas.openxmlformats.org/officeDocument/2006/relationships/hyperlink" Target="file:///C:\Users\:f:\r\sites\PlanesInstitucionales-MetasHisttricasporrea2018-2022\Documentos%20compartidos\DIG\Evidencias%20Planes%20Institucionales%202025\PES\PES_40\Plan%20de%20Producci%25C3%25B3n%20de%20Datos%3fcsf=1&amp;web=1&amp;e=d0XXHP" TargetMode="External"/><Relationship Id="rId105" Type="http://schemas.openxmlformats.org/officeDocument/2006/relationships/hyperlink" Target="https://danegovco.sharepoint.com/:f:/r/sites/PlanesInstitucionales-MetasHisttricasporrea2018-2022/Documentos%20compartidos/IGAC/PES%202025/Evidencias%20IGAC%202025/PES_02?csf=1&amp;web=1&amp;e=SdhazZ" TargetMode="External"/><Relationship Id="rId126" Type="http://schemas.openxmlformats.org/officeDocument/2006/relationships/hyperlink" Target="https://danegovco.sharepoint.com/:f:/r/sites/PlanesInstitucionales-MetasHisttricasporrea2018-2022/Documentos%20compartidos/DICE/Evidencias%20Planes%20Institucionales%202026/PEI/L1.4?csf=1&amp;web=1&amp;e=RUVwj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6187D-1FAB-4637-BFFE-1674CACAFF8E}">
  <sheetPr>
    <tabColor theme="0"/>
    <pageSetUpPr fitToPage="1"/>
  </sheetPr>
  <dimension ref="A2:AV86"/>
  <sheetViews>
    <sheetView tabSelected="1" zoomScale="80" zoomScaleNormal="80" workbookViewId="0">
      <pane ySplit="6" topLeftCell="A81" activePane="bottomLeft" state="frozen"/>
      <selection activeCell="K1" sqref="K1"/>
      <selection pane="bottomLeft" activeCell="AT85" sqref="AT85"/>
    </sheetView>
  </sheetViews>
  <sheetFormatPr baseColWidth="10" defaultColWidth="10.625" defaultRowHeight="17.25" x14ac:dyDescent="0.3"/>
  <cols>
    <col min="1" max="1" width="5" style="1" customWidth="1"/>
    <col min="2" max="2" width="14.125" style="1" customWidth="1"/>
    <col min="3" max="3" width="28.125" style="1" customWidth="1"/>
    <col min="4" max="4" width="21.5" style="7" customWidth="1"/>
    <col min="5" max="5" width="10.625" style="1"/>
    <col min="6" max="6" width="13.625" style="24" customWidth="1"/>
    <col min="7" max="7" width="12.75" style="1" customWidth="1"/>
    <col min="8" max="8" width="34.5" style="7" customWidth="1"/>
    <col min="9" max="9" width="16.375" style="1" customWidth="1"/>
    <col min="10" max="10" width="29" style="24" customWidth="1"/>
    <col min="11" max="11" width="12.75" style="1" customWidth="1"/>
    <col min="12" max="12" width="27.125" style="1" customWidth="1"/>
    <col min="13" max="13" width="10.625" style="1" customWidth="1"/>
    <col min="14" max="14" width="24.625" style="7" customWidth="1"/>
    <col min="15" max="15" width="4.625" style="22" customWidth="1"/>
    <col min="16" max="16" width="14.375" style="1" hidden="1" customWidth="1"/>
    <col min="17" max="17" width="52.375" style="25" hidden="1" customWidth="1"/>
    <col min="18" max="18" width="38.375" style="25" hidden="1" customWidth="1"/>
    <col min="19" max="19" width="34.625" style="17" hidden="1" customWidth="1"/>
    <col min="20" max="20" width="22.125" style="1" hidden="1" customWidth="1"/>
    <col min="21" max="21" width="23.375" style="1" hidden="1" customWidth="1"/>
    <col min="22" max="22" width="30.5" style="1" hidden="1" customWidth="1"/>
    <col min="23" max="23" width="32.625" style="1" hidden="1" customWidth="1"/>
    <col min="24" max="24" width="28.125" style="1" hidden="1" customWidth="1"/>
    <col min="25" max="25" width="4.375" style="1" hidden="1" customWidth="1"/>
    <col min="26" max="26" width="15.625" style="17" hidden="1" customWidth="1"/>
    <col min="27" max="28" width="44.875" style="25" hidden="1" customWidth="1"/>
    <col min="29" max="29" width="20.625" style="7" hidden="1" customWidth="1"/>
    <col min="30" max="30" width="22.375" style="24" hidden="1" customWidth="1"/>
    <col min="31" max="31" width="25.5" style="24" hidden="1" customWidth="1"/>
    <col min="32" max="32" width="30.5" style="1" hidden="1" customWidth="1"/>
    <col min="33" max="33" width="32.625" style="1" hidden="1" customWidth="1"/>
    <col min="34" max="34" width="28.125" style="1" hidden="1" customWidth="1"/>
    <col min="35" max="35" width="4.5" style="1" customWidth="1"/>
    <col min="36" max="36" width="16.125" style="1" customWidth="1"/>
    <col min="37" max="38" width="53.875" style="17" customWidth="1"/>
    <col min="39" max="39" width="35.375" style="16" customWidth="1"/>
    <col min="40" max="40" width="19.5" style="1" customWidth="1"/>
    <col min="41" max="41" width="18.125" style="17" customWidth="1"/>
    <col min="42" max="42" width="52.375" style="191" customWidth="1"/>
    <col min="43" max="43" width="35.625" style="191" customWidth="1"/>
    <col min="44" max="44" width="22.625" style="2" customWidth="1"/>
    <col min="45" max="45" width="10.625" style="1"/>
    <col min="46" max="46" width="92.5" style="16" customWidth="1"/>
    <col min="47" max="47" width="27.125" style="7" customWidth="1"/>
    <col min="48" max="16384" width="10.625" style="1"/>
  </cols>
  <sheetData>
    <row r="2" spans="1:47" ht="71.25" customHeight="1" x14ac:dyDescent="0.3">
      <c r="B2" s="356" t="s">
        <v>779</v>
      </c>
      <c r="C2" s="357"/>
      <c r="D2" s="357"/>
      <c r="E2" s="357"/>
      <c r="F2" s="357"/>
      <c r="G2" s="357"/>
      <c r="H2" s="357"/>
      <c r="I2" s="357"/>
      <c r="J2" s="357"/>
      <c r="K2" s="357"/>
      <c r="L2" s="357"/>
      <c r="M2" s="357"/>
      <c r="N2" s="358"/>
      <c r="O2" s="18"/>
      <c r="P2" s="2"/>
      <c r="Q2" s="26"/>
      <c r="R2" s="26"/>
      <c r="S2" s="16"/>
      <c r="T2" s="2"/>
      <c r="U2" s="2"/>
      <c r="V2" s="2"/>
      <c r="W2" s="2"/>
      <c r="X2" s="2"/>
      <c r="Z2" s="16"/>
      <c r="AA2" s="26"/>
      <c r="AB2" s="26"/>
      <c r="AF2" s="2"/>
      <c r="AG2" s="2"/>
      <c r="AH2" s="2"/>
    </row>
    <row r="3" spans="1:47" x14ac:dyDescent="0.3">
      <c r="O3" s="18"/>
      <c r="P3" s="2"/>
      <c r="Q3" s="26"/>
      <c r="R3" s="26"/>
      <c r="S3" s="16"/>
      <c r="T3" s="2"/>
      <c r="U3" s="2"/>
      <c r="V3" s="2"/>
      <c r="W3" s="2"/>
      <c r="X3" s="2"/>
      <c r="Z3" s="16"/>
      <c r="AA3" s="26"/>
      <c r="AB3" s="26"/>
      <c r="AF3" s="2"/>
      <c r="AG3" s="2"/>
      <c r="AH3" s="2"/>
    </row>
    <row r="4" spans="1:47" ht="20.25" x14ac:dyDescent="0.3">
      <c r="B4" s="331" t="s">
        <v>0</v>
      </c>
      <c r="C4" s="331"/>
      <c r="D4" s="331"/>
      <c r="E4" s="332" t="s">
        <v>376</v>
      </c>
      <c r="F4" s="332"/>
      <c r="G4" s="332"/>
      <c r="H4" s="332"/>
      <c r="I4" s="332"/>
      <c r="J4" s="332"/>
      <c r="K4" s="332"/>
      <c r="L4" s="332"/>
      <c r="M4" s="332"/>
      <c r="N4" s="332"/>
      <c r="O4" s="19"/>
      <c r="P4" s="314" t="s">
        <v>1</v>
      </c>
      <c r="Q4" s="314"/>
      <c r="R4" s="314"/>
      <c r="S4" s="314"/>
      <c r="T4" s="314"/>
      <c r="U4" s="314"/>
      <c r="V4" s="314"/>
      <c r="W4" s="314"/>
      <c r="X4" s="314"/>
      <c r="Z4" s="314" t="s">
        <v>380</v>
      </c>
      <c r="AA4" s="314"/>
      <c r="AB4" s="314"/>
      <c r="AC4" s="314"/>
      <c r="AD4" s="314"/>
      <c r="AE4" s="314"/>
      <c r="AF4" s="314"/>
      <c r="AG4" s="314"/>
      <c r="AH4" s="314"/>
      <c r="AJ4" s="314" t="s">
        <v>533</v>
      </c>
      <c r="AK4" s="314"/>
      <c r="AL4" s="314"/>
      <c r="AM4" s="314"/>
      <c r="AN4" s="314"/>
      <c r="AO4" s="314"/>
      <c r="AP4" s="314"/>
      <c r="AQ4" s="314"/>
      <c r="AR4" s="190"/>
      <c r="AT4" s="315" t="s">
        <v>534</v>
      </c>
      <c r="AU4" s="315"/>
    </row>
    <row r="5" spans="1:47" s="11" customFormat="1" ht="49.5" x14ac:dyDescent="0.3">
      <c r="B5" s="331"/>
      <c r="C5" s="331"/>
      <c r="D5" s="331"/>
      <c r="E5" s="332"/>
      <c r="F5" s="332"/>
      <c r="G5" s="332"/>
      <c r="H5" s="332"/>
      <c r="I5" s="332"/>
      <c r="J5" s="332"/>
      <c r="K5" s="332"/>
      <c r="L5" s="332"/>
      <c r="M5" s="332"/>
      <c r="N5" s="332"/>
      <c r="O5" s="20"/>
      <c r="P5" s="15" t="s">
        <v>2</v>
      </c>
      <c r="Q5" s="27" t="s">
        <v>3</v>
      </c>
      <c r="R5" s="27" t="s">
        <v>4</v>
      </c>
      <c r="S5" s="15" t="s">
        <v>381</v>
      </c>
      <c r="T5" s="13" t="s">
        <v>372</v>
      </c>
      <c r="U5" s="13" t="s">
        <v>373</v>
      </c>
      <c r="V5" s="12" t="s">
        <v>5</v>
      </c>
      <c r="W5" s="12" t="s">
        <v>6</v>
      </c>
      <c r="X5" s="12" t="s">
        <v>373</v>
      </c>
      <c r="Z5" s="15" t="s">
        <v>2</v>
      </c>
      <c r="AA5" s="27" t="s">
        <v>3</v>
      </c>
      <c r="AB5" s="27" t="s">
        <v>4</v>
      </c>
      <c r="AC5" s="15" t="s">
        <v>381</v>
      </c>
      <c r="AD5" s="13" t="s">
        <v>372</v>
      </c>
      <c r="AE5" s="13" t="s">
        <v>373</v>
      </c>
      <c r="AF5" s="12" t="s">
        <v>5</v>
      </c>
      <c r="AG5" s="12" t="s">
        <v>6</v>
      </c>
      <c r="AH5" s="12" t="s">
        <v>373</v>
      </c>
      <c r="AJ5" s="15" t="s">
        <v>2</v>
      </c>
      <c r="AK5" s="196" t="s">
        <v>3</v>
      </c>
      <c r="AL5" s="15" t="s">
        <v>4</v>
      </c>
      <c r="AM5" s="23" t="s">
        <v>381</v>
      </c>
      <c r="AN5" s="13" t="s">
        <v>372</v>
      </c>
      <c r="AO5" s="13" t="s">
        <v>661</v>
      </c>
      <c r="AP5" s="193" t="s">
        <v>5</v>
      </c>
      <c r="AQ5" s="193" t="s">
        <v>6</v>
      </c>
      <c r="AR5" s="193" t="s">
        <v>778</v>
      </c>
      <c r="AT5" s="316" t="s">
        <v>535</v>
      </c>
      <c r="AU5" s="317"/>
    </row>
    <row r="6" spans="1:47" s="17" customFormat="1" ht="66" x14ac:dyDescent="0.25">
      <c r="A6" s="3"/>
      <c r="B6" s="4" t="s">
        <v>7</v>
      </c>
      <c r="C6" s="4" t="s">
        <v>8</v>
      </c>
      <c r="D6" s="4" t="s">
        <v>9</v>
      </c>
      <c r="E6" s="5" t="s">
        <v>10</v>
      </c>
      <c r="F6" s="6" t="s">
        <v>11</v>
      </c>
      <c r="G6" s="6" t="s">
        <v>12</v>
      </c>
      <c r="H6" s="6" t="s">
        <v>13</v>
      </c>
      <c r="I6" s="6" t="s">
        <v>14</v>
      </c>
      <c r="J6" s="6" t="s">
        <v>15</v>
      </c>
      <c r="K6" s="6" t="s">
        <v>16</v>
      </c>
      <c r="L6" s="6" t="s">
        <v>17</v>
      </c>
      <c r="M6" s="6" t="s">
        <v>18</v>
      </c>
      <c r="N6" s="6" t="s">
        <v>19</v>
      </c>
      <c r="O6" s="21"/>
      <c r="P6" s="10" t="s">
        <v>20</v>
      </c>
      <c r="Q6" s="10" t="s">
        <v>21</v>
      </c>
      <c r="R6" s="10" t="s">
        <v>374</v>
      </c>
      <c r="S6" s="10" t="s">
        <v>22</v>
      </c>
      <c r="T6" s="14" t="s">
        <v>23</v>
      </c>
      <c r="U6" s="14" t="s">
        <v>375</v>
      </c>
      <c r="V6" s="14" t="s">
        <v>24</v>
      </c>
      <c r="W6" s="14" t="s">
        <v>25</v>
      </c>
      <c r="X6" s="14" t="s">
        <v>26</v>
      </c>
      <c r="Z6" s="10" t="s">
        <v>20</v>
      </c>
      <c r="AA6" s="10" t="s">
        <v>21</v>
      </c>
      <c r="AB6" s="10" t="s">
        <v>374</v>
      </c>
      <c r="AC6" s="10" t="s">
        <v>22</v>
      </c>
      <c r="AD6" s="14" t="s">
        <v>23</v>
      </c>
      <c r="AE6" s="14" t="s">
        <v>375</v>
      </c>
      <c r="AF6" s="14" t="s">
        <v>24</v>
      </c>
      <c r="AG6" s="14" t="s">
        <v>25</v>
      </c>
      <c r="AH6" s="14" t="s">
        <v>26</v>
      </c>
      <c r="AJ6" s="10" t="s">
        <v>20</v>
      </c>
      <c r="AK6" s="10" t="s">
        <v>21</v>
      </c>
      <c r="AL6" s="10" t="s">
        <v>374</v>
      </c>
      <c r="AM6" s="10" t="s">
        <v>22</v>
      </c>
      <c r="AN6" s="14" t="s">
        <v>23</v>
      </c>
      <c r="AO6" s="14"/>
      <c r="AP6" s="192" t="s">
        <v>24</v>
      </c>
      <c r="AQ6" s="192" t="s">
        <v>25</v>
      </c>
      <c r="AR6" s="14" t="s">
        <v>777</v>
      </c>
      <c r="AS6" s="16"/>
      <c r="AT6" s="199" t="s">
        <v>21</v>
      </c>
      <c r="AU6" s="10" t="s">
        <v>536</v>
      </c>
    </row>
    <row r="7" spans="1:47" s="155" customFormat="1" ht="110.25" customHeight="1" x14ac:dyDescent="0.2">
      <c r="A7" s="139"/>
      <c r="B7" s="262" t="s">
        <v>190</v>
      </c>
      <c r="C7" s="320" t="s">
        <v>191</v>
      </c>
      <c r="D7" s="151" t="s">
        <v>27</v>
      </c>
      <c r="E7" s="140">
        <v>1</v>
      </c>
      <c r="F7" s="141" t="s">
        <v>28</v>
      </c>
      <c r="G7" s="141" t="s">
        <v>500</v>
      </c>
      <c r="H7" s="144" t="s">
        <v>29</v>
      </c>
      <c r="I7" s="142">
        <v>7</v>
      </c>
      <c r="J7" s="144" t="s">
        <v>30</v>
      </c>
      <c r="K7" s="144" t="s">
        <v>31</v>
      </c>
      <c r="L7" s="361" t="s">
        <v>477</v>
      </c>
      <c r="M7" s="144" t="s">
        <v>33</v>
      </c>
      <c r="N7" s="144" t="s">
        <v>34</v>
      </c>
      <c r="O7" s="146"/>
      <c r="P7" s="147">
        <v>3</v>
      </c>
      <c r="Q7" s="148" t="s">
        <v>35</v>
      </c>
      <c r="R7" s="149" t="s">
        <v>36</v>
      </c>
      <c r="S7" s="150" t="s">
        <v>37</v>
      </c>
      <c r="T7" s="151" t="s">
        <v>38</v>
      </c>
      <c r="U7" s="152" t="s">
        <v>39</v>
      </c>
      <c r="V7" s="143" t="s">
        <v>40</v>
      </c>
      <c r="W7" s="153" t="s">
        <v>41</v>
      </c>
      <c r="X7" s="154">
        <v>30187500</v>
      </c>
      <c r="Z7" s="147">
        <v>5</v>
      </c>
      <c r="AA7" s="148" t="s">
        <v>766</v>
      </c>
      <c r="AB7" s="149" t="s">
        <v>390</v>
      </c>
      <c r="AC7" s="156" t="s">
        <v>32</v>
      </c>
      <c r="AD7" s="151" t="s">
        <v>149</v>
      </c>
      <c r="AE7" s="152">
        <v>91459212</v>
      </c>
      <c r="AF7" s="151" t="s">
        <v>391</v>
      </c>
      <c r="AG7" s="157" t="s">
        <v>392</v>
      </c>
      <c r="AH7" s="158">
        <v>85066667</v>
      </c>
      <c r="AJ7" s="147">
        <v>5</v>
      </c>
      <c r="AK7" s="148" t="s">
        <v>767</v>
      </c>
      <c r="AL7" s="399" t="s">
        <v>682</v>
      </c>
      <c r="AM7" s="150" t="s">
        <v>608</v>
      </c>
      <c r="AN7" s="41" t="s">
        <v>149</v>
      </c>
      <c r="AO7" s="42">
        <v>15553345</v>
      </c>
      <c r="AP7" s="48" t="s">
        <v>703</v>
      </c>
      <c r="AQ7" s="48" t="s">
        <v>392</v>
      </c>
      <c r="AR7" s="42">
        <v>78408841.400000006</v>
      </c>
      <c r="AT7" s="390" t="s">
        <v>785</v>
      </c>
      <c r="AU7" s="405">
        <v>5.58</v>
      </c>
    </row>
    <row r="8" spans="1:47" s="155" customFormat="1" ht="68.25" customHeight="1" x14ac:dyDescent="0.2">
      <c r="A8" s="139"/>
      <c r="B8" s="263"/>
      <c r="C8" s="321"/>
      <c r="D8" s="297" t="s">
        <v>192</v>
      </c>
      <c r="E8" s="140">
        <v>2</v>
      </c>
      <c r="F8" s="145" t="s">
        <v>193</v>
      </c>
      <c r="G8" s="145" t="s">
        <v>194</v>
      </c>
      <c r="H8" s="161" t="s">
        <v>195</v>
      </c>
      <c r="I8" s="160">
        <v>0.7</v>
      </c>
      <c r="J8" s="161" t="s">
        <v>196</v>
      </c>
      <c r="K8" s="161" t="s">
        <v>31</v>
      </c>
      <c r="L8" s="161" t="s">
        <v>197</v>
      </c>
      <c r="M8" s="161" t="s">
        <v>46</v>
      </c>
      <c r="N8" s="161" t="s">
        <v>198</v>
      </c>
      <c r="O8" s="162"/>
      <c r="P8" s="163">
        <v>0.124</v>
      </c>
      <c r="Q8" s="164" t="s">
        <v>199</v>
      </c>
      <c r="R8" s="164" t="s">
        <v>200</v>
      </c>
      <c r="S8" s="165" t="s">
        <v>194</v>
      </c>
      <c r="T8" s="161" t="s">
        <v>38</v>
      </c>
      <c r="U8" s="166" t="s">
        <v>38</v>
      </c>
      <c r="V8" s="167" t="s">
        <v>38</v>
      </c>
      <c r="W8" s="167" t="s">
        <v>38</v>
      </c>
      <c r="X8" s="167" t="s">
        <v>38</v>
      </c>
      <c r="Z8" s="163">
        <v>0.27023131807721434</v>
      </c>
      <c r="AA8" s="164" t="s">
        <v>455</v>
      </c>
      <c r="AB8" s="164" t="s">
        <v>456</v>
      </c>
      <c r="AC8" s="168" t="s">
        <v>194</v>
      </c>
      <c r="AD8" s="161" t="s">
        <v>518</v>
      </c>
      <c r="AE8" s="166" t="s">
        <v>518</v>
      </c>
      <c r="AF8" s="161" t="s">
        <v>518</v>
      </c>
      <c r="AG8" s="161" t="s">
        <v>518</v>
      </c>
      <c r="AH8" s="161" t="s">
        <v>518</v>
      </c>
      <c r="AJ8" s="163" t="s">
        <v>537</v>
      </c>
      <c r="AK8" s="392" t="s">
        <v>538</v>
      </c>
      <c r="AL8" s="392" t="s">
        <v>539</v>
      </c>
      <c r="AM8" s="165" t="s">
        <v>662</v>
      </c>
      <c r="AN8" s="53" t="s">
        <v>39</v>
      </c>
      <c r="AO8" s="58">
        <v>0</v>
      </c>
      <c r="AP8" s="55" t="s">
        <v>540</v>
      </c>
      <c r="AQ8" s="52" t="s">
        <v>541</v>
      </c>
      <c r="AR8" s="362">
        <v>267725092360.81</v>
      </c>
      <c r="AT8" s="50" t="s">
        <v>586</v>
      </c>
      <c r="AU8" s="429">
        <v>0.38929999999999998</v>
      </c>
    </row>
    <row r="9" spans="1:47" s="155" customFormat="1" ht="109.5" customHeight="1" x14ac:dyDescent="0.2">
      <c r="A9" s="139"/>
      <c r="B9" s="263"/>
      <c r="C9" s="321"/>
      <c r="D9" s="297"/>
      <c r="E9" s="140">
        <v>3</v>
      </c>
      <c r="F9" s="141" t="s">
        <v>193</v>
      </c>
      <c r="G9" s="141" t="s">
        <v>201</v>
      </c>
      <c r="H9" s="144" t="s">
        <v>202</v>
      </c>
      <c r="I9" s="170">
        <v>598</v>
      </c>
      <c r="J9" s="144" t="s">
        <v>203</v>
      </c>
      <c r="K9" s="144" t="s">
        <v>31</v>
      </c>
      <c r="L9" s="144" t="s">
        <v>204</v>
      </c>
      <c r="M9" s="144" t="s">
        <v>33</v>
      </c>
      <c r="N9" s="144" t="s">
        <v>198</v>
      </c>
      <c r="O9" s="162"/>
      <c r="P9" s="159">
        <v>141</v>
      </c>
      <c r="Q9" s="148" t="s">
        <v>205</v>
      </c>
      <c r="R9" s="149" t="s">
        <v>206</v>
      </c>
      <c r="S9" s="171" t="s">
        <v>201</v>
      </c>
      <c r="T9" s="151" t="s">
        <v>38</v>
      </c>
      <c r="U9" s="152" t="s">
        <v>38</v>
      </c>
      <c r="V9" s="172" t="s">
        <v>38</v>
      </c>
      <c r="W9" s="172" t="s">
        <v>38</v>
      </c>
      <c r="X9" s="172" t="s">
        <v>38</v>
      </c>
      <c r="Z9" s="159">
        <v>209</v>
      </c>
      <c r="AA9" s="148" t="s">
        <v>455</v>
      </c>
      <c r="AB9" s="149" t="s">
        <v>456</v>
      </c>
      <c r="AC9" s="173" t="s">
        <v>201</v>
      </c>
      <c r="AD9" s="151" t="s">
        <v>453</v>
      </c>
      <c r="AE9" s="152" t="s">
        <v>453</v>
      </c>
      <c r="AF9" s="151" t="s">
        <v>453</v>
      </c>
      <c r="AG9" s="151" t="s">
        <v>453</v>
      </c>
      <c r="AH9" s="151" t="s">
        <v>453</v>
      </c>
      <c r="AJ9" s="159">
        <v>326</v>
      </c>
      <c r="AK9" s="391" t="s">
        <v>542</v>
      </c>
      <c r="AL9" s="399" t="s">
        <v>539</v>
      </c>
      <c r="AM9" s="171" t="s">
        <v>663</v>
      </c>
      <c r="AN9" s="41" t="s">
        <v>39</v>
      </c>
      <c r="AO9" s="42">
        <v>0</v>
      </c>
      <c r="AP9" s="363" t="s">
        <v>540</v>
      </c>
      <c r="AQ9" s="63" t="s">
        <v>541</v>
      </c>
      <c r="AR9" s="364">
        <v>267725092360.81</v>
      </c>
      <c r="AT9" s="49" t="s">
        <v>586</v>
      </c>
      <c r="AU9" s="405">
        <v>326</v>
      </c>
    </row>
    <row r="10" spans="1:47" s="155" customFormat="1" ht="112.5" customHeight="1" x14ac:dyDescent="0.2">
      <c r="A10" s="139"/>
      <c r="B10" s="263"/>
      <c r="C10" s="321"/>
      <c r="D10" s="297"/>
      <c r="E10" s="140">
        <v>4</v>
      </c>
      <c r="F10" s="145" t="s">
        <v>193</v>
      </c>
      <c r="G10" s="145" t="s">
        <v>207</v>
      </c>
      <c r="H10" s="161" t="s">
        <v>208</v>
      </c>
      <c r="I10" s="174">
        <v>0.91359999999999997</v>
      </c>
      <c r="J10" s="161" t="s">
        <v>209</v>
      </c>
      <c r="K10" s="161" t="s">
        <v>31</v>
      </c>
      <c r="L10" s="359" t="s">
        <v>210</v>
      </c>
      <c r="M10" s="161" t="s">
        <v>46</v>
      </c>
      <c r="N10" s="161" t="s">
        <v>198</v>
      </c>
      <c r="O10" s="162"/>
      <c r="P10" s="169">
        <v>3.44E-2</v>
      </c>
      <c r="Q10" s="164" t="s">
        <v>211</v>
      </c>
      <c r="R10" s="164" t="s">
        <v>212</v>
      </c>
      <c r="S10" s="175" t="s">
        <v>207</v>
      </c>
      <c r="T10" s="161" t="s">
        <v>38</v>
      </c>
      <c r="U10" s="166" t="s">
        <v>39</v>
      </c>
      <c r="V10" s="167" t="s">
        <v>39</v>
      </c>
      <c r="W10" s="167" t="s">
        <v>39</v>
      </c>
      <c r="X10" s="167" t="s">
        <v>39</v>
      </c>
      <c r="Z10" s="169">
        <v>0.25180598190182357</v>
      </c>
      <c r="AA10" s="164" t="s">
        <v>457</v>
      </c>
      <c r="AB10" s="164" t="s">
        <v>456</v>
      </c>
      <c r="AC10" s="176" t="s">
        <v>207</v>
      </c>
      <c r="AD10" s="161" t="s">
        <v>518</v>
      </c>
      <c r="AE10" s="166" t="s">
        <v>518</v>
      </c>
      <c r="AF10" s="161" t="s">
        <v>518</v>
      </c>
      <c r="AG10" s="161" t="s">
        <v>518</v>
      </c>
      <c r="AH10" s="161" t="s">
        <v>518</v>
      </c>
      <c r="AJ10" s="169" t="s">
        <v>543</v>
      </c>
      <c r="AK10" s="392" t="s">
        <v>544</v>
      </c>
      <c r="AL10" s="392" t="s">
        <v>539</v>
      </c>
      <c r="AM10" s="175" t="s">
        <v>664</v>
      </c>
      <c r="AN10" s="53" t="s">
        <v>39</v>
      </c>
      <c r="AO10" s="58">
        <v>0</v>
      </c>
      <c r="AP10" s="59" t="s">
        <v>540</v>
      </c>
      <c r="AQ10" s="52" t="s">
        <v>541</v>
      </c>
      <c r="AR10" s="362">
        <v>22992901661</v>
      </c>
      <c r="AT10" s="52" t="s">
        <v>586</v>
      </c>
      <c r="AU10" s="406">
        <v>0.47199999999999998</v>
      </c>
    </row>
    <row r="11" spans="1:47" s="155" customFormat="1" ht="126" customHeight="1" x14ac:dyDescent="0.2">
      <c r="A11" s="139"/>
      <c r="B11" s="263"/>
      <c r="C11" s="322"/>
      <c r="D11" s="297"/>
      <c r="E11" s="140">
        <v>5</v>
      </c>
      <c r="F11" s="141" t="s">
        <v>193</v>
      </c>
      <c r="G11" s="141" t="s">
        <v>213</v>
      </c>
      <c r="H11" s="144" t="s">
        <v>214</v>
      </c>
      <c r="I11" s="360">
        <v>10609506</v>
      </c>
      <c r="J11" s="144" t="s">
        <v>215</v>
      </c>
      <c r="K11" s="144" t="s">
        <v>31</v>
      </c>
      <c r="L11" s="144" t="s">
        <v>216</v>
      </c>
      <c r="M11" s="144" t="s">
        <v>33</v>
      </c>
      <c r="N11" s="144" t="s">
        <v>198</v>
      </c>
      <c r="O11" s="162"/>
      <c r="P11" s="177">
        <v>7861296</v>
      </c>
      <c r="Q11" s="148" t="s">
        <v>217</v>
      </c>
      <c r="R11" s="149" t="s">
        <v>206</v>
      </c>
      <c r="S11" s="171" t="s">
        <v>213</v>
      </c>
      <c r="T11" s="151" t="s">
        <v>38</v>
      </c>
      <c r="U11" s="152" t="s">
        <v>39</v>
      </c>
      <c r="V11" s="172" t="s">
        <v>39</v>
      </c>
      <c r="W11" s="172" t="s">
        <v>39</v>
      </c>
      <c r="X11" s="172" t="s">
        <v>39</v>
      </c>
      <c r="Z11" s="177">
        <v>9137765</v>
      </c>
      <c r="AA11" s="148" t="s">
        <v>458</v>
      </c>
      <c r="AB11" s="149" t="s">
        <v>456</v>
      </c>
      <c r="AC11" s="173" t="s">
        <v>213</v>
      </c>
      <c r="AD11" s="151" t="s">
        <v>453</v>
      </c>
      <c r="AE11" s="152" t="s">
        <v>453</v>
      </c>
      <c r="AF11" s="151" t="s">
        <v>453</v>
      </c>
      <c r="AG11" s="151" t="s">
        <v>453</v>
      </c>
      <c r="AH11" s="151" t="s">
        <v>453</v>
      </c>
      <c r="AJ11" s="177" t="s">
        <v>545</v>
      </c>
      <c r="AK11" s="391" t="s">
        <v>546</v>
      </c>
      <c r="AL11" s="399" t="s">
        <v>539</v>
      </c>
      <c r="AM11" s="171" t="s">
        <v>665</v>
      </c>
      <c r="AN11" s="41" t="s">
        <v>39</v>
      </c>
      <c r="AO11" s="42">
        <v>0</v>
      </c>
      <c r="AP11" s="363" t="s">
        <v>540</v>
      </c>
      <c r="AQ11" s="63" t="s">
        <v>541</v>
      </c>
      <c r="AR11" s="364">
        <v>267725092360.81</v>
      </c>
      <c r="AT11" s="49" t="s">
        <v>586</v>
      </c>
      <c r="AU11" s="405" t="s">
        <v>545</v>
      </c>
    </row>
    <row r="12" spans="1:47" s="155" customFormat="1" ht="126" customHeight="1" x14ac:dyDescent="0.2">
      <c r="A12" s="139"/>
      <c r="B12" s="263"/>
      <c r="C12" s="203" t="s">
        <v>369</v>
      </c>
      <c r="D12" s="151" t="s">
        <v>42</v>
      </c>
      <c r="E12" s="140">
        <v>6</v>
      </c>
      <c r="F12" s="145" t="s">
        <v>28</v>
      </c>
      <c r="G12" s="145" t="s">
        <v>501</v>
      </c>
      <c r="H12" s="161" t="s">
        <v>43</v>
      </c>
      <c r="I12" s="160">
        <v>1</v>
      </c>
      <c r="J12" s="161" t="s">
        <v>44</v>
      </c>
      <c r="K12" s="161" t="s">
        <v>31</v>
      </c>
      <c r="L12" s="161" t="s">
        <v>478</v>
      </c>
      <c r="M12" s="161" t="s">
        <v>46</v>
      </c>
      <c r="N12" s="161" t="s">
        <v>479</v>
      </c>
      <c r="O12" s="178"/>
      <c r="P12" s="179">
        <v>0.15</v>
      </c>
      <c r="Q12" s="164" t="s">
        <v>47</v>
      </c>
      <c r="R12" s="164" t="s">
        <v>48</v>
      </c>
      <c r="S12" s="175" t="s">
        <v>49</v>
      </c>
      <c r="T12" s="161" t="s">
        <v>50</v>
      </c>
      <c r="U12" s="166">
        <v>9312000</v>
      </c>
      <c r="V12" s="167" t="s">
        <v>51</v>
      </c>
      <c r="W12" s="167" t="s">
        <v>52</v>
      </c>
      <c r="X12" s="180" t="s">
        <v>39</v>
      </c>
      <c r="Z12" s="179">
        <v>0.25</v>
      </c>
      <c r="AA12" s="164" t="s">
        <v>393</v>
      </c>
      <c r="AB12" s="164" t="s">
        <v>394</v>
      </c>
      <c r="AC12" s="176" t="s">
        <v>45</v>
      </c>
      <c r="AD12" s="161" t="s">
        <v>149</v>
      </c>
      <c r="AE12" s="166">
        <v>40000000</v>
      </c>
      <c r="AF12" s="161" t="s">
        <v>51</v>
      </c>
      <c r="AG12" s="161" t="s">
        <v>51</v>
      </c>
      <c r="AH12" s="181">
        <v>0</v>
      </c>
      <c r="AJ12" s="179">
        <v>0.76</v>
      </c>
      <c r="AK12" s="392" t="s">
        <v>768</v>
      </c>
      <c r="AL12" s="392" t="s">
        <v>683</v>
      </c>
      <c r="AM12" s="175" t="s">
        <v>609</v>
      </c>
      <c r="AN12" s="53" t="s">
        <v>149</v>
      </c>
      <c r="AO12" s="58">
        <v>11050444.800000001</v>
      </c>
      <c r="AP12" s="59" t="s">
        <v>704</v>
      </c>
      <c r="AQ12" s="59" t="s">
        <v>436</v>
      </c>
      <c r="AR12" s="362">
        <v>4975352</v>
      </c>
      <c r="AT12" s="403" t="s">
        <v>786</v>
      </c>
      <c r="AU12" s="408">
        <v>0.8</v>
      </c>
    </row>
    <row r="13" spans="1:47" s="155" customFormat="1" ht="54.6" customHeight="1" x14ac:dyDescent="0.2">
      <c r="A13" s="182"/>
      <c r="B13" s="263"/>
      <c r="C13" s="204"/>
      <c r="D13" s="203" t="s">
        <v>370</v>
      </c>
      <c r="E13" s="250">
        <v>7</v>
      </c>
      <c r="F13" s="253" t="s">
        <v>28</v>
      </c>
      <c r="G13" s="253" t="s">
        <v>502</v>
      </c>
      <c r="H13" s="259" t="s">
        <v>53</v>
      </c>
      <c r="I13" s="256">
        <v>1</v>
      </c>
      <c r="J13" s="259" t="s">
        <v>54</v>
      </c>
      <c r="K13" s="259" t="s">
        <v>31</v>
      </c>
      <c r="L13" s="259" t="s">
        <v>480</v>
      </c>
      <c r="M13" s="203" t="s">
        <v>46</v>
      </c>
      <c r="N13" s="272" t="s">
        <v>56</v>
      </c>
      <c r="O13" s="178"/>
      <c r="P13" s="293">
        <v>0.14000000000000001</v>
      </c>
      <c r="Q13" s="294" t="s">
        <v>57</v>
      </c>
      <c r="R13" s="295" t="s">
        <v>58</v>
      </c>
      <c r="S13" s="296" t="s">
        <v>59</v>
      </c>
      <c r="T13" s="297" t="s">
        <v>38</v>
      </c>
      <c r="U13" s="298" t="s">
        <v>39</v>
      </c>
      <c r="V13" s="272" t="s">
        <v>60</v>
      </c>
      <c r="W13" s="272" t="s">
        <v>61</v>
      </c>
      <c r="X13" s="345">
        <v>9931219753</v>
      </c>
      <c r="Z13" s="293">
        <v>0.55000000000000004</v>
      </c>
      <c r="AA13" s="294" t="s">
        <v>406</v>
      </c>
      <c r="AB13" s="295" t="s">
        <v>407</v>
      </c>
      <c r="AC13" s="296" t="s">
        <v>55</v>
      </c>
      <c r="AD13" s="297" t="s">
        <v>149</v>
      </c>
      <c r="AE13" s="298">
        <v>226178411.80000001</v>
      </c>
      <c r="AF13" s="203" t="s">
        <v>391</v>
      </c>
      <c r="AG13" s="206" t="s">
        <v>408</v>
      </c>
      <c r="AH13" s="209" t="s">
        <v>409</v>
      </c>
      <c r="AJ13" s="293">
        <v>0.8</v>
      </c>
      <c r="AK13" s="393" t="s">
        <v>618</v>
      </c>
      <c r="AL13" s="400" t="s">
        <v>619</v>
      </c>
      <c r="AM13" s="296" t="s">
        <v>695</v>
      </c>
      <c r="AN13" s="289" t="s">
        <v>149</v>
      </c>
      <c r="AO13" s="290">
        <v>278133711</v>
      </c>
      <c r="AP13" s="365" t="s">
        <v>703</v>
      </c>
      <c r="AQ13" s="366" t="s">
        <v>705</v>
      </c>
      <c r="AR13" s="364">
        <v>11888074460.290001</v>
      </c>
      <c r="AT13" s="300" t="s">
        <v>620</v>
      </c>
      <c r="AU13" s="409">
        <v>0.84</v>
      </c>
    </row>
    <row r="14" spans="1:47" s="155" customFormat="1" ht="54.6" customHeight="1" x14ac:dyDescent="0.2">
      <c r="A14" s="182"/>
      <c r="B14" s="263"/>
      <c r="C14" s="204"/>
      <c r="D14" s="204"/>
      <c r="E14" s="251"/>
      <c r="F14" s="254"/>
      <c r="G14" s="254"/>
      <c r="H14" s="260"/>
      <c r="I14" s="257"/>
      <c r="J14" s="260"/>
      <c r="K14" s="260"/>
      <c r="L14" s="260"/>
      <c r="M14" s="204"/>
      <c r="N14" s="273"/>
      <c r="O14" s="178"/>
      <c r="P14" s="293"/>
      <c r="Q14" s="294"/>
      <c r="R14" s="295"/>
      <c r="S14" s="296"/>
      <c r="T14" s="297"/>
      <c r="U14" s="298"/>
      <c r="V14" s="273"/>
      <c r="W14" s="273"/>
      <c r="X14" s="346"/>
      <c r="Z14" s="293"/>
      <c r="AA14" s="294"/>
      <c r="AB14" s="295"/>
      <c r="AC14" s="296"/>
      <c r="AD14" s="297"/>
      <c r="AE14" s="298"/>
      <c r="AF14" s="204"/>
      <c r="AG14" s="207"/>
      <c r="AH14" s="210"/>
      <c r="AJ14" s="293"/>
      <c r="AK14" s="393"/>
      <c r="AL14" s="400"/>
      <c r="AM14" s="296"/>
      <c r="AN14" s="289"/>
      <c r="AO14" s="290"/>
      <c r="AP14" s="365"/>
      <c r="AQ14" s="366" t="s">
        <v>706</v>
      </c>
      <c r="AR14" s="364">
        <v>995610566.65999997</v>
      </c>
      <c r="AT14" s="323"/>
      <c r="AU14" s="410"/>
    </row>
    <row r="15" spans="1:47" s="155" customFormat="1" ht="54.6" customHeight="1" x14ac:dyDescent="0.2">
      <c r="A15" s="182"/>
      <c r="B15" s="263"/>
      <c r="C15" s="204"/>
      <c r="D15" s="204"/>
      <c r="E15" s="251"/>
      <c r="F15" s="254"/>
      <c r="G15" s="254"/>
      <c r="H15" s="260"/>
      <c r="I15" s="257"/>
      <c r="J15" s="260"/>
      <c r="K15" s="260"/>
      <c r="L15" s="260"/>
      <c r="M15" s="204"/>
      <c r="N15" s="273"/>
      <c r="O15" s="178"/>
      <c r="P15" s="293"/>
      <c r="Q15" s="294"/>
      <c r="R15" s="295"/>
      <c r="S15" s="296"/>
      <c r="T15" s="297"/>
      <c r="U15" s="298"/>
      <c r="V15" s="273"/>
      <c r="W15" s="273"/>
      <c r="X15" s="346"/>
      <c r="Z15" s="293"/>
      <c r="AA15" s="294"/>
      <c r="AB15" s="295"/>
      <c r="AC15" s="296"/>
      <c r="AD15" s="297"/>
      <c r="AE15" s="298"/>
      <c r="AF15" s="204"/>
      <c r="AG15" s="207"/>
      <c r="AH15" s="210"/>
      <c r="AJ15" s="293"/>
      <c r="AK15" s="393"/>
      <c r="AL15" s="400"/>
      <c r="AM15" s="296"/>
      <c r="AN15" s="289"/>
      <c r="AO15" s="290"/>
      <c r="AP15" s="365"/>
      <c r="AQ15" s="366" t="s">
        <v>392</v>
      </c>
      <c r="AR15" s="364">
        <v>577780988.20000005</v>
      </c>
      <c r="AT15" s="323"/>
      <c r="AU15" s="410"/>
    </row>
    <row r="16" spans="1:47" s="155" customFormat="1" ht="54.6" customHeight="1" x14ac:dyDescent="0.2">
      <c r="A16" s="182"/>
      <c r="B16" s="263"/>
      <c r="C16" s="204"/>
      <c r="D16" s="204"/>
      <c r="E16" s="251"/>
      <c r="F16" s="254"/>
      <c r="G16" s="254"/>
      <c r="H16" s="260"/>
      <c r="I16" s="257"/>
      <c r="J16" s="260"/>
      <c r="K16" s="260"/>
      <c r="L16" s="260"/>
      <c r="M16" s="204"/>
      <c r="N16" s="273"/>
      <c r="O16" s="178"/>
      <c r="P16" s="293"/>
      <c r="Q16" s="294"/>
      <c r="R16" s="295"/>
      <c r="S16" s="296"/>
      <c r="T16" s="297"/>
      <c r="U16" s="298"/>
      <c r="V16" s="273"/>
      <c r="W16" s="273"/>
      <c r="X16" s="346"/>
      <c r="Z16" s="293"/>
      <c r="AA16" s="294"/>
      <c r="AB16" s="295"/>
      <c r="AC16" s="296"/>
      <c r="AD16" s="297"/>
      <c r="AE16" s="298"/>
      <c r="AF16" s="204"/>
      <c r="AG16" s="207"/>
      <c r="AH16" s="210"/>
      <c r="AJ16" s="293"/>
      <c r="AK16" s="393"/>
      <c r="AL16" s="400"/>
      <c r="AM16" s="296"/>
      <c r="AN16" s="289"/>
      <c r="AO16" s="290"/>
      <c r="AP16" s="365"/>
      <c r="AQ16" s="366" t="s">
        <v>405</v>
      </c>
      <c r="AR16" s="364">
        <v>80855000</v>
      </c>
      <c r="AT16" s="323"/>
      <c r="AU16" s="410"/>
    </row>
    <row r="17" spans="1:48" s="155" customFormat="1" ht="102" customHeight="1" x14ac:dyDescent="0.2">
      <c r="A17" s="182"/>
      <c r="B17" s="263"/>
      <c r="C17" s="205"/>
      <c r="D17" s="205"/>
      <c r="E17" s="252"/>
      <c r="F17" s="255"/>
      <c r="G17" s="255"/>
      <c r="H17" s="261"/>
      <c r="I17" s="258"/>
      <c r="J17" s="261"/>
      <c r="K17" s="261"/>
      <c r="L17" s="261"/>
      <c r="M17" s="205"/>
      <c r="N17" s="274"/>
      <c r="O17" s="178"/>
      <c r="P17" s="293"/>
      <c r="Q17" s="294"/>
      <c r="R17" s="295"/>
      <c r="S17" s="296"/>
      <c r="T17" s="297"/>
      <c r="U17" s="298"/>
      <c r="V17" s="274"/>
      <c r="W17" s="274"/>
      <c r="X17" s="347"/>
      <c r="Z17" s="293"/>
      <c r="AA17" s="294"/>
      <c r="AB17" s="295"/>
      <c r="AC17" s="296"/>
      <c r="AD17" s="297"/>
      <c r="AE17" s="298"/>
      <c r="AF17" s="205"/>
      <c r="AG17" s="208"/>
      <c r="AH17" s="211"/>
      <c r="AJ17" s="293"/>
      <c r="AK17" s="393"/>
      <c r="AL17" s="400"/>
      <c r="AM17" s="296"/>
      <c r="AN17" s="289"/>
      <c r="AO17" s="290"/>
      <c r="AP17" s="365"/>
      <c r="AQ17" s="366" t="s">
        <v>707</v>
      </c>
      <c r="AR17" s="364">
        <v>7191771068.2300005</v>
      </c>
      <c r="AT17" s="301"/>
      <c r="AU17" s="411"/>
    </row>
    <row r="18" spans="1:48" s="45" customFormat="1" ht="54.6" customHeight="1" x14ac:dyDescent="0.2">
      <c r="A18" s="28"/>
      <c r="B18" s="263"/>
      <c r="C18" s="240" t="s">
        <v>371</v>
      </c>
      <c r="D18" s="240" t="s">
        <v>62</v>
      </c>
      <c r="E18" s="242">
        <v>8</v>
      </c>
      <c r="F18" s="244" t="s">
        <v>28</v>
      </c>
      <c r="G18" s="244" t="s">
        <v>503</v>
      </c>
      <c r="H18" s="212" t="s">
        <v>63</v>
      </c>
      <c r="I18" s="248" t="s">
        <v>519</v>
      </c>
      <c r="J18" s="212" t="s">
        <v>64</v>
      </c>
      <c r="K18" s="212" t="s">
        <v>65</v>
      </c>
      <c r="L18" s="212" t="s">
        <v>481</v>
      </c>
      <c r="M18" s="212" t="s">
        <v>46</v>
      </c>
      <c r="N18" s="212" t="s">
        <v>67</v>
      </c>
      <c r="O18" s="68"/>
      <c r="P18" s="234">
        <v>1</v>
      </c>
      <c r="Q18" s="299" t="s">
        <v>68</v>
      </c>
      <c r="R18" s="235" t="s">
        <v>69</v>
      </c>
      <c r="S18" s="239" t="s">
        <v>70</v>
      </c>
      <c r="T18" s="237" t="s">
        <v>38</v>
      </c>
      <c r="U18" s="233" t="s">
        <v>39</v>
      </c>
      <c r="V18" s="212" t="s">
        <v>71</v>
      </c>
      <c r="W18" s="212" t="s">
        <v>72</v>
      </c>
      <c r="X18" s="311">
        <v>172393000</v>
      </c>
      <c r="Z18" s="234">
        <v>0.91</v>
      </c>
      <c r="AA18" s="299" t="s">
        <v>721</v>
      </c>
      <c r="AB18" s="235" t="s">
        <v>415</v>
      </c>
      <c r="AC18" s="239" t="s">
        <v>66</v>
      </c>
      <c r="AD18" s="237" t="s">
        <v>149</v>
      </c>
      <c r="AE18" s="233">
        <v>198600000</v>
      </c>
      <c r="AF18" s="212" t="s">
        <v>416</v>
      </c>
      <c r="AG18" s="214" t="s">
        <v>417</v>
      </c>
      <c r="AH18" s="216">
        <v>85990000</v>
      </c>
      <c r="AJ18" s="234">
        <v>1</v>
      </c>
      <c r="AK18" s="394" t="s">
        <v>624</v>
      </c>
      <c r="AL18" s="306" t="s">
        <v>684</v>
      </c>
      <c r="AM18" s="239" t="s">
        <v>625</v>
      </c>
      <c r="AN18" s="237" t="s">
        <v>149</v>
      </c>
      <c r="AO18" s="233">
        <v>193011612</v>
      </c>
      <c r="AP18" s="306" t="s">
        <v>708</v>
      </c>
      <c r="AQ18" s="367" t="s">
        <v>120</v>
      </c>
      <c r="AR18" s="362">
        <v>507234662</v>
      </c>
      <c r="AT18" s="200" t="s">
        <v>626</v>
      </c>
      <c r="AU18" s="412">
        <v>0.4</v>
      </c>
    </row>
    <row r="19" spans="1:48" s="45" customFormat="1" ht="54.6" customHeight="1" x14ac:dyDescent="0.2">
      <c r="A19" s="28"/>
      <c r="B19" s="264"/>
      <c r="C19" s="241"/>
      <c r="D19" s="241"/>
      <c r="E19" s="243"/>
      <c r="F19" s="245"/>
      <c r="G19" s="245"/>
      <c r="H19" s="213"/>
      <c r="I19" s="249"/>
      <c r="J19" s="213"/>
      <c r="K19" s="213"/>
      <c r="L19" s="213"/>
      <c r="M19" s="213"/>
      <c r="N19" s="213"/>
      <c r="O19" s="68"/>
      <c r="P19" s="234"/>
      <c r="Q19" s="299"/>
      <c r="R19" s="235"/>
      <c r="S19" s="239"/>
      <c r="T19" s="237"/>
      <c r="U19" s="233"/>
      <c r="V19" s="213"/>
      <c r="W19" s="213"/>
      <c r="X19" s="313"/>
      <c r="Z19" s="234"/>
      <c r="AA19" s="299"/>
      <c r="AB19" s="235"/>
      <c r="AC19" s="239"/>
      <c r="AD19" s="237"/>
      <c r="AE19" s="233"/>
      <c r="AF19" s="213"/>
      <c r="AG19" s="215"/>
      <c r="AH19" s="217"/>
      <c r="AJ19" s="234"/>
      <c r="AK19" s="394"/>
      <c r="AL19" s="306"/>
      <c r="AM19" s="239"/>
      <c r="AN19" s="237"/>
      <c r="AO19" s="233"/>
      <c r="AP19" s="306"/>
      <c r="AQ19" s="367" t="s">
        <v>417</v>
      </c>
      <c r="AR19" s="362">
        <v>98592110</v>
      </c>
      <c r="AT19" s="202"/>
      <c r="AU19" s="413"/>
    </row>
    <row r="20" spans="1:48" s="45" customFormat="1" ht="112.5" customHeight="1" x14ac:dyDescent="0.2">
      <c r="A20" s="75"/>
      <c r="B20" s="265" t="s">
        <v>73</v>
      </c>
      <c r="C20" s="41" t="s">
        <v>369</v>
      </c>
      <c r="D20" s="41" t="s">
        <v>370</v>
      </c>
      <c r="E20" s="31">
        <v>9</v>
      </c>
      <c r="F20" s="32" t="s">
        <v>28</v>
      </c>
      <c r="G20" s="32" t="s">
        <v>504</v>
      </c>
      <c r="H20" s="34" t="s">
        <v>74</v>
      </c>
      <c r="I20" s="76">
        <v>1</v>
      </c>
      <c r="J20" s="34" t="s">
        <v>483</v>
      </c>
      <c r="K20" s="34" t="s">
        <v>31</v>
      </c>
      <c r="L20" s="77" t="s">
        <v>482</v>
      </c>
      <c r="M20" s="34" t="s">
        <v>33</v>
      </c>
      <c r="N20" s="34" t="s">
        <v>484</v>
      </c>
      <c r="O20" s="68"/>
      <c r="P20" s="78">
        <v>0</v>
      </c>
      <c r="Q20" s="79" t="s">
        <v>76</v>
      </c>
      <c r="R20" s="39" t="s">
        <v>77</v>
      </c>
      <c r="S20" s="40" t="s">
        <v>78</v>
      </c>
      <c r="T20" s="41" t="s">
        <v>38</v>
      </c>
      <c r="U20" s="42" t="s">
        <v>39</v>
      </c>
      <c r="V20" s="43" t="s">
        <v>79</v>
      </c>
      <c r="W20" s="33" t="s">
        <v>80</v>
      </c>
      <c r="X20" s="44">
        <v>7700000</v>
      </c>
      <c r="Z20" s="78">
        <v>0.5</v>
      </c>
      <c r="AA20" s="79" t="s">
        <v>418</v>
      </c>
      <c r="AB20" s="39" t="s">
        <v>419</v>
      </c>
      <c r="AC20" s="46" t="s">
        <v>75</v>
      </c>
      <c r="AD20" s="41" t="s">
        <v>149</v>
      </c>
      <c r="AE20" s="42">
        <v>7527885</v>
      </c>
      <c r="AF20" s="41" t="s">
        <v>397</v>
      </c>
      <c r="AG20" s="47" t="s">
        <v>405</v>
      </c>
      <c r="AH20" s="80">
        <v>162772408.56999999</v>
      </c>
      <c r="AJ20" s="78">
        <v>0.87</v>
      </c>
      <c r="AK20" s="79" t="s">
        <v>627</v>
      </c>
      <c r="AL20" s="48" t="s">
        <v>685</v>
      </c>
      <c r="AM20" s="40" t="s">
        <v>628</v>
      </c>
      <c r="AN20" s="41" t="s">
        <v>149</v>
      </c>
      <c r="AO20" s="42">
        <v>80976981.960000008</v>
      </c>
      <c r="AP20" s="366" t="s">
        <v>704</v>
      </c>
      <c r="AQ20" s="366" t="s">
        <v>436</v>
      </c>
      <c r="AR20" s="364">
        <v>110716666.33500001</v>
      </c>
      <c r="AT20" s="404" t="s">
        <v>782</v>
      </c>
      <c r="AU20" s="414">
        <v>0.9</v>
      </c>
    </row>
    <row r="21" spans="1:48" s="45" customFormat="1" ht="54.6" customHeight="1" x14ac:dyDescent="0.2">
      <c r="A21" s="71"/>
      <c r="B21" s="266"/>
      <c r="C21" s="240" t="s">
        <v>81</v>
      </c>
      <c r="D21" s="240" t="s">
        <v>82</v>
      </c>
      <c r="E21" s="242">
        <v>10</v>
      </c>
      <c r="F21" s="244" t="s">
        <v>28</v>
      </c>
      <c r="G21" s="244" t="s">
        <v>505</v>
      </c>
      <c r="H21" s="268" t="s">
        <v>83</v>
      </c>
      <c r="I21" s="248">
        <v>1</v>
      </c>
      <c r="J21" s="270" t="s">
        <v>84</v>
      </c>
      <c r="K21" s="270" t="s">
        <v>65</v>
      </c>
      <c r="L21" s="270" t="s">
        <v>485</v>
      </c>
      <c r="M21" s="212" t="s">
        <v>46</v>
      </c>
      <c r="N21" s="270" t="s">
        <v>86</v>
      </c>
      <c r="O21" s="68"/>
      <c r="P21" s="319">
        <v>0.1</v>
      </c>
      <c r="Q21" s="238" t="s">
        <v>87</v>
      </c>
      <c r="R21" s="308" t="s">
        <v>88</v>
      </c>
      <c r="S21" s="239" t="s">
        <v>89</v>
      </c>
      <c r="T21" s="237" t="s">
        <v>90</v>
      </c>
      <c r="U21" s="233">
        <v>45087696</v>
      </c>
      <c r="V21" s="212" t="s">
        <v>51</v>
      </c>
      <c r="W21" s="212" t="s">
        <v>38</v>
      </c>
      <c r="X21" s="212" t="s">
        <v>38</v>
      </c>
      <c r="Z21" s="319">
        <v>0.4</v>
      </c>
      <c r="AA21" s="238" t="s">
        <v>434</v>
      </c>
      <c r="AB21" s="308" t="s">
        <v>435</v>
      </c>
      <c r="AC21" s="239" t="s">
        <v>85</v>
      </c>
      <c r="AD21" s="237" t="s">
        <v>149</v>
      </c>
      <c r="AE21" s="233">
        <v>49596465</v>
      </c>
      <c r="AF21" s="212" t="s">
        <v>397</v>
      </c>
      <c r="AG21" s="212" t="s">
        <v>436</v>
      </c>
      <c r="AH21" s="218">
        <v>162772408.56999999</v>
      </c>
      <c r="AJ21" s="319">
        <v>0.75</v>
      </c>
      <c r="AK21" s="238" t="s">
        <v>629</v>
      </c>
      <c r="AL21" s="401" t="s">
        <v>699</v>
      </c>
      <c r="AM21" s="239" t="s">
        <v>700</v>
      </c>
      <c r="AN21" s="237" t="s">
        <v>630</v>
      </c>
      <c r="AO21" s="233">
        <v>61203585.600000001</v>
      </c>
      <c r="AP21" s="367" t="s">
        <v>770</v>
      </c>
      <c r="AQ21" s="367" t="s">
        <v>709</v>
      </c>
      <c r="AR21" s="362">
        <v>68040000</v>
      </c>
      <c r="AT21" s="371" t="s">
        <v>631</v>
      </c>
      <c r="AU21" s="412">
        <v>0.85</v>
      </c>
    </row>
    <row r="22" spans="1:48" s="45" customFormat="1" ht="54.6" customHeight="1" x14ac:dyDescent="0.2">
      <c r="A22" s="71"/>
      <c r="B22" s="267"/>
      <c r="C22" s="241"/>
      <c r="D22" s="241"/>
      <c r="E22" s="243"/>
      <c r="F22" s="245"/>
      <c r="G22" s="245"/>
      <c r="H22" s="269"/>
      <c r="I22" s="249"/>
      <c r="J22" s="271"/>
      <c r="K22" s="271"/>
      <c r="L22" s="271"/>
      <c r="M22" s="213"/>
      <c r="N22" s="271"/>
      <c r="O22" s="68"/>
      <c r="P22" s="319"/>
      <c r="Q22" s="238"/>
      <c r="R22" s="308"/>
      <c r="S22" s="239"/>
      <c r="T22" s="237"/>
      <c r="U22" s="233"/>
      <c r="V22" s="213"/>
      <c r="W22" s="213"/>
      <c r="X22" s="213"/>
      <c r="Z22" s="319"/>
      <c r="AA22" s="238"/>
      <c r="AB22" s="308"/>
      <c r="AC22" s="239"/>
      <c r="AD22" s="237"/>
      <c r="AE22" s="233"/>
      <c r="AF22" s="213"/>
      <c r="AG22" s="213"/>
      <c r="AH22" s="219"/>
      <c r="AJ22" s="319"/>
      <c r="AK22" s="238"/>
      <c r="AL22" s="401"/>
      <c r="AM22" s="239"/>
      <c r="AN22" s="237"/>
      <c r="AO22" s="233"/>
      <c r="AP22" s="367" t="s">
        <v>704</v>
      </c>
      <c r="AQ22" s="367" t="s">
        <v>436</v>
      </c>
      <c r="AR22" s="362">
        <v>114617153</v>
      </c>
      <c r="AT22" s="372"/>
      <c r="AU22" s="413"/>
    </row>
    <row r="23" spans="1:48" s="45" customFormat="1" ht="84" customHeight="1" x14ac:dyDescent="0.2">
      <c r="A23" s="71"/>
      <c r="B23" s="265" t="s">
        <v>91</v>
      </c>
      <c r="C23" s="326" t="s">
        <v>103</v>
      </c>
      <c r="D23" s="41" t="s">
        <v>92</v>
      </c>
      <c r="E23" s="31">
        <v>11</v>
      </c>
      <c r="F23" s="32" t="s">
        <v>28</v>
      </c>
      <c r="G23" s="32" t="s">
        <v>506</v>
      </c>
      <c r="H23" s="84" t="s">
        <v>93</v>
      </c>
      <c r="I23" s="83">
        <v>1</v>
      </c>
      <c r="J23" s="84" t="s">
        <v>94</v>
      </c>
      <c r="K23" s="84" t="s">
        <v>65</v>
      </c>
      <c r="L23" s="84" t="s">
        <v>486</v>
      </c>
      <c r="M23" s="84" t="s">
        <v>96</v>
      </c>
      <c r="N23" s="34" t="s">
        <v>97</v>
      </c>
      <c r="O23" s="68"/>
      <c r="P23" s="85">
        <v>0.25</v>
      </c>
      <c r="Q23" s="86" t="s">
        <v>98</v>
      </c>
      <c r="R23" s="87" t="s">
        <v>99</v>
      </c>
      <c r="S23" s="60" t="s">
        <v>100</v>
      </c>
      <c r="T23" s="41" t="s">
        <v>50</v>
      </c>
      <c r="U23" s="42">
        <v>88834309.560000002</v>
      </c>
      <c r="V23" s="43" t="s">
        <v>101</v>
      </c>
      <c r="W23" s="33" t="s">
        <v>102</v>
      </c>
      <c r="X23" s="44">
        <v>751157407</v>
      </c>
      <c r="Z23" s="85">
        <v>0.5</v>
      </c>
      <c r="AA23" s="86" t="s">
        <v>722</v>
      </c>
      <c r="AB23" s="87" t="s">
        <v>386</v>
      </c>
      <c r="AC23" s="62" t="s">
        <v>95</v>
      </c>
      <c r="AD23" s="41" t="s">
        <v>149</v>
      </c>
      <c r="AE23" s="42">
        <v>188238829</v>
      </c>
      <c r="AF23" s="41" t="s">
        <v>101</v>
      </c>
      <c r="AG23" s="41" t="s">
        <v>387</v>
      </c>
      <c r="AH23" s="88">
        <v>515904883</v>
      </c>
      <c r="AJ23" s="85">
        <v>0.75</v>
      </c>
      <c r="AK23" s="86" t="s">
        <v>797</v>
      </c>
      <c r="AL23" s="398" t="s">
        <v>659</v>
      </c>
      <c r="AM23" s="60" t="s">
        <v>688</v>
      </c>
      <c r="AN23" s="41" t="s">
        <v>149</v>
      </c>
      <c r="AO23" s="42">
        <v>411982608</v>
      </c>
      <c r="AP23" s="366" t="s">
        <v>771</v>
      </c>
      <c r="AQ23" s="366" t="s">
        <v>102</v>
      </c>
      <c r="AR23" s="364">
        <v>457903333.32999998</v>
      </c>
      <c r="AT23" s="390" t="s">
        <v>783</v>
      </c>
      <c r="AU23" s="415">
        <v>0.85</v>
      </c>
    </row>
    <row r="24" spans="1:48" s="45" customFormat="1" ht="54.6" customHeight="1" x14ac:dyDescent="0.2">
      <c r="A24" s="28"/>
      <c r="B24" s="266"/>
      <c r="C24" s="327"/>
      <c r="D24" s="240" t="s">
        <v>92</v>
      </c>
      <c r="E24" s="242">
        <v>12</v>
      </c>
      <c r="F24" s="244" t="s">
        <v>28</v>
      </c>
      <c r="G24" s="244" t="s">
        <v>507</v>
      </c>
      <c r="H24" s="212" t="s">
        <v>104</v>
      </c>
      <c r="I24" s="248" t="s">
        <v>519</v>
      </c>
      <c r="J24" s="212" t="s">
        <v>105</v>
      </c>
      <c r="K24" s="212" t="s">
        <v>65</v>
      </c>
      <c r="L24" s="212" t="s">
        <v>486</v>
      </c>
      <c r="M24" s="212" t="s">
        <v>96</v>
      </c>
      <c r="N24" s="212" t="s">
        <v>97</v>
      </c>
      <c r="O24" s="68"/>
      <c r="P24" s="234">
        <v>1</v>
      </c>
      <c r="Q24" s="299" t="s">
        <v>107</v>
      </c>
      <c r="R24" s="235" t="s">
        <v>108</v>
      </c>
      <c r="S24" s="239" t="s">
        <v>109</v>
      </c>
      <c r="T24" s="237" t="s">
        <v>50</v>
      </c>
      <c r="U24" s="233">
        <v>319306523.07999998</v>
      </c>
      <c r="V24" s="212" t="s">
        <v>101</v>
      </c>
      <c r="W24" s="212" t="s">
        <v>110</v>
      </c>
      <c r="X24" s="311">
        <v>1203126726</v>
      </c>
      <c r="Z24" s="234">
        <v>1</v>
      </c>
      <c r="AA24" s="299" t="s">
        <v>723</v>
      </c>
      <c r="AB24" s="235" t="s">
        <v>724</v>
      </c>
      <c r="AC24" s="239" t="s">
        <v>106</v>
      </c>
      <c r="AD24" s="237" t="s">
        <v>149</v>
      </c>
      <c r="AE24" s="233">
        <v>233670515</v>
      </c>
      <c r="AF24" s="212" t="s">
        <v>101</v>
      </c>
      <c r="AG24" s="212" t="s">
        <v>388</v>
      </c>
      <c r="AH24" s="218" t="s">
        <v>389</v>
      </c>
      <c r="AJ24" s="234">
        <v>1</v>
      </c>
      <c r="AK24" s="299" t="s">
        <v>725</v>
      </c>
      <c r="AL24" s="306" t="s">
        <v>660</v>
      </c>
      <c r="AM24" s="239" t="s">
        <v>689</v>
      </c>
      <c r="AN24" s="237" t="s">
        <v>149</v>
      </c>
      <c r="AO24" s="233">
        <v>598162079</v>
      </c>
      <c r="AP24" s="306" t="s">
        <v>710</v>
      </c>
      <c r="AQ24" s="367" t="s">
        <v>441</v>
      </c>
      <c r="AR24" s="362">
        <v>1459296038.1499999</v>
      </c>
      <c r="AT24" s="371" t="s">
        <v>784</v>
      </c>
      <c r="AU24" s="412">
        <v>0.45</v>
      </c>
    </row>
    <row r="25" spans="1:48" s="45" customFormat="1" ht="54.6" customHeight="1" x14ac:dyDescent="0.2">
      <c r="A25" s="28"/>
      <c r="B25" s="266"/>
      <c r="C25" s="327"/>
      <c r="D25" s="241"/>
      <c r="E25" s="243"/>
      <c r="F25" s="245"/>
      <c r="G25" s="245"/>
      <c r="H25" s="213"/>
      <c r="I25" s="249"/>
      <c r="J25" s="213"/>
      <c r="K25" s="213"/>
      <c r="L25" s="213"/>
      <c r="M25" s="213"/>
      <c r="N25" s="213"/>
      <c r="O25" s="68"/>
      <c r="P25" s="234"/>
      <c r="Q25" s="299"/>
      <c r="R25" s="235"/>
      <c r="S25" s="239"/>
      <c r="T25" s="237"/>
      <c r="U25" s="233"/>
      <c r="V25" s="213"/>
      <c r="W25" s="213"/>
      <c r="X25" s="313"/>
      <c r="Z25" s="234"/>
      <c r="AA25" s="299"/>
      <c r="AB25" s="235"/>
      <c r="AC25" s="239"/>
      <c r="AD25" s="237"/>
      <c r="AE25" s="233"/>
      <c r="AF25" s="213"/>
      <c r="AG25" s="213"/>
      <c r="AH25" s="219"/>
      <c r="AJ25" s="234"/>
      <c r="AK25" s="299"/>
      <c r="AL25" s="306"/>
      <c r="AM25" s="239"/>
      <c r="AN25" s="237"/>
      <c r="AO25" s="233"/>
      <c r="AP25" s="306"/>
      <c r="AQ25" s="367" t="s">
        <v>102</v>
      </c>
      <c r="AR25" s="362">
        <v>307281674.98999995</v>
      </c>
      <c r="AT25" s="372"/>
      <c r="AU25" s="413"/>
    </row>
    <row r="26" spans="1:48" s="45" customFormat="1" ht="127.5" customHeight="1" x14ac:dyDescent="0.2">
      <c r="A26" s="71"/>
      <c r="B26" s="266"/>
      <c r="C26" s="327"/>
      <c r="D26" s="41" t="s">
        <v>111</v>
      </c>
      <c r="E26" s="31">
        <v>13</v>
      </c>
      <c r="F26" s="32" t="s">
        <v>28</v>
      </c>
      <c r="G26" s="197" t="s">
        <v>508</v>
      </c>
      <c r="H26" s="34" t="s">
        <v>112</v>
      </c>
      <c r="I26" s="83">
        <v>1</v>
      </c>
      <c r="J26" s="84" t="s">
        <v>113</v>
      </c>
      <c r="K26" s="84" t="s">
        <v>65</v>
      </c>
      <c r="L26" s="84" t="s">
        <v>487</v>
      </c>
      <c r="M26" s="84" t="s">
        <v>96</v>
      </c>
      <c r="N26" s="34" t="s">
        <v>115</v>
      </c>
      <c r="O26" s="68"/>
      <c r="P26" s="85">
        <v>0.25</v>
      </c>
      <c r="Q26" s="39" t="s">
        <v>116</v>
      </c>
      <c r="R26" s="39" t="s">
        <v>117</v>
      </c>
      <c r="S26" s="60" t="s">
        <v>118</v>
      </c>
      <c r="T26" s="41" t="s">
        <v>50</v>
      </c>
      <c r="U26" s="42">
        <v>61577742</v>
      </c>
      <c r="V26" s="33" t="s">
        <v>119</v>
      </c>
      <c r="W26" s="33" t="s">
        <v>120</v>
      </c>
      <c r="X26" s="44">
        <v>219509429</v>
      </c>
      <c r="Z26" s="85">
        <v>1</v>
      </c>
      <c r="AA26" s="39" t="s">
        <v>382</v>
      </c>
      <c r="AB26" s="39" t="s">
        <v>383</v>
      </c>
      <c r="AC26" s="62" t="s">
        <v>114</v>
      </c>
      <c r="AD26" s="41" t="s">
        <v>149</v>
      </c>
      <c r="AE26" s="42">
        <v>61577742</v>
      </c>
      <c r="AF26" s="41" t="s">
        <v>384</v>
      </c>
      <c r="AG26" s="34" t="s">
        <v>385</v>
      </c>
      <c r="AH26" s="90">
        <v>3006050985</v>
      </c>
      <c r="AJ26" s="85">
        <v>1</v>
      </c>
      <c r="AK26" s="48" t="s">
        <v>605</v>
      </c>
      <c r="AL26" s="48" t="s">
        <v>607</v>
      </c>
      <c r="AM26" s="60" t="s">
        <v>690</v>
      </c>
      <c r="AN26" s="41" t="s">
        <v>149</v>
      </c>
      <c r="AO26" s="42">
        <v>73056822</v>
      </c>
      <c r="AP26" s="363" t="s">
        <v>39</v>
      </c>
      <c r="AQ26" s="63" t="s">
        <v>39</v>
      </c>
      <c r="AR26" s="364">
        <v>0</v>
      </c>
      <c r="AS26" s="198"/>
      <c r="AT26" s="30" t="s">
        <v>606</v>
      </c>
      <c r="AU26" s="415">
        <v>1</v>
      </c>
      <c r="AV26" s="91"/>
    </row>
    <row r="27" spans="1:48" s="45" customFormat="1" ht="54.6" customHeight="1" x14ac:dyDescent="0.2">
      <c r="A27" s="71"/>
      <c r="B27" s="266"/>
      <c r="C27" s="327"/>
      <c r="D27" s="240" t="s">
        <v>111</v>
      </c>
      <c r="E27" s="242">
        <v>14</v>
      </c>
      <c r="F27" s="244" t="s">
        <v>308</v>
      </c>
      <c r="G27" s="244" t="s">
        <v>314</v>
      </c>
      <c r="H27" s="212" t="s">
        <v>309</v>
      </c>
      <c r="I27" s="244">
        <v>3</v>
      </c>
      <c r="J27" s="212" t="s">
        <v>310</v>
      </c>
      <c r="K27" s="200" t="s">
        <v>31</v>
      </c>
      <c r="L27" s="200" t="s">
        <v>311</v>
      </c>
      <c r="M27" s="200" t="s">
        <v>33</v>
      </c>
      <c r="N27" s="212" t="s">
        <v>312</v>
      </c>
      <c r="O27" s="93"/>
      <c r="P27" s="318">
        <v>1</v>
      </c>
      <c r="Q27" s="235" t="s">
        <v>726</v>
      </c>
      <c r="R27" s="235" t="s">
        <v>313</v>
      </c>
      <c r="S27" s="64" t="s">
        <v>314</v>
      </c>
      <c r="T27" s="94" t="s">
        <v>149</v>
      </c>
      <c r="U27" s="95">
        <v>28542324.600000001</v>
      </c>
      <c r="V27" s="52" t="s">
        <v>119</v>
      </c>
      <c r="W27" s="52" t="s">
        <v>315</v>
      </c>
      <c r="X27" s="96">
        <v>681863083.32000005</v>
      </c>
      <c r="Z27" s="318">
        <v>2</v>
      </c>
      <c r="AA27" s="235" t="s">
        <v>727</v>
      </c>
      <c r="AB27" s="235" t="s">
        <v>454</v>
      </c>
      <c r="AC27" s="65" t="s">
        <v>314</v>
      </c>
      <c r="AD27" s="94" t="s">
        <v>149</v>
      </c>
      <c r="AE27" s="95">
        <v>28542324.600000001</v>
      </c>
      <c r="AF27" s="97" t="s">
        <v>119</v>
      </c>
      <c r="AG27" s="97" t="s">
        <v>315</v>
      </c>
      <c r="AH27" s="98">
        <v>681863083.32000005</v>
      </c>
      <c r="AJ27" s="318">
        <v>3</v>
      </c>
      <c r="AK27" s="235" t="s">
        <v>728</v>
      </c>
      <c r="AL27" s="306" t="s">
        <v>657</v>
      </c>
      <c r="AM27" s="64" t="s">
        <v>314</v>
      </c>
      <c r="AN27" s="270" t="s">
        <v>149</v>
      </c>
      <c r="AO27" s="354">
        <v>391698847</v>
      </c>
      <c r="AP27" s="368" t="str">
        <f>+AP26</f>
        <v>No aplica</v>
      </c>
      <c r="AQ27" s="368" t="str">
        <f>+AQ26</f>
        <v>No aplica</v>
      </c>
      <c r="AR27" s="369">
        <v>0</v>
      </c>
      <c r="AT27" s="200" t="s">
        <v>794</v>
      </c>
      <c r="AU27" s="416">
        <v>3</v>
      </c>
    </row>
    <row r="28" spans="1:48" s="45" customFormat="1" ht="54.6" customHeight="1" x14ac:dyDescent="0.2">
      <c r="A28" s="71"/>
      <c r="B28" s="266"/>
      <c r="C28" s="327"/>
      <c r="D28" s="241"/>
      <c r="E28" s="243"/>
      <c r="F28" s="245"/>
      <c r="G28" s="245"/>
      <c r="H28" s="213"/>
      <c r="I28" s="245"/>
      <c r="J28" s="213"/>
      <c r="K28" s="202"/>
      <c r="L28" s="202"/>
      <c r="M28" s="202"/>
      <c r="N28" s="213"/>
      <c r="O28" s="93"/>
      <c r="P28" s="318"/>
      <c r="Q28" s="235"/>
      <c r="R28" s="235"/>
      <c r="S28" s="64"/>
      <c r="T28" s="94" t="s">
        <v>38</v>
      </c>
      <c r="U28" s="95" t="s">
        <v>38</v>
      </c>
      <c r="V28" s="57" t="s">
        <v>38</v>
      </c>
      <c r="W28" s="57" t="s">
        <v>38</v>
      </c>
      <c r="X28" s="100" t="s">
        <v>38</v>
      </c>
      <c r="Z28" s="318"/>
      <c r="AA28" s="235"/>
      <c r="AB28" s="235"/>
      <c r="AC28" s="65"/>
      <c r="AD28" s="94" t="s">
        <v>38</v>
      </c>
      <c r="AE28" s="95" t="s">
        <v>38</v>
      </c>
      <c r="AF28" s="101" t="s">
        <v>38</v>
      </c>
      <c r="AG28" s="101" t="s">
        <v>38</v>
      </c>
      <c r="AH28" s="102" t="s">
        <v>38</v>
      </c>
      <c r="AJ28" s="318"/>
      <c r="AK28" s="235" t="s">
        <v>729</v>
      </c>
      <c r="AL28" s="306" t="s">
        <v>595</v>
      </c>
      <c r="AM28" s="64" t="s">
        <v>679</v>
      </c>
      <c r="AN28" s="271"/>
      <c r="AO28" s="355"/>
      <c r="AP28" s="334"/>
      <c r="AQ28" s="334"/>
      <c r="AR28" s="370"/>
      <c r="AT28" s="202"/>
      <c r="AU28" s="417"/>
    </row>
    <row r="29" spans="1:48" s="45" customFormat="1" ht="82.5" customHeight="1" x14ac:dyDescent="0.2">
      <c r="A29" s="71"/>
      <c r="B29" s="266"/>
      <c r="C29" s="327"/>
      <c r="D29" s="41" t="s">
        <v>111</v>
      </c>
      <c r="E29" s="31">
        <v>15</v>
      </c>
      <c r="F29" s="103" t="s">
        <v>193</v>
      </c>
      <c r="G29" s="103" t="s">
        <v>218</v>
      </c>
      <c r="H29" s="41" t="s">
        <v>219</v>
      </c>
      <c r="I29" s="104">
        <v>1</v>
      </c>
      <c r="J29" s="41" t="s">
        <v>220</v>
      </c>
      <c r="K29" s="41" t="s">
        <v>65</v>
      </c>
      <c r="L29" s="41" t="s">
        <v>221</v>
      </c>
      <c r="M29" s="41" t="s">
        <v>96</v>
      </c>
      <c r="N29" s="41" t="s">
        <v>222</v>
      </c>
      <c r="O29" s="54"/>
      <c r="P29" s="78">
        <v>1</v>
      </c>
      <c r="Q29" s="38" t="s">
        <v>223</v>
      </c>
      <c r="R29" s="38" t="s">
        <v>224</v>
      </c>
      <c r="S29" s="40" t="s">
        <v>218</v>
      </c>
      <c r="T29" s="41" t="s">
        <v>38</v>
      </c>
      <c r="U29" s="42" t="s">
        <v>39</v>
      </c>
      <c r="V29" s="61" t="s">
        <v>39</v>
      </c>
      <c r="W29" s="61" t="s">
        <v>39</v>
      </c>
      <c r="X29" s="61" t="s">
        <v>39</v>
      </c>
      <c r="Z29" s="78">
        <v>1</v>
      </c>
      <c r="AA29" s="38" t="s">
        <v>459</v>
      </c>
      <c r="AB29" s="38" t="s">
        <v>531</v>
      </c>
      <c r="AC29" s="46" t="s">
        <v>218</v>
      </c>
      <c r="AD29" s="41" t="s">
        <v>453</v>
      </c>
      <c r="AE29" s="42" t="s">
        <v>453</v>
      </c>
      <c r="AF29" s="41" t="s">
        <v>453</v>
      </c>
      <c r="AG29" s="41" t="s">
        <v>453</v>
      </c>
      <c r="AH29" s="41" t="s">
        <v>453</v>
      </c>
      <c r="AJ29" s="78">
        <v>1</v>
      </c>
      <c r="AK29" s="38" t="s">
        <v>547</v>
      </c>
      <c r="AL29" s="105" t="s">
        <v>548</v>
      </c>
      <c r="AM29" s="40" t="s">
        <v>666</v>
      </c>
      <c r="AN29" s="41" t="s">
        <v>39</v>
      </c>
      <c r="AO29" s="63">
        <v>0</v>
      </c>
      <c r="AP29" s="105" t="s">
        <v>549</v>
      </c>
      <c r="AQ29" s="30" t="s">
        <v>550</v>
      </c>
      <c r="AR29" s="364">
        <v>80902255</v>
      </c>
      <c r="AT29" s="49" t="s">
        <v>787</v>
      </c>
      <c r="AU29" s="418">
        <v>1</v>
      </c>
    </row>
    <row r="30" spans="1:48" s="45" customFormat="1" ht="54.6" customHeight="1" x14ac:dyDescent="0.2">
      <c r="A30" s="71"/>
      <c r="B30" s="266"/>
      <c r="C30" s="327"/>
      <c r="D30" s="240" t="s">
        <v>316</v>
      </c>
      <c r="E30" s="242">
        <v>16</v>
      </c>
      <c r="F30" s="244" t="s">
        <v>308</v>
      </c>
      <c r="G30" s="244" t="s">
        <v>322</v>
      </c>
      <c r="H30" s="270" t="s">
        <v>317</v>
      </c>
      <c r="I30" s="324">
        <v>0.85</v>
      </c>
      <c r="J30" s="270" t="s">
        <v>318</v>
      </c>
      <c r="K30" s="333" t="s">
        <v>65</v>
      </c>
      <c r="L30" s="333" t="s">
        <v>319</v>
      </c>
      <c r="M30" s="333" t="s">
        <v>96</v>
      </c>
      <c r="N30" s="270" t="s">
        <v>320</v>
      </c>
      <c r="O30" s="93"/>
      <c r="P30" s="335">
        <v>0.98</v>
      </c>
      <c r="Q30" s="55" t="s">
        <v>730</v>
      </c>
      <c r="R30" s="308" t="s">
        <v>321</v>
      </c>
      <c r="S30" s="106" t="s">
        <v>322</v>
      </c>
      <c r="T30" s="53" t="s">
        <v>50</v>
      </c>
      <c r="U30" s="56">
        <v>54548473</v>
      </c>
      <c r="V30" s="52" t="s">
        <v>323</v>
      </c>
      <c r="W30" s="52" t="s">
        <v>324</v>
      </c>
      <c r="X30" s="70">
        <v>195869252</v>
      </c>
      <c r="Z30" s="335">
        <v>0.94530000000000003</v>
      </c>
      <c r="AA30" s="55" t="s">
        <v>731</v>
      </c>
      <c r="AB30" s="308" t="s">
        <v>442</v>
      </c>
      <c r="AC30" s="107" t="s">
        <v>322</v>
      </c>
      <c r="AD30" s="53" t="s">
        <v>39</v>
      </c>
      <c r="AE30" s="56" t="s">
        <v>39</v>
      </c>
      <c r="AF30" s="52" t="s">
        <v>101</v>
      </c>
      <c r="AG30" s="52" t="s">
        <v>441</v>
      </c>
      <c r="AH30" s="108">
        <v>10232320</v>
      </c>
      <c r="AJ30" s="335">
        <f>+(97%+92.29%)/2</f>
        <v>0.94645000000000001</v>
      </c>
      <c r="AK30" s="55" t="s">
        <v>732</v>
      </c>
      <c r="AL30" s="401" t="s">
        <v>733</v>
      </c>
      <c r="AM30" s="106" t="s">
        <v>655</v>
      </c>
      <c r="AN30" s="212" t="s">
        <v>39</v>
      </c>
      <c r="AO30" s="348">
        <v>0</v>
      </c>
      <c r="AP30" s="200" t="s">
        <v>596</v>
      </c>
      <c r="AQ30" s="371" t="s">
        <v>597</v>
      </c>
      <c r="AR30" s="369">
        <v>770476312</v>
      </c>
      <c r="AT30" s="50" t="s">
        <v>656</v>
      </c>
      <c r="AU30" s="424">
        <v>0.91</v>
      </c>
    </row>
    <row r="31" spans="1:48" s="45" customFormat="1" ht="54.6" customHeight="1" x14ac:dyDescent="0.2">
      <c r="A31" s="71"/>
      <c r="B31" s="266"/>
      <c r="C31" s="328"/>
      <c r="D31" s="241"/>
      <c r="E31" s="243"/>
      <c r="F31" s="245"/>
      <c r="G31" s="245"/>
      <c r="H31" s="271"/>
      <c r="I31" s="325"/>
      <c r="J31" s="271"/>
      <c r="K31" s="334"/>
      <c r="L31" s="334"/>
      <c r="M31" s="334"/>
      <c r="N31" s="271"/>
      <c r="O31" s="93"/>
      <c r="P31" s="335"/>
      <c r="Q31" s="55" t="s">
        <v>734</v>
      </c>
      <c r="R31" s="308" t="s">
        <v>325</v>
      </c>
      <c r="S31" s="64" t="s">
        <v>378</v>
      </c>
      <c r="T31" s="53" t="s">
        <v>38</v>
      </c>
      <c r="U31" s="56" t="s">
        <v>38</v>
      </c>
      <c r="V31" s="53" t="s">
        <v>38</v>
      </c>
      <c r="W31" s="53" t="s">
        <v>38</v>
      </c>
      <c r="X31" s="53" t="s">
        <v>38</v>
      </c>
      <c r="Z31" s="335"/>
      <c r="AA31" s="55" t="s">
        <v>735</v>
      </c>
      <c r="AB31" s="308" t="s">
        <v>532</v>
      </c>
      <c r="AC31" s="65" t="s">
        <v>322</v>
      </c>
      <c r="AD31" s="53" t="s">
        <v>39</v>
      </c>
      <c r="AE31" s="56" t="s">
        <v>39</v>
      </c>
      <c r="AF31" s="52" t="s">
        <v>39</v>
      </c>
      <c r="AG31" s="52" t="s">
        <v>39</v>
      </c>
      <c r="AH31" s="52" t="s">
        <v>39</v>
      </c>
      <c r="AJ31" s="335"/>
      <c r="AK31" s="55" t="s">
        <v>736</v>
      </c>
      <c r="AL31" s="401" t="s">
        <v>598</v>
      </c>
      <c r="AM31" s="64" t="s">
        <v>680</v>
      </c>
      <c r="AN31" s="213"/>
      <c r="AO31" s="350"/>
      <c r="AP31" s="202"/>
      <c r="AQ31" s="372"/>
      <c r="AR31" s="370"/>
      <c r="AT31" s="52" t="s">
        <v>599</v>
      </c>
      <c r="AU31" s="407" t="s">
        <v>600</v>
      </c>
    </row>
    <row r="32" spans="1:48" s="45" customFormat="1" ht="54.6" customHeight="1" x14ac:dyDescent="0.2">
      <c r="A32" s="71"/>
      <c r="B32" s="266"/>
      <c r="C32" s="300" t="s">
        <v>225</v>
      </c>
      <c r="D32" s="41" t="s">
        <v>121</v>
      </c>
      <c r="E32" s="31">
        <v>17</v>
      </c>
      <c r="F32" s="103" t="s">
        <v>28</v>
      </c>
      <c r="G32" s="103" t="s">
        <v>509</v>
      </c>
      <c r="H32" s="41" t="s">
        <v>122</v>
      </c>
      <c r="I32" s="109">
        <v>4</v>
      </c>
      <c r="J32" s="84" t="s">
        <v>123</v>
      </c>
      <c r="K32" s="84" t="s">
        <v>31</v>
      </c>
      <c r="L32" s="84" t="s">
        <v>124</v>
      </c>
      <c r="M32" s="84" t="s">
        <v>125</v>
      </c>
      <c r="N32" s="41" t="s">
        <v>488</v>
      </c>
      <c r="O32" s="36"/>
      <c r="P32" s="37">
        <v>1</v>
      </c>
      <c r="Q32" s="38" t="s">
        <v>126</v>
      </c>
      <c r="R32" s="38" t="s">
        <v>127</v>
      </c>
      <c r="S32" s="40" t="s">
        <v>127</v>
      </c>
      <c r="T32" s="41" t="s">
        <v>50</v>
      </c>
      <c r="U32" s="42">
        <v>174312618</v>
      </c>
      <c r="V32" s="61" t="s">
        <v>79</v>
      </c>
      <c r="W32" s="30" t="s">
        <v>80</v>
      </c>
      <c r="X32" s="110">
        <v>246367766</v>
      </c>
      <c r="Z32" s="37">
        <v>2</v>
      </c>
      <c r="AA32" s="38" t="s">
        <v>395</v>
      </c>
      <c r="AB32" s="38" t="s">
        <v>396</v>
      </c>
      <c r="AC32" s="46" t="s">
        <v>399</v>
      </c>
      <c r="AD32" s="41" t="s">
        <v>149</v>
      </c>
      <c r="AE32" s="42">
        <v>24249014.399999999</v>
      </c>
      <c r="AF32" s="41" t="s">
        <v>397</v>
      </c>
      <c r="AG32" s="41" t="s">
        <v>398</v>
      </c>
      <c r="AH32" s="111">
        <v>7700000</v>
      </c>
      <c r="AJ32" s="37">
        <v>3</v>
      </c>
      <c r="AK32" s="38" t="s">
        <v>610</v>
      </c>
      <c r="AL32" s="105" t="s">
        <v>686</v>
      </c>
      <c r="AM32" s="40" t="s">
        <v>396</v>
      </c>
      <c r="AN32" s="41" t="s">
        <v>149</v>
      </c>
      <c r="AO32" s="42">
        <v>58014835.200000003</v>
      </c>
      <c r="AP32" s="48" t="s">
        <v>704</v>
      </c>
      <c r="AQ32" s="366" t="s">
        <v>436</v>
      </c>
      <c r="AR32" s="364">
        <v>4975352</v>
      </c>
      <c r="AT32" s="30" t="s">
        <v>611</v>
      </c>
      <c r="AU32" s="405" t="s">
        <v>612</v>
      </c>
    </row>
    <row r="33" spans="1:47" s="45" customFormat="1" ht="54.6" customHeight="1" x14ac:dyDescent="0.2">
      <c r="A33" s="71"/>
      <c r="B33" s="266"/>
      <c r="C33" s="323"/>
      <c r="D33" s="240" t="s">
        <v>121</v>
      </c>
      <c r="E33" s="242">
        <v>18</v>
      </c>
      <c r="F33" s="244" t="s">
        <v>28</v>
      </c>
      <c r="G33" s="244" t="s">
        <v>510</v>
      </c>
      <c r="H33" s="212" t="s">
        <v>128</v>
      </c>
      <c r="I33" s="248">
        <v>1</v>
      </c>
      <c r="J33" s="212" t="s">
        <v>490</v>
      </c>
      <c r="K33" s="212" t="s">
        <v>31</v>
      </c>
      <c r="L33" s="212" t="s">
        <v>489</v>
      </c>
      <c r="M33" s="212" t="s">
        <v>125</v>
      </c>
      <c r="N33" s="212" t="s">
        <v>129</v>
      </c>
      <c r="O33" s="36"/>
      <c r="P33" s="69">
        <v>0</v>
      </c>
      <c r="Q33" s="55" t="s">
        <v>130</v>
      </c>
      <c r="R33" s="55" t="s">
        <v>131</v>
      </c>
      <c r="S33" s="64" t="s">
        <v>131</v>
      </c>
      <c r="T33" s="53" t="s">
        <v>38</v>
      </c>
      <c r="U33" s="56" t="s">
        <v>39</v>
      </c>
      <c r="V33" s="57" t="s">
        <v>39</v>
      </c>
      <c r="W33" s="57" t="s">
        <v>39</v>
      </c>
      <c r="X33" s="57" t="s">
        <v>39</v>
      </c>
      <c r="Z33" s="69">
        <v>0.4</v>
      </c>
      <c r="AA33" s="55" t="s">
        <v>400</v>
      </c>
      <c r="AB33" s="55" t="s">
        <v>401</v>
      </c>
      <c r="AC33" s="65" t="s">
        <v>403</v>
      </c>
      <c r="AD33" s="53" t="s">
        <v>149</v>
      </c>
      <c r="AE33" s="56">
        <v>19911624</v>
      </c>
      <c r="AF33" s="53" t="s">
        <v>391</v>
      </c>
      <c r="AG33" s="112" t="s">
        <v>402</v>
      </c>
      <c r="AH33" s="113">
        <v>242014666</v>
      </c>
      <c r="AJ33" s="384">
        <v>1</v>
      </c>
      <c r="AK33" s="246" t="s">
        <v>613</v>
      </c>
      <c r="AL33" s="212" t="s">
        <v>687</v>
      </c>
      <c r="AM33" s="439" t="s">
        <v>614</v>
      </c>
      <c r="AN33" s="212" t="s">
        <v>149</v>
      </c>
      <c r="AO33" s="348">
        <v>198860592</v>
      </c>
      <c r="AP33" s="373" t="s">
        <v>704</v>
      </c>
      <c r="AQ33" s="367" t="s">
        <v>398</v>
      </c>
      <c r="AR33" s="362">
        <v>53005769.934</v>
      </c>
      <c r="AT33" s="200" t="s">
        <v>615</v>
      </c>
      <c r="AU33" s="412">
        <v>1</v>
      </c>
    </row>
    <row r="34" spans="1:47" s="45" customFormat="1" ht="54.6" customHeight="1" x14ac:dyDescent="0.2">
      <c r="A34" s="71"/>
      <c r="B34" s="266"/>
      <c r="C34" s="323"/>
      <c r="D34" s="275"/>
      <c r="E34" s="302"/>
      <c r="F34" s="303"/>
      <c r="G34" s="303"/>
      <c r="H34" s="229"/>
      <c r="I34" s="304"/>
      <c r="J34" s="229"/>
      <c r="K34" s="229"/>
      <c r="L34" s="229"/>
      <c r="M34" s="229"/>
      <c r="N34" s="229"/>
      <c r="O34" s="36"/>
      <c r="P34" s="69"/>
      <c r="Q34" s="55"/>
      <c r="R34" s="55"/>
      <c r="S34" s="64"/>
      <c r="T34" s="53"/>
      <c r="U34" s="56"/>
      <c r="V34" s="57"/>
      <c r="W34" s="57"/>
      <c r="X34" s="57"/>
      <c r="Z34" s="69"/>
      <c r="AA34" s="55"/>
      <c r="AB34" s="55"/>
      <c r="AC34" s="65"/>
      <c r="AD34" s="53"/>
      <c r="AE34" s="56"/>
      <c r="AF34" s="53"/>
      <c r="AG34" s="112"/>
      <c r="AH34" s="113"/>
      <c r="AJ34" s="386"/>
      <c r="AK34" s="438"/>
      <c r="AL34" s="229"/>
      <c r="AM34" s="440"/>
      <c r="AN34" s="229"/>
      <c r="AO34" s="349"/>
      <c r="AP34" s="373"/>
      <c r="AQ34" s="367" t="s">
        <v>405</v>
      </c>
      <c r="AR34" s="362">
        <v>93040199.599999994</v>
      </c>
      <c r="AT34" s="201"/>
      <c r="AU34" s="419"/>
    </row>
    <row r="35" spans="1:47" s="45" customFormat="1" ht="54.6" customHeight="1" x14ac:dyDescent="0.2">
      <c r="A35" s="71"/>
      <c r="B35" s="266"/>
      <c r="C35" s="323"/>
      <c r="D35" s="275"/>
      <c r="E35" s="302"/>
      <c r="F35" s="303"/>
      <c r="G35" s="303"/>
      <c r="H35" s="229"/>
      <c r="I35" s="304"/>
      <c r="J35" s="229"/>
      <c r="K35" s="229"/>
      <c r="L35" s="229"/>
      <c r="M35" s="229"/>
      <c r="N35" s="229"/>
      <c r="O35" s="36"/>
      <c r="P35" s="69"/>
      <c r="Q35" s="55"/>
      <c r="R35" s="55"/>
      <c r="S35" s="64"/>
      <c r="T35" s="53"/>
      <c r="U35" s="56"/>
      <c r="V35" s="57"/>
      <c r="W35" s="57"/>
      <c r="X35" s="57"/>
      <c r="Z35" s="69"/>
      <c r="AA35" s="55"/>
      <c r="AB35" s="55"/>
      <c r="AC35" s="65"/>
      <c r="AD35" s="53"/>
      <c r="AE35" s="56"/>
      <c r="AF35" s="53"/>
      <c r="AG35" s="112"/>
      <c r="AH35" s="113"/>
      <c r="AJ35" s="386"/>
      <c r="AK35" s="438"/>
      <c r="AL35" s="229"/>
      <c r="AM35" s="440"/>
      <c r="AN35" s="229"/>
      <c r="AO35" s="349"/>
      <c r="AP35" s="373" t="s">
        <v>720</v>
      </c>
      <c r="AQ35" s="367" t="s">
        <v>392</v>
      </c>
      <c r="AR35" s="362">
        <v>73810000</v>
      </c>
      <c r="AT35" s="201"/>
      <c r="AU35" s="419"/>
    </row>
    <row r="36" spans="1:47" s="45" customFormat="1" ht="54.6" customHeight="1" x14ac:dyDescent="0.2">
      <c r="A36" s="71"/>
      <c r="B36" s="266"/>
      <c r="C36" s="323"/>
      <c r="D36" s="241"/>
      <c r="E36" s="243"/>
      <c r="F36" s="245"/>
      <c r="G36" s="245"/>
      <c r="H36" s="213"/>
      <c r="I36" s="249"/>
      <c r="J36" s="213"/>
      <c r="K36" s="213"/>
      <c r="L36" s="213"/>
      <c r="M36" s="213"/>
      <c r="N36" s="213"/>
      <c r="O36" s="36"/>
      <c r="P36" s="69"/>
      <c r="Q36" s="55"/>
      <c r="R36" s="55"/>
      <c r="S36" s="64"/>
      <c r="T36" s="53"/>
      <c r="U36" s="56"/>
      <c r="V36" s="57"/>
      <c r="W36" s="57"/>
      <c r="X36" s="57"/>
      <c r="Z36" s="69"/>
      <c r="AA36" s="55"/>
      <c r="AB36" s="55"/>
      <c r="AC36" s="65"/>
      <c r="AD36" s="53"/>
      <c r="AE36" s="56"/>
      <c r="AF36" s="53"/>
      <c r="AG36" s="112"/>
      <c r="AH36" s="113"/>
      <c r="AJ36" s="385"/>
      <c r="AK36" s="247"/>
      <c r="AL36" s="213"/>
      <c r="AM36" s="441"/>
      <c r="AN36" s="213"/>
      <c r="AO36" s="350"/>
      <c r="AP36" s="373"/>
      <c r="AQ36" s="367" t="s">
        <v>417</v>
      </c>
      <c r="AR36" s="362">
        <v>92133333.5</v>
      </c>
      <c r="AT36" s="202"/>
      <c r="AU36" s="413"/>
    </row>
    <row r="37" spans="1:47" s="45" customFormat="1" ht="95.25" customHeight="1" x14ac:dyDescent="0.2">
      <c r="A37" s="71"/>
      <c r="B37" s="266"/>
      <c r="C37" s="323"/>
      <c r="D37" s="41" t="s">
        <v>121</v>
      </c>
      <c r="E37" s="31">
        <v>19</v>
      </c>
      <c r="F37" s="103" t="s">
        <v>28</v>
      </c>
      <c r="G37" s="194" t="s">
        <v>511</v>
      </c>
      <c r="H37" s="84" t="s">
        <v>132</v>
      </c>
      <c r="I37" s="109">
        <v>4</v>
      </c>
      <c r="J37" s="84" t="s">
        <v>133</v>
      </c>
      <c r="K37" s="84" t="s">
        <v>31</v>
      </c>
      <c r="L37" s="84" t="s">
        <v>134</v>
      </c>
      <c r="M37" s="84" t="s">
        <v>125</v>
      </c>
      <c r="N37" s="41" t="s">
        <v>136</v>
      </c>
      <c r="O37" s="36"/>
      <c r="P37" s="114">
        <v>2</v>
      </c>
      <c r="Q37" s="79" t="s">
        <v>137</v>
      </c>
      <c r="R37" s="87" t="s">
        <v>138</v>
      </c>
      <c r="S37" s="40" t="s">
        <v>139</v>
      </c>
      <c r="T37" s="84" t="s">
        <v>38</v>
      </c>
      <c r="U37" s="115" t="s">
        <v>39</v>
      </c>
      <c r="V37" s="30" t="s">
        <v>119</v>
      </c>
      <c r="W37" s="61" t="s">
        <v>140</v>
      </c>
      <c r="X37" s="110">
        <v>104671234</v>
      </c>
      <c r="Z37" s="114">
        <v>4</v>
      </c>
      <c r="AA37" s="79" t="s">
        <v>737</v>
      </c>
      <c r="AB37" s="87" t="s">
        <v>404</v>
      </c>
      <c r="AC37" s="46" t="s">
        <v>135</v>
      </c>
      <c r="AD37" s="84" t="s">
        <v>149</v>
      </c>
      <c r="AE37" s="115">
        <v>18624000</v>
      </c>
      <c r="AF37" s="41" t="s">
        <v>397</v>
      </c>
      <c r="AG37" s="116" t="s">
        <v>405</v>
      </c>
      <c r="AH37" s="117">
        <v>287613729.99333298</v>
      </c>
      <c r="AJ37" s="114">
        <v>4</v>
      </c>
      <c r="AK37" s="79" t="s">
        <v>616</v>
      </c>
      <c r="AL37" s="398" t="s">
        <v>697</v>
      </c>
      <c r="AM37" s="40" t="s">
        <v>696</v>
      </c>
      <c r="AN37" s="84" t="s">
        <v>149</v>
      </c>
      <c r="AO37" s="115">
        <v>147832522</v>
      </c>
      <c r="AP37" s="374" t="s">
        <v>39</v>
      </c>
      <c r="AQ37" s="375" t="s">
        <v>39</v>
      </c>
      <c r="AR37" s="364">
        <v>0</v>
      </c>
      <c r="AT37" s="30" t="s">
        <v>617</v>
      </c>
      <c r="AU37" s="405">
        <v>4</v>
      </c>
    </row>
    <row r="38" spans="1:47" s="45" customFormat="1" ht="83.25" customHeight="1" x14ac:dyDescent="0.2">
      <c r="A38" s="71"/>
      <c r="B38" s="266"/>
      <c r="C38" s="323"/>
      <c r="D38" s="240" t="s">
        <v>121</v>
      </c>
      <c r="E38" s="31">
        <v>20</v>
      </c>
      <c r="F38" s="35" t="s">
        <v>193</v>
      </c>
      <c r="G38" s="35" t="s">
        <v>226</v>
      </c>
      <c r="H38" s="53" t="s">
        <v>227</v>
      </c>
      <c r="I38" s="118" t="s">
        <v>474</v>
      </c>
      <c r="J38" s="53" t="s">
        <v>228</v>
      </c>
      <c r="K38" s="53" t="s">
        <v>31</v>
      </c>
      <c r="L38" s="53" t="s">
        <v>229</v>
      </c>
      <c r="M38" s="53" t="s">
        <v>125</v>
      </c>
      <c r="N38" s="53" t="s">
        <v>230</v>
      </c>
      <c r="O38" s="54"/>
      <c r="P38" s="118">
        <v>19986062</v>
      </c>
      <c r="Q38" s="55" t="s">
        <v>231</v>
      </c>
      <c r="R38" s="55" t="s">
        <v>232</v>
      </c>
      <c r="S38" s="64" t="s">
        <v>226</v>
      </c>
      <c r="T38" s="53" t="s">
        <v>38</v>
      </c>
      <c r="U38" s="56" t="s">
        <v>39</v>
      </c>
      <c r="V38" s="57" t="s">
        <v>39</v>
      </c>
      <c r="W38" s="57" t="s">
        <v>39</v>
      </c>
      <c r="X38" s="57" t="s">
        <v>39</v>
      </c>
      <c r="Z38" s="118">
        <v>31570460.071545005</v>
      </c>
      <c r="AA38" s="55" t="s">
        <v>460</v>
      </c>
      <c r="AB38" s="55" t="s">
        <v>530</v>
      </c>
      <c r="AC38" s="65" t="s">
        <v>226</v>
      </c>
      <c r="AD38" s="53" t="s">
        <v>518</v>
      </c>
      <c r="AE38" s="56" t="s">
        <v>518</v>
      </c>
      <c r="AF38" s="53" t="s">
        <v>518</v>
      </c>
      <c r="AG38" s="53" t="s">
        <v>518</v>
      </c>
      <c r="AH38" s="53" t="s">
        <v>518</v>
      </c>
      <c r="AJ38" s="118">
        <v>80274623.879999995</v>
      </c>
      <c r="AK38" s="55" t="s">
        <v>798</v>
      </c>
      <c r="AL38" s="59" t="s">
        <v>551</v>
      </c>
      <c r="AM38" s="64" t="s">
        <v>667</v>
      </c>
      <c r="AN38" s="53" t="s">
        <v>39</v>
      </c>
      <c r="AO38" s="58">
        <v>0</v>
      </c>
      <c r="AP38" s="59" t="s">
        <v>549</v>
      </c>
      <c r="AQ38" s="52" t="s">
        <v>552</v>
      </c>
      <c r="AR38" s="362">
        <v>11127419664.000002</v>
      </c>
      <c r="AT38" s="50" t="s">
        <v>587</v>
      </c>
      <c r="AU38" s="420">
        <v>8238667731.3000002</v>
      </c>
    </row>
    <row r="39" spans="1:47" s="45" customFormat="1" ht="88.5" customHeight="1" x14ac:dyDescent="0.2">
      <c r="A39" s="71"/>
      <c r="B39" s="266"/>
      <c r="C39" s="323"/>
      <c r="D39" s="275"/>
      <c r="E39" s="31">
        <v>21</v>
      </c>
      <c r="F39" s="103" t="s">
        <v>193</v>
      </c>
      <c r="G39" s="103" t="s">
        <v>233</v>
      </c>
      <c r="H39" s="41" t="s">
        <v>234</v>
      </c>
      <c r="I39" s="119" t="s">
        <v>475</v>
      </c>
      <c r="J39" s="41" t="s">
        <v>235</v>
      </c>
      <c r="K39" s="41" t="s">
        <v>31</v>
      </c>
      <c r="L39" s="41" t="s">
        <v>236</v>
      </c>
      <c r="M39" s="41" t="s">
        <v>125</v>
      </c>
      <c r="N39" s="41" t="s">
        <v>230</v>
      </c>
      <c r="O39" s="54"/>
      <c r="P39" s="119">
        <v>6525394</v>
      </c>
      <c r="Q39" s="38" t="s">
        <v>237</v>
      </c>
      <c r="R39" s="38" t="s">
        <v>238</v>
      </c>
      <c r="S39" s="60" t="s">
        <v>233</v>
      </c>
      <c r="T39" s="41" t="s">
        <v>38</v>
      </c>
      <c r="U39" s="42" t="s">
        <v>39</v>
      </c>
      <c r="V39" s="61" t="s">
        <v>39</v>
      </c>
      <c r="W39" s="61" t="s">
        <v>39</v>
      </c>
      <c r="X39" s="61" t="s">
        <v>39</v>
      </c>
      <c r="Z39" s="119">
        <v>40040862.020000003</v>
      </c>
      <c r="AA39" s="38" t="s">
        <v>461</v>
      </c>
      <c r="AB39" s="38" t="s">
        <v>529</v>
      </c>
      <c r="AC39" s="62" t="s">
        <v>233</v>
      </c>
      <c r="AD39" s="41" t="s">
        <v>453</v>
      </c>
      <c r="AE39" s="42" t="s">
        <v>453</v>
      </c>
      <c r="AF39" s="41" t="s">
        <v>453</v>
      </c>
      <c r="AG39" s="41" t="s">
        <v>453</v>
      </c>
      <c r="AH39" s="41" t="s">
        <v>453</v>
      </c>
      <c r="AJ39" s="449">
        <v>66523222.369099997</v>
      </c>
      <c r="AK39" s="105" t="s">
        <v>553</v>
      </c>
      <c r="AL39" s="105" t="s">
        <v>554</v>
      </c>
      <c r="AM39" s="60" t="s">
        <v>668</v>
      </c>
      <c r="AN39" s="41" t="s">
        <v>39</v>
      </c>
      <c r="AO39" s="42">
        <v>0</v>
      </c>
      <c r="AP39" s="363" t="s">
        <v>549</v>
      </c>
      <c r="AQ39" s="63" t="s">
        <v>555</v>
      </c>
      <c r="AR39" s="364">
        <v>11192047279.790001</v>
      </c>
      <c r="AT39" s="30" t="s">
        <v>588</v>
      </c>
      <c r="AU39" s="421">
        <v>69374217.709099993</v>
      </c>
    </row>
    <row r="40" spans="1:47" s="45" customFormat="1" ht="90.75" customHeight="1" x14ac:dyDescent="0.2">
      <c r="A40" s="71"/>
      <c r="B40" s="266"/>
      <c r="C40" s="301"/>
      <c r="D40" s="241"/>
      <c r="E40" s="31">
        <v>22</v>
      </c>
      <c r="F40" s="35" t="s">
        <v>193</v>
      </c>
      <c r="G40" s="35" t="s">
        <v>239</v>
      </c>
      <c r="H40" s="53" t="s">
        <v>240</v>
      </c>
      <c r="I40" s="118" t="s">
        <v>476</v>
      </c>
      <c r="J40" s="53" t="s">
        <v>241</v>
      </c>
      <c r="K40" s="53" t="s">
        <v>31</v>
      </c>
      <c r="L40" s="53" t="s">
        <v>242</v>
      </c>
      <c r="M40" s="53" t="s">
        <v>125</v>
      </c>
      <c r="N40" s="53" t="s">
        <v>230</v>
      </c>
      <c r="O40" s="54"/>
      <c r="P40" s="118">
        <v>3304650</v>
      </c>
      <c r="Q40" s="55" t="s">
        <v>243</v>
      </c>
      <c r="R40" s="55" t="s">
        <v>244</v>
      </c>
      <c r="S40" s="64" t="s">
        <v>239</v>
      </c>
      <c r="T40" s="53" t="s">
        <v>38</v>
      </c>
      <c r="U40" s="56" t="s">
        <v>39</v>
      </c>
      <c r="V40" s="57" t="s">
        <v>39</v>
      </c>
      <c r="W40" s="57" t="s">
        <v>39</v>
      </c>
      <c r="X40" s="57" t="s">
        <v>39</v>
      </c>
      <c r="Z40" s="118">
        <v>7989225</v>
      </c>
      <c r="AA40" s="55" t="s">
        <v>462</v>
      </c>
      <c r="AB40" s="55" t="s">
        <v>528</v>
      </c>
      <c r="AC40" s="65" t="s">
        <v>239</v>
      </c>
      <c r="AD40" s="53" t="s">
        <v>518</v>
      </c>
      <c r="AE40" s="56" t="s">
        <v>518</v>
      </c>
      <c r="AF40" s="53" t="s">
        <v>518</v>
      </c>
      <c r="AG40" s="53" t="s">
        <v>518</v>
      </c>
      <c r="AH40" s="53" t="s">
        <v>518</v>
      </c>
      <c r="AJ40" s="118">
        <v>15666910370</v>
      </c>
      <c r="AK40" s="59" t="s">
        <v>556</v>
      </c>
      <c r="AL40" s="59" t="s">
        <v>557</v>
      </c>
      <c r="AM40" s="64" t="s">
        <v>669</v>
      </c>
      <c r="AN40" s="53" t="s">
        <v>39</v>
      </c>
      <c r="AO40" s="58">
        <v>0</v>
      </c>
      <c r="AP40" s="59" t="s">
        <v>549</v>
      </c>
      <c r="AQ40" s="50" t="s">
        <v>558</v>
      </c>
      <c r="AR40" s="362">
        <v>8246143538.7799997</v>
      </c>
      <c r="AT40" s="50" t="s">
        <v>589</v>
      </c>
      <c r="AU40" s="420" t="s">
        <v>590</v>
      </c>
    </row>
    <row r="41" spans="1:47" s="45" customFormat="1" ht="54.6" customHeight="1" x14ac:dyDescent="0.2">
      <c r="A41" s="71"/>
      <c r="B41" s="266"/>
      <c r="C41" s="300" t="s">
        <v>377</v>
      </c>
      <c r="D41" s="240" t="s">
        <v>141</v>
      </c>
      <c r="E41" s="242">
        <v>23</v>
      </c>
      <c r="F41" s="351" t="s">
        <v>28</v>
      </c>
      <c r="G41" s="351" t="s">
        <v>512</v>
      </c>
      <c r="H41" s="286" t="s">
        <v>142</v>
      </c>
      <c r="I41" s="276" t="s">
        <v>519</v>
      </c>
      <c r="J41" s="279" t="s">
        <v>143</v>
      </c>
      <c r="K41" s="279" t="s">
        <v>65</v>
      </c>
      <c r="L41" s="279" t="s">
        <v>491</v>
      </c>
      <c r="M41" s="279" t="s">
        <v>96</v>
      </c>
      <c r="N41" s="286" t="s">
        <v>145</v>
      </c>
      <c r="O41" s="68"/>
      <c r="P41" s="282">
        <v>0.99</v>
      </c>
      <c r="Q41" s="283" t="s">
        <v>146</v>
      </c>
      <c r="R41" s="284" t="s">
        <v>147</v>
      </c>
      <c r="S41" s="285" t="s">
        <v>148</v>
      </c>
      <c r="T41" s="289" t="s">
        <v>149</v>
      </c>
      <c r="U41" s="290">
        <v>2689011046</v>
      </c>
      <c r="V41" s="336" t="s">
        <v>150</v>
      </c>
      <c r="W41" s="339" t="s">
        <v>151</v>
      </c>
      <c r="X41" s="342">
        <v>68360742550</v>
      </c>
      <c r="Z41" s="282">
        <v>0.937037037037037</v>
      </c>
      <c r="AA41" s="283" t="s">
        <v>420</v>
      </c>
      <c r="AB41" s="284" t="s">
        <v>421</v>
      </c>
      <c r="AC41" s="285" t="s">
        <v>144</v>
      </c>
      <c r="AD41" s="289" t="s">
        <v>149</v>
      </c>
      <c r="AE41" s="290">
        <v>2869602688</v>
      </c>
      <c r="AF41" s="220" t="s">
        <v>422</v>
      </c>
      <c r="AG41" s="223" t="s">
        <v>423</v>
      </c>
      <c r="AH41" s="226" t="s">
        <v>424</v>
      </c>
      <c r="AJ41" s="388">
        <f>81.63%/86.93%</f>
        <v>0.93903140457839629</v>
      </c>
      <c r="AK41" s="443" t="s">
        <v>632</v>
      </c>
      <c r="AL41" s="286" t="s">
        <v>421</v>
      </c>
      <c r="AM41" s="446" t="s">
        <v>691</v>
      </c>
      <c r="AN41" s="240" t="s">
        <v>149</v>
      </c>
      <c r="AO41" s="342">
        <v>503447649.19999993</v>
      </c>
      <c r="AP41" s="365" t="s">
        <v>711</v>
      </c>
      <c r="AQ41" s="366" t="s">
        <v>712</v>
      </c>
      <c r="AR41" s="364">
        <v>734947185.60599995</v>
      </c>
      <c r="AT41" s="300" t="s">
        <v>633</v>
      </c>
      <c r="AU41" s="409">
        <f>89.27%/92.51%</f>
        <v>0.96497675926926807</v>
      </c>
    </row>
    <row r="42" spans="1:47" s="45" customFormat="1" ht="54.6" customHeight="1" x14ac:dyDescent="0.2">
      <c r="A42" s="71"/>
      <c r="B42" s="266"/>
      <c r="C42" s="323"/>
      <c r="D42" s="275"/>
      <c r="E42" s="302"/>
      <c r="F42" s="352"/>
      <c r="G42" s="352"/>
      <c r="H42" s="287"/>
      <c r="I42" s="277"/>
      <c r="J42" s="280"/>
      <c r="K42" s="280"/>
      <c r="L42" s="280"/>
      <c r="M42" s="280"/>
      <c r="N42" s="287"/>
      <c r="O42" s="68"/>
      <c r="P42" s="282"/>
      <c r="Q42" s="283"/>
      <c r="R42" s="284"/>
      <c r="S42" s="285"/>
      <c r="T42" s="289"/>
      <c r="U42" s="290"/>
      <c r="V42" s="337"/>
      <c r="W42" s="340"/>
      <c r="X42" s="343"/>
      <c r="Z42" s="282"/>
      <c r="AA42" s="283"/>
      <c r="AB42" s="284"/>
      <c r="AC42" s="285"/>
      <c r="AD42" s="289"/>
      <c r="AE42" s="290"/>
      <c r="AF42" s="221"/>
      <c r="AG42" s="224"/>
      <c r="AH42" s="227"/>
      <c r="AJ42" s="442"/>
      <c r="AK42" s="444"/>
      <c r="AL42" s="287"/>
      <c r="AM42" s="447"/>
      <c r="AN42" s="275"/>
      <c r="AO42" s="343"/>
      <c r="AP42" s="365"/>
      <c r="AQ42" s="366" t="s">
        <v>713</v>
      </c>
      <c r="AR42" s="364">
        <v>3425300265.6300001</v>
      </c>
      <c r="AT42" s="323"/>
      <c r="AU42" s="410"/>
    </row>
    <row r="43" spans="1:47" s="45" customFormat="1" ht="54.6" customHeight="1" x14ac:dyDescent="0.2">
      <c r="A43" s="71"/>
      <c r="B43" s="266"/>
      <c r="C43" s="323"/>
      <c r="D43" s="275"/>
      <c r="E43" s="302"/>
      <c r="F43" s="352"/>
      <c r="G43" s="352"/>
      <c r="H43" s="287"/>
      <c r="I43" s="277"/>
      <c r="J43" s="280"/>
      <c r="K43" s="280"/>
      <c r="L43" s="280"/>
      <c r="M43" s="280"/>
      <c r="N43" s="287"/>
      <c r="O43" s="68"/>
      <c r="P43" s="282"/>
      <c r="Q43" s="283"/>
      <c r="R43" s="284"/>
      <c r="S43" s="285"/>
      <c r="T43" s="289"/>
      <c r="U43" s="290"/>
      <c r="V43" s="337"/>
      <c r="W43" s="340"/>
      <c r="X43" s="343"/>
      <c r="Z43" s="282"/>
      <c r="AA43" s="283"/>
      <c r="AB43" s="284"/>
      <c r="AC43" s="285"/>
      <c r="AD43" s="289"/>
      <c r="AE43" s="290"/>
      <c r="AF43" s="221"/>
      <c r="AG43" s="224"/>
      <c r="AH43" s="227"/>
      <c r="AJ43" s="442"/>
      <c r="AK43" s="444"/>
      <c r="AL43" s="287"/>
      <c r="AM43" s="447"/>
      <c r="AN43" s="275"/>
      <c r="AO43" s="343"/>
      <c r="AP43" s="365"/>
      <c r="AQ43" s="366" t="s">
        <v>714</v>
      </c>
      <c r="AR43" s="364">
        <v>9926238509.7699986</v>
      </c>
      <c r="AT43" s="323"/>
      <c r="AU43" s="410"/>
    </row>
    <row r="44" spans="1:47" s="45" customFormat="1" ht="54.6" customHeight="1" x14ac:dyDescent="0.2">
      <c r="A44" s="71"/>
      <c r="B44" s="266"/>
      <c r="C44" s="323"/>
      <c r="D44" s="275"/>
      <c r="E44" s="302"/>
      <c r="F44" s="352"/>
      <c r="G44" s="352"/>
      <c r="H44" s="287"/>
      <c r="I44" s="277"/>
      <c r="J44" s="280"/>
      <c r="K44" s="280"/>
      <c r="L44" s="280"/>
      <c r="M44" s="280"/>
      <c r="N44" s="287"/>
      <c r="O44" s="68"/>
      <c r="P44" s="282"/>
      <c r="Q44" s="283"/>
      <c r="R44" s="284"/>
      <c r="S44" s="285"/>
      <c r="T44" s="289"/>
      <c r="U44" s="290"/>
      <c r="V44" s="337"/>
      <c r="W44" s="340"/>
      <c r="X44" s="343"/>
      <c r="Z44" s="282"/>
      <c r="AA44" s="283"/>
      <c r="AB44" s="284"/>
      <c r="AC44" s="285"/>
      <c r="AD44" s="289"/>
      <c r="AE44" s="290"/>
      <c r="AF44" s="221"/>
      <c r="AG44" s="224"/>
      <c r="AH44" s="227"/>
      <c r="AJ44" s="442"/>
      <c r="AK44" s="444"/>
      <c r="AL44" s="287"/>
      <c r="AM44" s="447"/>
      <c r="AN44" s="275"/>
      <c r="AO44" s="343"/>
      <c r="AP44" s="365"/>
      <c r="AQ44" s="366" t="s">
        <v>715</v>
      </c>
      <c r="AR44" s="364">
        <v>1537888187</v>
      </c>
      <c r="AT44" s="323"/>
      <c r="AU44" s="410"/>
    </row>
    <row r="45" spans="1:47" s="45" customFormat="1" ht="54.6" customHeight="1" x14ac:dyDescent="0.2">
      <c r="A45" s="71"/>
      <c r="B45" s="266"/>
      <c r="C45" s="323"/>
      <c r="D45" s="275"/>
      <c r="E45" s="302"/>
      <c r="F45" s="352"/>
      <c r="G45" s="352"/>
      <c r="H45" s="287"/>
      <c r="I45" s="277"/>
      <c r="J45" s="280"/>
      <c r="K45" s="280"/>
      <c r="L45" s="280"/>
      <c r="M45" s="280"/>
      <c r="N45" s="287"/>
      <c r="O45" s="68"/>
      <c r="P45" s="282"/>
      <c r="Q45" s="283"/>
      <c r="R45" s="284"/>
      <c r="S45" s="285"/>
      <c r="T45" s="289"/>
      <c r="U45" s="290"/>
      <c r="V45" s="338"/>
      <c r="W45" s="341"/>
      <c r="X45" s="344"/>
      <c r="Z45" s="282"/>
      <c r="AA45" s="283"/>
      <c r="AB45" s="284"/>
      <c r="AC45" s="285"/>
      <c r="AD45" s="289"/>
      <c r="AE45" s="290"/>
      <c r="AF45" s="222"/>
      <c r="AG45" s="225"/>
      <c r="AH45" s="228"/>
      <c r="AJ45" s="442"/>
      <c r="AK45" s="444"/>
      <c r="AL45" s="287"/>
      <c r="AM45" s="447"/>
      <c r="AN45" s="275"/>
      <c r="AO45" s="343"/>
      <c r="AP45" s="376" t="s">
        <v>704</v>
      </c>
      <c r="AQ45" s="366" t="s">
        <v>398</v>
      </c>
      <c r="AR45" s="364">
        <v>2961249540.1060004</v>
      </c>
      <c r="AT45" s="323"/>
      <c r="AU45" s="410"/>
    </row>
    <row r="46" spans="1:47" s="45" customFormat="1" ht="54.6" customHeight="1" x14ac:dyDescent="0.2">
      <c r="A46" s="71"/>
      <c r="B46" s="266"/>
      <c r="C46" s="323"/>
      <c r="D46" s="241"/>
      <c r="E46" s="243"/>
      <c r="F46" s="353"/>
      <c r="G46" s="353"/>
      <c r="H46" s="288"/>
      <c r="I46" s="278"/>
      <c r="J46" s="281"/>
      <c r="K46" s="281"/>
      <c r="L46" s="281"/>
      <c r="M46" s="281"/>
      <c r="N46" s="288"/>
      <c r="O46" s="68"/>
      <c r="P46" s="78"/>
      <c r="Q46" s="183"/>
      <c r="R46" s="39"/>
      <c r="S46" s="62"/>
      <c r="T46" s="41"/>
      <c r="U46" s="42"/>
      <c r="V46" s="184"/>
      <c r="W46" s="185"/>
      <c r="X46" s="186"/>
      <c r="Z46" s="78"/>
      <c r="AA46" s="183"/>
      <c r="AB46" s="39"/>
      <c r="AC46" s="62"/>
      <c r="AD46" s="41"/>
      <c r="AE46" s="42"/>
      <c r="AF46" s="187"/>
      <c r="AG46" s="188"/>
      <c r="AH46" s="189"/>
      <c r="AJ46" s="389"/>
      <c r="AK46" s="445"/>
      <c r="AL46" s="288"/>
      <c r="AM46" s="448"/>
      <c r="AN46" s="241"/>
      <c r="AO46" s="344"/>
      <c r="AP46" s="376"/>
      <c r="AQ46" s="366" t="s">
        <v>436</v>
      </c>
      <c r="AR46" s="364">
        <v>1609719212.1400001</v>
      </c>
      <c r="AT46" s="301"/>
      <c r="AU46" s="411"/>
    </row>
    <row r="47" spans="1:47" s="45" customFormat="1" ht="135" customHeight="1" x14ac:dyDescent="0.2">
      <c r="A47" s="71"/>
      <c r="B47" s="266"/>
      <c r="C47" s="323"/>
      <c r="D47" s="240" t="s">
        <v>141</v>
      </c>
      <c r="E47" s="242">
        <v>24</v>
      </c>
      <c r="F47" s="244" t="s">
        <v>28</v>
      </c>
      <c r="G47" s="244" t="s">
        <v>513</v>
      </c>
      <c r="H47" s="212" t="s">
        <v>152</v>
      </c>
      <c r="I47" s="248" t="s">
        <v>519</v>
      </c>
      <c r="J47" s="212" t="s">
        <v>493</v>
      </c>
      <c r="K47" s="212" t="s">
        <v>65</v>
      </c>
      <c r="L47" s="246" t="s">
        <v>492</v>
      </c>
      <c r="M47" s="212" t="s">
        <v>96</v>
      </c>
      <c r="N47" s="212" t="s">
        <v>145</v>
      </c>
      <c r="O47" s="68"/>
      <c r="P47" s="69">
        <v>1</v>
      </c>
      <c r="Q47" s="81" t="s">
        <v>154</v>
      </c>
      <c r="R47" s="55" t="s">
        <v>155</v>
      </c>
      <c r="S47" s="64" t="s">
        <v>156</v>
      </c>
      <c r="T47" s="53" t="s">
        <v>50</v>
      </c>
      <c r="U47" s="56">
        <v>45274189</v>
      </c>
      <c r="V47" s="52" t="s">
        <v>157</v>
      </c>
      <c r="W47" s="52" t="s">
        <v>158</v>
      </c>
      <c r="X47" s="70">
        <v>24123594049</v>
      </c>
      <c r="Z47" s="69">
        <v>1</v>
      </c>
      <c r="AA47" s="81" t="s">
        <v>425</v>
      </c>
      <c r="AB47" s="55" t="s">
        <v>426</v>
      </c>
      <c r="AC47" s="65" t="s">
        <v>153</v>
      </c>
      <c r="AD47" s="53" t="s">
        <v>149</v>
      </c>
      <c r="AE47" s="56">
        <v>210355764</v>
      </c>
      <c r="AF47" s="120" t="s">
        <v>422</v>
      </c>
      <c r="AG47" s="112" t="s">
        <v>427</v>
      </c>
      <c r="AH47" s="113" t="s">
        <v>428</v>
      </c>
      <c r="AJ47" s="384">
        <f>79.17%/79.17%</f>
        <v>1</v>
      </c>
      <c r="AK47" s="450" t="s">
        <v>634</v>
      </c>
      <c r="AL47" s="212" t="s">
        <v>426</v>
      </c>
      <c r="AM47" s="439" t="s">
        <v>692</v>
      </c>
      <c r="AN47" s="212" t="s">
        <v>149</v>
      </c>
      <c r="AO47" s="348">
        <v>314572193.19999921</v>
      </c>
      <c r="AP47" s="237" t="s">
        <v>711</v>
      </c>
      <c r="AQ47" s="59" t="s">
        <v>712</v>
      </c>
      <c r="AR47" s="362">
        <v>38525721.733999997</v>
      </c>
      <c r="AT47" s="371" t="s">
        <v>635</v>
      </c>
      <c r="AU47" s="412">
        <f>81.25%/81.25%</f>
        <v>1</v>
      </c>
    </row>
    <row r="48" spans="1:47" s="45" customFormat="1" ht="54.6" customHeight="1" x14ac:dyDescent="0.2">
      <c r="A48" s="71"/>
      <c r="B48" s="266"/>
      <c r="C48" s="323"/>
      <c r="D48" s="241"/>
      <c r="E48" s="243"/>
      <c r="F48" s="245"/>
      <c r="G48" s="245"/>
      <c r="H48" s="213"/>
      <c r="I48" s="249"/>
      <c r="J48" s="213"/>
      <c r="K48" s="213"/>
      <c r="L48" s="247"/>
      <c r="M48" s="213"/>
      <c r="N48" s="213"/>
      <c r="O48" s="68"/>
      <c r="P48" s="69"/>
      <c r="Q48" s="81"/>
      <c r="R48" s="55"/>
      <c r="S48" s="64"/>
      <c r="T48" s="53"/>
      <c r="U48" s="56"/>
      <c r="V48" s="52"/>
      <c r="W48" s="52"/>
      <c r="X48" s="70"/>
      <c r="Z48" s="69"/>
      <c r="AA48" s="81"/>
      <c r="AB48" s="55"/>
      <c r="AC48" s="65"/>
      <c r="AD48" s="53"/>
      <c r="AE48" s="56"/>
      <c r="AF48" s="120"/>
      <c r="AG48" s="112"/>
      <c r="AH48" s="113"/>
      <c r="AJ48" s="385"/>
      <c r="AK48" s="451"/>
      <c r="AL48" s="213"/>
      <c r="AM48" s="441"/>
      <c r="AN48" s="213"/>
      <c r="AO48" s="350"/>
      <c r="AP48" s="237"/>
      <c r="AQ48" s="367" t="s">
        <v>714</v>
      </c>
      <c r="AR48" s="362">
        <v>1860280928.1200001</v>
      </c>
      <c r="AT48" s="372"/>
      <c r="AU48" s="413"/>
    </row>
    <row r="49" spans="1:47" s="45" customFormat="1" ht="117.75" customHeight="1" x14ac:dyDescent="0.2">
      <c r="A49" s="71"/>
      <c r="B49" s="266"/>
      <c r="C49" s="323"/>
      <c r="D49" s="41" t="s">
        <v>141</v>
      </c>
      <c r="E49" s="31">
        <v>25</v>
      </c>
      <c r="F49" s="103" t="s">
        <v>193</v>
      </c>
      <c r="G49" s="103" t="s">
        <v>245</v>
      </c>
      <c r="H49" s="41" t="s">
        <v>246</v>
      </c>
      <c r="I49" s="104">
        <v>1</v>
      </c>
      <c r="J49" s="41" t="s">
        <v>247</v>
      </c>
      <c r="K49" s="41" t="s">
        <v>65</v>
      </c>
      <c r="L49" s="41" t="s">
        <v>248</v>
      </c>
      <c r="M49" s="41" t="s">
        <v>96</v>
      </c>
      <c r="N49" s="41" t="s">
        <v>249</v>
      </c>
      <c r="O49" s="54"/>
      <c r="P49" s="89">
        <v>0.2</v>
      </c>
      <c r="Q49" s="38" t="s">
        <v>250</v>
      </c>
      <c r="R49" s="38" t="s">
        <v>251</v>
      </c>
      <c r="S49" s="60" t="s">
        <v>245</v>
      </c>
      <c r="T49" s="41" t="s">
        <v>38</v>
      </c>
      <c r="U49" s="42" t="s">
        <v>39</v>
      </c>
      <c r="V49" s="61" t="s">
        <v>39</v>
      </c>
      <c r="W49" s="61" t="s">
        <v>39</v>
      </c>
      <c r="X49" s="61" t="s">
        <v>39</v>
      </c>
      <c r="Z49" s="89">
        <v>0.2</v>
      </c>
      <c r="AA49" s="38" t="s">
        <v>463</v>
      </c>
      <c r="AB49" s="38" t="s">
        <v>527</v>
      </c>
      <c r="AC49" s="62" t="s">
        <v>245</v>
      </c>
      <c r="AD49" s="41" t="s">
        <v>453</v>
      </c>
      <c r="AE49" s="42" t="s">
        <v>453</v>
      </c>
      <c r="AF49" s="41" t="s">
        <v>453</v>
      </c>
      <c r="AG49" s="41" t="s">
        <v>453</v>
      </c>
      <c r="AH49" s="41" t="s">
        <v>453</v>
      </c>
      <c r="AJ49" s="89">
        <v>0.6</v>
      </c>
      <c r="AK49" s="38" t="s">
        <v>559</v>
      </c>
      <c r="AL49" s="105" t="s">
        <v>560</v>
      </c>
      <c r="AM49" s="60" t="s">
        <v>670</v>
      </c>
      <c r="AN49" s="41" t="s">
        <v>39</v>
      </c>
      <c r="AO49" s="42">
        <v>0</v>
      </c>
      <c r="AP49" s="363" t="s">
        <v>561</v>
      </c>
      <c r="AQ49" s="383" t="s">
        <v>562</v>
      </c>
      <c r="AR49" s="364">
        <v>878972544</v>
      </c>
      <c r="AT49" s="49" t="s">
        <v>591</v>
      </c>
      <c r="AU49" s="415">
        <v>0.69599999999999995</v>
      </c>
    </row>
    <row r="50" spans="1:47" s="45" customFormat="1" ht="136.5" customHeight="1" x14ac:dyDescent="0.2">
      <c r="A50" s="71"/>
      <c r="B50" s="266"/>
      <c r="C50" s="323"/>
      <c r="D50" s="41" t="s">
        <v>159</v>
      </c>
      <c r="E50" s="31">
        <v>26</v>
      </c>
      <c r="F50" s="35" t="s">
        <v>193</v>
      </c>
      <c r="G50" s="35" t="s">
        <v>252</v>
      </c>
      <c r="H50" s="94" t="s">
        <v>253</v>
      </c>
      <c r="I50" s="121">
        <v>1</v>
      </c>
      <c r="J50" s="94" t="s">
        <v>254</v>
      </c>
      <c r="K50" s="94" t="s">
        <v>65</v>
      </c>
      <c r="L50" s="94" t="s">
        <v>255</v>
      </c>
      <c r="M50" s="94" t="s">
        <v>96</v>
      </c>
      <c r="N50" s="53" t="s">
        <v>256</v>
      </c>
      <c r="O50" s="54"/>
      <c r="P50" s="122">
        <v>1</v>
      </c>
      <c r="Q50" s="55" t="s">
        <v>257</v>
      </c>
      <c r="R50" s="82" t="s">
        <v>258</v>
      </c>
      <c r="S50" s="64" t="s">
        <v>252</v>
      </c>
      <c r="T50" s="53" t="s">
        <v>38</v>
      </c>
      <c r="U50" s="56" t="s">
        <v>39</v>
      </c>
      <c r="V50" s="57" t="s">
        <v>39</v>
      </c>
      <c r="W50" s="57" t="s">
        <v>39</v>
      </c>
      <c r="X50" s="57" t="s">
        <v>39</v>
      </c>
      <c r="Z50" s="122">
        <v>1</v>
      </c>
      <c r="AA50" s="55" t="s">
        <v>464</v>
      </c>
      <c r="AB50" s="82" t="s">
        <v>520</v>
      </c>
      <c r="AC50" s="65" t="s">
        <v>252</v>
      </c>
      <c r="AD50" s="53" t="s">
        <v>518</v>
      </c>
      <c r="AE50" s="56" t="s">
        <v>518</v>
      </c>
      <c r="AF50" s="53" t="s">
        <v>518</v>
      </c>
      <c r="AG50" s="53" t="s">
        <v>518</v>
      </c>
      <c r="AH50" s="53" t="s">
        <v>518</v>
      </c>
      <c r="AJ50" s="122">
        <v>1</v>
      </c>
      <c r="AK50" s="55" t="s">
        <v>563</v>
      </c>
      <c r="AL50" s="381" t="s">
        <v>564</v>
      </c>
      <c r="AM50" s="64" t="s">
        <v>671</v>
      </c>
      <c r="AN50" s="53" t="s">
        <v>39</v>
      </c>
      <c r="AO50" s="58">
        <v>0</v>
      </c>
      <c r="AP50" s="59" t="s">
        <v>549</v>
      </c>
      <c r="AQ50" s="50" t="s">
        <v>565</v>
      </c>
      <c r="AR50" s="362">
        <v>4301979398</v>
      </c>
      <c r="AT50" s="425" t="s">
        <v>788</v>
      </c>
      <c r="AU50" s="408">
        <v>1</v>
      </c>
    </row>
    <row r="51" spans="1:47" s="45" customFormat="1" ht="126.95" customHeight="1" x14ac:dyDescent="0.2">
      <c r="A51" s="71"/>
      <c r="B51" s="266"/>
      <c r="C51" s="323"/>
      <c r="D51" s="41" t="s">
        <v>159</v>
      </c>
      <c r="E51" s="31">
        <v>27</v>
      </c>
      <c r="F51" s="103" t="s">
        <v>193</v>
      </c>
      <c r="G51" s="103" t="s">
        <v>259</v>
      </c>
      <c r="H51" s="41" t="s">
        <v>260</v>
      </c>
      <c r="I51" s="104">
        <v>1</v>
      </c>
      <c r="J51" s="41" t="s">
        <v>261</v>
      </c>
      <c r="K51" s="41" t="s">
        <v>65</v>
      </c>
      <c r="L51" s="41" t="s">
        <v>262</v>
      </c>
      <c r="M51" s="41" t="s">
        <v>96</v>
      </c>
      <c r="N51" s="41" t="s">
        <v>256</v>
      </c>
      <c r="O51" s="54"/>
      <c r="P51" s="89">
        <v>1</v>
      </c>
      <c r="Q51" s="123" t="s">
        <v>263</v>
      </c>
      <c r="R51" s="38" t="s">
        <v>264</v>
      </c>
      <c r="S51" s="60" t="s">
        <v>259</v>
      </c>
      <c r="T51" s="41" t="s">
        <v>38</v>
      </c>
      <c r="U51" s="42" t="s">
        <v>39</v>
      </c>
      <c r="V51" s="61" t="s">
        <v>39</v>
      </c>
      <c r="W51" s="61" t="s">
        <v>39</v>
      </c>
      <c r="X51" s="61" t="s">
        <v>39</v>
      </c>
      <c r="Z51" s="89">
        <v>1</v>
      </c>
      <c r="AA51" s="123" t="s">
        <v>465</v>
      </c>
      <c r="AB51" s="38" t="s">
        <v>521</v>
      </c>
      <c r="AC51" s="62" t="s">
        <v>259</v>
      </c>
      <c r="AD51" s="41" t="s">
        <v>453</v>
      </c>
      <c r="AE51" s="42" t="s">
        <v>453</v>
      </c>
      <c r="AF51" s="41" t="s">
        <v>453</v>
      </c>
      <c r="AG51" s="41" t="s">
        <v>453</v>
      </c>
      <c r="AH51" s="41" t="s">
        <v>453</v>
      </c>
      <c r="AJ51" s="89">
        <v>1</v>
      </c>
      <c r="AK51" s="397" t="s">
        <v>566</v>
      </c>
      <c r="AL51" s="105" t="s">
        <v>567</v>
      </c>
      <c r="AM51" s="60" t="s">
        <v>672</v>
      </c>
      <c r="AN51" s="41" t="s">
        <v>39</v>
      </c>
      <c r="AO51" s="42">
        <v>0</v>
      </c>
      <c r="AP51" s="363" t="s">
        <v>568</v>
      </c>
      <c r="AQ51" s="30" t="s">
        <v>776</v>
      </c>
      <c r="AR51" s="364">
        <v>8660662117</v>
      </c>
      <c r="AT51" s="30" t="s">
        <v>592</v>
      </c>
      <c r="AU51" s="415">
        <v>1</v>
      </c>
    </row>
    <row r="52" spans="1:47" s="45" customFormat="1" ht="148.5" customHeight="1" x14ac:dyDescent="0.2">
      <c r="A52" s="71"/>
      <c r="B52" s="266"/>
      <c r="C52" s="323"/>
      <c r="D52" s="41" t="s">
        <v>159</v>
      </c>
      <c r="E52" s="31">
        <v>28</v>
      </c>
      <c r="F52" s="35" t="s">
        <v>193</v>
      </c>
      <c r="G52" s="35" t="s">
        <v>265</v>
      </c>
      <c r="H52" s="94" t="s">
        <v>266</v>
      </c>
      <c r="I52" s="121">
        <v>1</v>
      </c>
      <c r="J52" s="94" t="s">
        <v>267</v>
      </c>
      <c r="K52" s="94" t="s">
        <v>65</v>
      </c>
      <c r="L52" s="94" t="s">
        <v>268</v>
      </c>
      <c r="M52" s="94" t="s">
        <v>96</v>
      </c>
      <c r="N52" s="94" t="s">
        <v>269</v>
      </c>
      <c r="O52" s="54"/>
      <c r="P52" s="69">
        <v>1</v>
      </c>
      <c r="Q52" s="55" t="s">
        <v>270</v>
      </c>
      <c r="R52" s="82" t="s">
        <v>271</v>
      </c>
      <c r="S52" s="64" t="s">
        <v>265</v>
      </c>
      <c r="T52" s="53" t="s">
        <v>38</v>
      </c>
      <c r="U52" s="56" t="s">
        <v>39</v>
      </c>
      <c r="V52" s="57" t="s">
        <v>39</v>
      </c>
      <c r="W52" s="57" t="s">
        <v>39</v>
      </c>
      <c r="X52" s="57" t="s">
        <v>39</v>
      </c>
      <c r="Z52" s="69">
        <v>1</v>
      </c>
      <c r="AA52" s="55" t="s">
        <v>466</v>
      </c>
      <c r="AB52" s="82" t="s">
        <v>522</v>
      </c>
      <c r="AC52" s="65" t="s">
        <v>265</v>
      </c>
      <c r="AD52" s="53" t="s">
        <v>518</v>
      </c>
      <c r="AE52" s="56" t="s">
        <v>518</v>
      </c>
      <c r="AF52" s="53" t="s">
        <v>518</v>
      </c>
      <c r="AG52" s="53" t="s">
        <v>518</v>
      </c>
      <c r="AH52" s="53" t="s">
        <v>518</v>
      </c>
      <c r="AJ52" s="69">
        <v>1</v>
      </c>
      <c r="AK52" s="59" t="s">
        <v>569</v>
      </c>
      <c r="AL52" s="82" t="s">
        <v>570</v>
      </c>
      <c r="AM52" s="64" t="s">
        <v>673</v>
      </c>
      <c r="AN52" s="53" t="s">
        <v>39</v>
      </c>
      <c r="AO52" s="58">
        <v>0</v>
      </c>
      <c r="AP52" s="59" t="s">
        <v>571</v>
      </c>
      <c r="AQ52" s="50" t="s">
        <v>572</v>
      </c>
      <c r="AR52" s="362">
        <v>2986926356.4499998</v>
      </c>
      <c r="AT52" s="50" t="s">
        <v>789</v>
      </c>
      <c r="AU52" s="408">
        <v>1</v>
      </c>
    </row>
    <row r="53" spans="1:47" s="45" customFormat="1" ht="99" customHeight="1" x14ac:dyDescent="0.2">
      <c r="A53" s="71"/>
      <c r="B53" s="266"/>
      <c r="C53" s="301"/>
      <c r="D53" s="41" t="s">
        <v>159</v>
      </c>
      <c r="E53" s="31">
        <v>29</v>
      </c>
      <c r="F53" s="32" t="s">
        <v>28</v>
      </c>
      <c r="G53" s="32" t="s">
        <v>514</v>
      </c>
      <c r="H53" s="34" t="s">
        <v>160</v>
      </c>
      <c r="I53" s="83">
        <v>1</v>
      </c>
      <c r="J53" s="84" t="s">
        <v>161</v>
      </c>
      <c r="K53" s="84" t="s">
        <v>65</v>
      </c>
      <c r="L53" s="124" t="s">
        <v>494</v>
      </c>
      <c r="M53" s="84" t="s">
        <v>96</v>
      </c>
      <c r="N53" s="34" t="s">
        <v>163</v>
      </c>
      <c r="O53" s="68"/>
      <c r="P53" s="78">
        <v>0.45</v>
      </c>
      <c r="Q53" s="38" t="s">
        <v>164</v>
      </c>
      <c r="R53" s="39" t="s">
        <v>165</v>
      </c>
      <c r="S53" s="40" t="s">
        <v>166</v>
      </c>
      <c r="T53" s="41" t="s">
        <v>38</v>
      </c>
      <c r="U53" s="42" t="s">
        <v>39</v>
      </c>
      <c r="V53" s="61" t="s">
        <v>167</v>
      </c>
      <c r="W53" s="61" t="s">
        <v>38</v>
      </c>
      <c r="X53" s="125">
        <v>44567728</v>
      </c>
      <c r="Z53" s="78">
        <v>0.55000000000000004</v>
      </c>
      <c r="AA53" s="38" t="s">
        <v>412</v>
      </c>
      <c r="AB53" s="39" t="s">
        <v>413</v>
      </c>
      <c r="AC53" s="46" t="s">
        <v>162</v>
      </c>
      <c r="AD53" s="41" t="s">
        <v>149</v>
      </c>
      <c r="AE53" s="42">
        <v>12504771.369999999</v>
      </c>
      <c r="AF53" s="41" t="s">
        <v>414</v>
      </c>
      <c r="AG53" s="116" t="s">
        <v>38</v>
      </c>
      <c r="AH53" s="111">
        <v>64038006</v>
      </c>
      <c r="AJ53" s="78">
        <v>1</v>
      </c>
      <c r="AK53" s="38" t="s">
        <v>738</v>
      </c>
      <c r="AL53" s="48" t="s">
        <v>739</v>
      </c>
      <c r="AM53" s="40" t="s">
        <v>698</v>
      </c>
      <c r="AN53" s="41" t="s">
        <v>149</v>
      </c>
      <c r="AO53" s="42">
        <v>28811555</v>
      </c>
      <c r="AP53" s="363" t="s">
        <v>39</v>
      </c>
      <c r="AQ53" s="63" t="s">
        <v>39</v>
      </c>
      <c r="AR53" s="364">
        <v>0</v>
      </c>
      <c r="AT53" s="30" t="s">
        <v>615</v>
      </c>
      <c r="AU53" s="415">
        <v>1</v>
      </c>
    </row>
    <row r="54" spans="1:47" s="45" customFormat="1" ht="54.6" customHeight="1" x14ac:dyDescent="0.2">
      <c r="A54" s="71"/>
      <c r="B54" s="266"/>
      <c r="C54" s="240" t="s">
        <v>168</v>
      </c>
      <c r="D54" s="240" t="s">
        <v>326</v>
      </c>
      <c r="E54" s="242">
        <v>30</v>
      </c>
      <c r="F54" s="244" t="s">
        <v>308</v>
      </c>
      <c r="G54" s="244" t="s">
        <v>332</v>
      </c>
      <c r="H54" s="212" t="s">
        <v>327</v>
      </c>
      <c r="I54" s="244" t="s">
        <v>379</v>
      </c>
      <c r="J54" s="212" t="s">
        <v>328</v>
      </c>
      <c r="K54" s="200" t="s">
        <v>31</v>
      </c>
      <c r="L54" s="200" t="s">
        <v>329</v>
      </c>
      <c r="M54" s="200" t="s">
        <v>125</v>
      </c>
      <c r="N54" s="212" t="s">
        <v>330</v>
      </c>
      <c r="O54" s="93"/>
      <c r="P54" s="433">
        <v>90.45</v>
      </c>
      <c r="Q54" s="38" t="s">
        <v>740</v>
      </c>
      <c r="R54" s="291" t="s">
        <v>331</v>
      </c>
      <c r="S54" s="434" t="s">
        <v>332</v>
      </c>
      <c r="T54" s="41" t="s">
        <v>149</v>
      </c>
      <c r="U54" s="42">
        <v>37206384</v>
      </c>
      <c r="V54" s="30" t="s">
        <v>119</v>
      </c>
      <c r="W54" s="61" t="s">
        <v>315</v>
      </c>
      <c r="X54" s="435">
        <v>681863083.32000005</v>
      </c>
      <c r="Z54" s="433">
        <v>91.9</v>
      </c>
      <c r="AA54" s="38" t="s">
        <v>741</v>
      </c>
      <c r="AB54" s="291" t="s">
        <v>331</v>
      </c>
      <c r="AC54" s="436" t="s">
        <v>332</v>
      </c>
      <c r="AD54" s="41" t="s">
        <v>149</v>
      </c>
      <c r="AE54" s="42">
        <v>58671986.950000003</v>
      </c>
      <c r="AF54" s="41" t="s">
        <v>443</v>
      </c>
      <c r="AG54" s="41" t="s">
        <v>315</v>
      </c>
      <c r="AH54" s="63">
        <v>131976075.72</v>
      </c>
      <c r="AJ54" s="305">
        <v>94.6</v>
      </c>
      <c r="AK54" s="200" t="s">
        <v>742</v>
      </c>
      <c r="AL54" s="306" t="s">
        <v>652</v>
      </c>
      <c r="AM54" s="307" t="s">
        <v>653</v>
      </c>
      <c r="AN54" s="212" t="s">
        <v>149</v>
      </c>
      <c r="AO54" s="348">
        <v>461405810</v>
      </c>
      <c r="AP54" s="377" t="s">
        <v>716</v>
      </c>
      <c r="AQ54" s="367" t="s">
        <v>120</v>
      </c>
      <c r="AR54" s="362">
        <v>11309230</v>
      </c>
      <c r="AT54" s="387" t="s">
        <v>795</v>
      </c>
      <c r="AU54" s="426">
        <v>96.1</v>
      </c>
    </row>
    <row r="55" spans="1:47" s="45" customFormat="1" ht="36.75" customHeight="1" x14ac:dyDescent="0.2">
      <c r="A55" s="71"/>
      <c r="B55" s="266"/>
      <c r="C55" s="275"/>
      <c r="D55" s="275"/>
      <c r="E55" s="302"/>
      <c r="F55" s="303"/>
      <c r="G55" s="303"/>
      <c r="H55" s="229"/>
      <c r="I55" s="303"/>
      <c r="J55" s="229"/>
      <c r="K55" s="201"/>
      <c r="L55" s="201"/>
      <c r="M55" s="201"/>
      <c r="N55" s="229"/>
      <c r="O55" s="93"/>
      <c r="P55" s="433"/>
      <c r="Q55" s="38"/>
      <c r="R55" s="291"/>
      <c r="S55" s="434"/>
      <c r="T55" s="41"/>
      <c r="U55" s="42"/>
      <c r="V55" s="30"/>
      <c r="W55" s="61"/>
      <c r="X55" s="435"/>
      <c r="Z55" s="433"/>
      <c r="AA55" s="38"/>
      <c r="AB55" s="291"/>
      <c r="AC55" s="436"/>
      <c r="AD55" s="41"/>
      <c r="AE55" s="42"/>
      <c r="AF55" s="41"/>
      <c r="AG55" s="41"/>
      <c r="AH55" s="63"/>
      <c r="AJ55" s="305"/>
      <c r="AK55" s="201"/>
      <c r="AL55" s="306"/>
      <c r="AM55" s="307"/>
      <c r="AN55" s="229"/>
      <c r="AO55" s="349"/>
      <c r="AP55" s="378"/>
      <c r="AQ55" s="367" t="s">
        <v>315</v>
      </c>
      <c r="AR55" s="362">
        <v>821469700.33999991</v>
      </c>
      <c r="AT55" s="201"/>
      <c r="AU55" s="427"/>
    </row>
    <row r="56" spans="1:47" s="45" customFormat="1" ht="36.75" customHeight="1" x14ac:dyDescent="0.2">
      <c r="A56" s="71"/>
      <c r="B56" s="266"/>
      <c r="C56" s="275"/>
      <c r="D56" s="275"/>
      <c r="E56" s="302"/>
      <c r="F56" s="303"/>
      <c r="G56" s="303"/>
      <c r="H56" s="229"/>
      <c r="I56" s="303"/>
      <c r="J56" s="229"/>
      <c r="K56" s="201"/>
      <c r="L56" s="201"/>
      <c r="M56" s="201"/>
      <c r="N56" s="229"/>
      <c r="O56" s="93"/>
      <c r="P56" s="433"/>
      <c r="Q56" s="38"/>
      <c r="R56" s="291"/>
      <c r="S56" s="434"/>
      <c r="T56" s="41"/>
      <c r="U56" s="42"/>
      <c r="V56" s="30"/>
      <c r="W56" s="61"/>
      <c r="X56" s="435"/>
      <c r="Z56" s="433"/>
      <c r="AA56" s="38"/>
      <c r="AB56" s="291"/>
      <c r="AC56" s="436"/>
      <c r="AD56" s="41"/>
      <c r="AE56" s="42"/>
      <c r="AF56" s="41"/>
      <c r="AG56" s="41"/>
      <c r="AH56" s="63"/>
      <c r="AJ56" s="305"/>
      <c r="AK56" s="201"/>
      <c r="AL56" s="306"/>
      <c r="AM56" s="307"/>
      <c r="AN56" s="229"/>
      <c r="AO56" s="349"/>
      <c r="AP56" s="379"/>
      <c r="AQ56" s="367" t="s">
        <v>775</v>
      </c>
      <c r="AR56" s="362">
        <v>214198674.67000002</v>
      </c>
      <c r="AT56" s="201"/>
      <c r="AU56" s="427"/>
    </row>
    <row r="57" spans="1:47" s="45" customFormat="1" ht="36.75" customHeight="1" x14ac:dyDescent="0.2">
      <c r="A57" s="71"/>
      <c r="B57" s="266"/>
      <c r="C57" s="275"/>
      <c r="D57" s="275"/>
      <c r="E57" s="302"/>
      <c r="F57" s="303"/>
      <c r="G57" s="303"/>
      <c r="H57" s="229"/>
      <c r="I57" s="303"/>
      <c r="J57" s="229"/>
      <c r="K57" s="201"/>
      <c r="L57" s="201"/>
      <c r="M57" s="201"/>
      <c r="N57" s="229"/>
      <c r="O57" s="93"/>
      <c r="P57" s="433"/>
      <c r="Q57" s="38"/>
      <c r="R57" s="291"/>
      <c r="S57" s="434"/>
      <c r="T57" s="41"/>
      <c r="U57" s="42"/>
      <c r="V57" s="30"/>
      <c r="W57" s="61"/>
      <c r="X57" s="435"/>
      <c r="Z57" s="433"/>
      <c r="AA57" s="38"/>
      <c r="AB57" s="291"/>
      <c r="AC57" s="436"/>
      <c r="AD57" s="41"/>
      <c r="AE57" s="42"/>
      <c r="AF57" s="41"/>
      <c r="AG57" s="41"/>
      <c r="AH57" s="63"/>
      <c r="AJ57" s="305"/>
      <c r="AK57" s="202"/>
      <c r="AL57" s="306"/>
      <c r="AM57" s="307"/>
      <c r="AN57" s="213"/>
      <c r="AO57" s="350"/>
      <c r="AP57" s="367" t="s">
        <v>711</v>
      </c>
      <c r="AQ57" s="367" t="s">
        <v>712</v>
      </c>
      <c r="AR57" s="362">
        <v>109129221</v>
      </c>
      <c r="AT57" s="201"/>
      <c r="AU57" s="427"/>
    </row>
    <row r="58" spans="1:47" s="45" customFormat="1" ht="54.6" customHeight="1" x14ac:dyDescent="0.2">
      <c r="A58" s="71"/>
      <c r="B58" s="266"/>
      <c r="C58" s="275"/>
      <c r="D58" s="241"/>
      <c r="E58" s="243"/>
      <c r="F58" s="245"/>
      <c r="G58" s="245"/>
      <c r="H58" s="213"/>
      <c r="I58" s="245"/>
      <c r="J58" s="213"/>
      <c r="K58" s="202"/>
      <c r="L58" s="202"/>
      <c r="M58" s="202"/>
      <c r="N58" s="213"/>
      <c r="O58" s="93"/>
      <c r="P58" s="433"/>
      <c r="Q58" s="38" t="s">
        <v>743</v>
      </c>
      <c r="R58" s="291" t="s">
        <v>333</v>
      </c>
      <c r="S58" s="434" t="s">
        <v>332</v>
      </c>
      <c r="T58" s="84" t="s">
        <v>38</v>
      </c>
      <c r="U58" s="115" t="s">
        <v>38</v>
      </c>
      <c r="V58" s="61" t="s">
        <v>38</v>
      </c>
      <c r="W58" s="61" t="s">
        <v>38</v>
      </c>
      <c r="X58" s="437" t="s">
        <v>38</v>
      </c>
      <c r="Z58" s="433"/>
      <c r="AA58" s="38" t="s">
        <v>744</v>
      </c>
      <c r="AB58" s="291"/>
      <c r="AC58" s="436"/>
      <c r="AD58" s="84" t="s">
        <v>453</v>
      </c>
      <c r="AE58" s="115" t="s">
        <v>453</v>
      </c>
      <c r="AF58" s="30" t="s">
        <v>453</v>
      </c>
      <c r="AG58" s="30" t="s">
        <v>453</v>
      </c>
      <c r="AH58" s="30" t="s">
        <v>453</v>
      </c>
      <c r="AJ58" s="305"/>
      <c r="AK58" s="59" t="s">
        <v>745</v>
      </c>
      <c r="AL58" s="306"/>
      <c r="AM58" s="307"/>
      <c r="AN58" s="53" t="s">
        <v>658</v>
      </c>
      <c r="AO58" s="58">
        <f>461405809.98*50%</f>
        <v>230702904.99000001</v>
      </c>
      <c r="AP58" s="59" t="s">
        <v>601</v>
      </c>
      <c r="AQ58" s="52" t="s">
        <v>602</v>
      </c>
      <c r="AR58" s="362">
        <v>126500000</v>
      </c>
      <c r="AT58" s="202"/>
      <c r="AU58" s="428"/>
    </row>
    <row r="59" spans="1:47" s="45" customFormat="1" ht="60" customHeight="1" x14ac:dyDescent="0.2">
      <c r="A59" s="28"/>
      <c r="B59" s="266"/>
      <c r="C59" s="275"/>
      <c r="D59" s="240" t="s">
        <v>334</v>
      </c>
      <c r="E59" s="242">
        <v>31</v>
      </c>
      <c r="F59" s="329" t="s">
        <v>308</v>
      </c>
      <c r="G59" s="329" t="s">
        <v>340</v>
      </c>
      <c r="H59" s="240" t="s">
        <v>335</v>
      </c>
      <c r="I59" s="309">
        <v>1</v>
      </c>
      <c r="J59" s="240" t="s">
        <v>336</v>
      </c>
      <c r="K59" s="300" t="s">
        <v>65</v>
      </c>
      <c r="L59" s="300" t="s">
        <v>337</v>
      </c>
      <c r="M59" s="300" t="s">
        <v>96</v>
      </c>
      <c r="N59" s="240" t="s">
        <v>338</v>
      </c>
      <c r="O59" s="93"/>
      <c r="P59" s="292">
        <v>0.75</v>
      </c>
      <c r="Q59" s="38" t="s">
        <v>746</v>
      </c>
      <c r="R59" s="291" t="s">
        <v>339</v>
      </c>
      <c r="S59" s="40" t="s">
        <v>340</v>
      </c>
      <c r="T59" s="41" t="s">
        <v>50</v>
      </c>
      <c r="U59" s="42">
        <v>22978433</v>
      </c>
      <c r="V59" s="33" t="s">
        <v>341</v>
      </c>
      <c r="W59" s="33" t="s">
        <v>342</v>
      </c>
      <c r="X59" s="43" t="s">
        <v>343</v>
      </c>
      <c r="Z59" s="292">
        <v>0.75</v>
      </c>
      <c r="AA59" s="38" t="s">
        <v>747</v>
      </c>
      <c r="AB59" s="291" t="s">
        <v>472</v>
      </c>
      <c r="AC59" s="46" t="s">
        <v>340</v>
      </c>
      <c r="AD59" s="41" t="s">
        <v>50</v>
      </c>
      <c r="AE59" s="42">
        <v>98212799.999999985</v>
      </c>
      <c r="AF59" s="33" t="s">
        <v>473</v>
      </c>
      <c r="AG59" s="33" t="s">
        <v>120</v>
      </c>
      <c r="AH59" s="63">
        <v>89700000</v>
      </c>
      <c r="AJ59" s="292">
        <f>+(75%+100%)/2</f>
        <v>0.875</v>
      </c>
      <c r="AK59" s="38" t="s">
        <v>769</v>
      </c>
      <c r="AL59" s="402" t="s">
        <v>650</v>
      </c>
      <c r="AM59" s="40" t="s">
        <v>651</v>
      </c>
      <c r="AN59" s="41" t="s">
        <v>658</v>
      </c>
      <c r="AO59" s="63">
        <v>39230523</v>
      </c>
      <c r="AP59" s="105" t="s">
        <v>39</v>
      </c>
      <c r="AQ59" s="30" t="s">
        <v>39</v>
      </c>
      <c r="AR59" s="364">
        <v>0</v>
      </c>
      <c r="AT59" s="300" t="s">
        <v>796</v>
      </c>
      <c r="AU59" s="422">
        <v>0.88</v>
      </c>
    </row>
    <row r="60" spans="1:47" s="45" customFormat="1" ht="54.6" customHeight="1" x14ac:dyDescent="0.2">
      <c r="A60" s="71"/>
      <c r="B60" s="266"/>
      <c r="C60" s="275"/>
      <c r="D60" s="241"/>
      <c r="E60" s="243"/>
      <c r="F60" s="330"/>
      <c r="G60" s="330"/>
      <c r="H60" s="241"/>
      <c r="I60" s="310"/>
      <c r="J60" s="241"/>
      <c r="K60" s="301"/>
      <c r="L60" s="301"/>
      <c r="M60" s="301"/>
      <c r="N60" s="241"/>
      <c r="O60" s="93"/>
      <c r="P60" s="292"/>
      <c r="Q60" s="38" t="s">
        <v>748</v>
      </c>
      <c r="R60" s="291" t="s">
        <v>344</v>
      </c>
      <c r="S60" s="40" t="s">
        <v>340</v>
      </c>
      <c r="T60" s="84" t="s">
        <v>38</v>
      </c>
      <c r="U60" s="115" t="s">
        <v>38</v>
      </c>
      <c r="V60" s="43" t="s">
        <v>38</v>
      </c>
      <c r="W60" s="43" t="s">
        <v>38</v>
      </c>
      <c r="X60" s="128" t="s">
        <v>38</v>
      </c>
      <c r="Z60" s="292"/>
      <c r="AA60" s="38" t="s">
        <v>749</v>
      </c>
      <c r="AB60" s="291"/>
      <c r="AC60" s="46"/>
      <c r="AD60" s="84" t="s">
        <v>453</v>
      </c>
      <c r="AE60" s="115" t="s">
        <v>453</v>
      </c>
      <c r="AF60" s="129" t="s">
        <v>453</v>
      </c>
      <c r="AG60" s="129" t="s">
        <v>453</v>
      </c>
      <c r="AH60" s="129" t="s">
        <v>453</v>
      </c>
      <c r="AJ60" s="292"/>
      <c r="AK60" s="38" t="s">
        <v>750</v>
      </c>
      <c r="AL60" s="402" t="s">
        <v>603</v>
      </c>
      <c r="AM60" s="40" t="s">
        <v>681</v>
      </c>
      <c r="AN60" s="41" t="s">
        <v>149</v>
      </c>
      <c r="AO60" s="63">
        <v>93288258</v>
      </c>
      <c r="AP60" s="374" t="s">
        <v>39</v>
      </c>
      <c r="AQ60" s="375" t="s">
        <v>39</v>
      </c>
      <c r="AR60" s="364">
        <v>0</v>
      </c>
      <c r="AT60" s="301"/>
      <c r="AU60" s="423"/>
    </row>
    <row r="61" spans="1:47" s="130" customFormat="1" ht="54.6" customHeight="1" x14ac:dyDescent="0.25">
      <c r="A61" s="71"/>
      <c r="B61" s="266"/>
      <c r="C61" s="275"/>
      <c r="D61" s="240" t="s">
        <v>169</v>
      </c>
      <c r="E61" s="242">
        <v>32</v>
      </c>
      <c r="F61" s="244" t="s">
        <v>28</v>
      </c>
      <c r="G61" s="244" t="s">
        <v>515</v>
      </c>
      <c r="H61" s="212" t="s">
        <v>170</v>
      </c>
      <c r="I61" s="248" t="s">
        <v>519</v>
      </c>
      <c r="J61" s="212" t="s">
        <v>496</v>
      </c>
      <c r="K61" s="212" t="s">
        <v>65</v>
      </c>
      <c r="L61" s="212" t="s">
        <v>495</v>
      </c>
      <c r="M61" s="212" t="s">
        <v>96</v>
      </c>
      <c r="N61" s="212" t="s">
        <v>172</v>
      </c>
      <c r="O61" s="68"/>
      <c r="P61" s="234">
        <v>1</v>
      </c>
      <c r="Q61" s="238" t="s">
        <v>173</v>
      </c>
      <c r="R61" s="235" t="s">
        <v>174</v>
      </c>
      <c r="S61" s="239" t="s">
        <v>175</v>
      </c>
      <c r="T61" s="237" t="s">
        <v>50</v>
      </c>
      <c r="U61" s="233">
        <v>854900821</v>
      </c>
      <c r="V61" s="212" t="s">
        <v>176</v>
      </c>
      <c r="W61" s="212" t="s">
        <v>177</v>
      </c>
      <c r="X61" s="311">
        <v>2451118330</v>
      </c>
      <c r="Z61" s="234">
        <v>0.99</v>
      </c>
      <c r="AA61" s="238" t="s">
        <v>429</v>
      </c>
      <c r="AB61" s="235" t="s">
        <v>430</v>
      </c>
      <c r="AC61" s="239" t="s">
        <v>171</v>
      </c>
      <c r="AD61" s="237" t="s">
        <v>149</v>
      </c>
      <c r="AE61" s="233">
        <v>606590393</v>
      </c>
      <c r="AF61" s="212" t="s">
        <v>431</v>
      </c>
      <c r="AG61" s="212" t="s">
        <v>432</v>
      </c>
      <c r="AH61" s="230" t="s">
        <v>433</v>
      </c>
      <c r="AJ61" s="234">
        <v>1</v>
      </c>
      <c r="AK61" s="396" t="s">
        <v>636</v>
      </c>
      <c r="AL61" s="306" t="s">
        <v>702</v>
      </c>
      <c r="AM61" s="239" t="s">
        <v>637</v>
      </c>
      <c r="AN61" s="237" t="s">
        <v>149</v>
      </c>
      <c r="AO61" s="233">
        <v>1664030352</v>
      </c>
      <c r="AP61" s="373" t="s">
        <v>716</v>
      </c>
      <c r="AQ61" s="367" t="s">
        <v>120</v>
      </c>
      <c r="AR61" s="362">
        <v>3228729140.6499996</v>
      </c>
      <c r="AT61" s="200" t="s">
        <v>790</v>
      </c>
      <c r="AU61" s="412">
        <v>0.55000000000000004</v>
      </c>
    </row>
    <row r="62" spans="1:47" s="130" customFormat="1" ht="54.6" customHeight="1" x14ac:dyDescent="0.25">
      <c r="A62" s="71"/>
      <c r="B62" s="266"/>
      <c r="C62" s="275"/>
      <c r="D62" s="275"/>
      <c r="E62" s="302"/>
      <c r="F62" s="303"/>
      <c r="G62" s="303"/>
      <c r="H62" s="229"/>
      <c r="I62" s="304"/>
      <c r="J62" s="229"/>
      <c r="K62" s="229"/>
      <c r="L62" s="229"/>
      <c r="M62" s="229"/>
      <c r="N62" s="229"/>
      <c r="O62" s="68"/>
      <c r="P62" s="234"/>
      <c r="Q62" s="238"/>
      <c r="R62" s="235"/>
      <c r="S62" s="239"/>
      <c r="T62" s="237"/>
      <c r="U62" s="233"/>
      <c r="V62" s="229"/>
      <c r="W62" s="229"/>
      <c r="X62" s="312"/>
      <c r="Z62" s="234"/>
      <c r="AA62" s="238"/>
      <c r="AB62" s="235"/>
      <c r="AC62" s="239"/>
      <c r="AD62" s="237"/>
      <c r="AE62" s="233"/>
      <c r="AF62" s="229"/>
      <c r="AG62" s="229"/>
      <c r="AH62" s="231"/>
      <c r="AJ62" s="234"/>
      <c r="AK62" s="396"/>
      <c r="AL62" s="306"/>
      <c r="AM62" s="239"/>
      <c r="AN62" s="237"/>
      <c r="AO62" s="233"/>
      <c r="AP62" s="373"/>
      <c r="AQ62" s="367" t="s">
        <v>315</v>
      </c>
      <c r="AR62" s="362">
        <v>271773929</v>
      </c>
      <c r="AT62" s="201"/>
      <c r="AU62" s="419"/>
    </row>
    <row r="63" spans="1:47" s="130" customFormat="1" ht="54.6" customHeight="1" x14ac:dyDescent="0.25">
      <c r="A63" s="71"/>
      <c r="B63" s="266"/>
      <c r="C63" s="275"/>
      <c r="D63" s="275"/>
      <c r="E63" s="302"/>
      <c r="F63" s="303"/>
      <c r="G63" s="303"/>
      <c r="H63" s="229"/>
      <c r="I63" s="304"/>
      <c r="J63" s="229"/>
      <c r="K63" s="229"/>
      <c r="L63" s="229"/>
      <c r="M63" s="229"/>
      <c r="N63" s="229"/>
      <c r="O63" s="68"/>
      <c r="P63" s="234"/>
      <c r="Q63" s="238"/>
      <c r="R63" s="235"/>
      <c r="S63" s="239"/>
      <c r="T63" s="237"/>
      <c r="U63" s="233"/>
      <c r="V63" s="229"/>
      <c r="W63" s="229"/>
      <c r="X63" s="312"/>
      <c r="Z63" s="234"/>
      <c r="AA63" s="238"/>
      <c r="AB63" s="235"/>
      <c r="AC63" s="239"/>
      <c r="AD63" s="237"/>
      <c r="AE63" s="233"/>
      <c r="AF63" s="229"/>
      <c r="AG63" s="229"/>
      <c r="AH63" s="231"/>
      <c r="AJ63" s="234"/>
      <c r="AK63" s="396"/>
      <c r="AL63" s="306"/>
      <c r="AM63" s="239"/>
      <c r="AN63" s="237"/>
      <c r="AO63" s="233"/>
      <c r="AP63" s="373"/>
      <c r="AQ63" s="59" t="s">
        <v>772</v>
      </c>
      <c r="AR63" s="362">
        <v>54496970</v>
      </c>
      <c r="AT63" s="201"/>
      <c r="AU63" s="419"/>
    </row>
    <row r="64" spans="1:47" s="130" customFormat="1" ht="54.6" customHeight="1" x14ac:dyDescent="0.25">
      <c r="A64" s="71"/>
      <c r="B64" s="266"/>
      <c r="C64" s="275"/>
      <c r="D64" s="275"/>
      <c r="E64" s="302"/>
      <c r="F64" s="303"/>
      <c r="G64" s="303"/>
      <c r="H64" s="229"/>
      <c r="I64" s="304"/>
      <c r="J64" s="229"/>
      <c r="K64" s="229"/>
      <c r="L64" s="229"/>
      <c r="M64" s="229"/>
      <c r="N64" s="229"/>
      <c r="O64" s="68"/>
      <c r="P64" s="234"/>
      <c r="Q64" s="238"/>
      <c r="R64" s="235"/>
      <c r="S64" s="239"/>
      <c r="T64" s="237"/>
      <c r="U64" s="233"/>
      <c r="V64" s="229"/>
      <c r="W64" s="229"/>
      <c r="X64" s="312"/>
      <c r="Z64" s="234"/>
      <c r="AA64" s="238"/>
      <c r="AB64" s="235"/>
      <c r="AC64" s="239"/>
      <c r="AD64" s="237"/>
      <c r="AE64" s="233"/>
      <c r="AF64" s="229"/>
      <c r="AG64" s="229"/>
      <c r="AH64" s="231"/>
      <c r="AJ64" s="234"/>
      <c r="AK64" s="396"/>
      <c r="AL64" s="306"/>
      <c r="AM64" s="239"/>
      <c r="AN64" s="237"/>
      <c r="AO64" s="233"/>
      <c r="AP64" s="367" t="s">
        <v>717</v>
      </c>
      <c r="AQ64" s="367" t="s">
        <v>718</v>
      </c>
      <c r="AR64" s="362">
        <v>472822385.88000011</v>
      </c>
      <c r="AT64" s="201"/>
      <c r="AU64" s="419"/>
    </row>
    <row r="65" spans="1:47" s="130" customFormat="1" ht="54.6" customHeight="1" x14ac:dyDescent="0.25">
      <c r="A65" s="71"/>
      <c r="B65" s="266"/>
      <c r="C65" s="241"/>
      <c r="D65" s="241"/>
      <c r="E65" s="243"/>
      <c r="F65" s="245"/>
      <c r="G65" s="245"/>
      <c r="H65" s="213"/>
      <c r="I65" s="249"/>
      <c r="J65" s="213"/>
      <c r="K65" s="213"/>
      <c r="L65" s="213"/>
      <c r="M65" s="213"/>
      <c r="N65" s="213"/>
      <c r="O65" s="68"/>
      <c r="P65" s="234"/>
      <c r="Q65" s="238"/>
      <c r="R65" s="235"/>
      <c r="S65" s="239"/>
      <c r="T65" s="237"/>
      <c r="U65" s="233"/>
      <c r="V65" s="213"/>
      <c r="W65" s="213"/>
      <c r="X65" s="313"/>
      <c r="Z65" s="234"/>
      <c r="AA65" s="238"/>
      <c r="AB65" s="235"/>
      <c r="AC65" s="239"/>
      <c r="AD65" s="237"/>
      <c r="AE65" s="233"/>
      <c r="AF65" s="213"/>
      <c r="AG65" s="213"/>
      <c r="AH65" s="232"/>
      <c r="AJ65" s="234"/>
      <c r="AK65" s="396"/>
      <c r="AL65" s="306"/>
      <c r="AM65" s="239"/>
      <c r="AN65" s="237"/>
      <c r="AO65" s="233"/>
      <c r="AP65" s="367" t="s">
        <v>719</v>
      </c>
      <c r="AQ65" s="367" t="s">
        <v>780</v>
      </c>
      <c r="AR65" s="362">
        <v>715239591.25999999</v>
      </c>
      <c r="AT65" s="202"/>
      <c r="AU65" s="413"/>
    </row>
    <row r="66" spans="1:47" s="130" customFormat="1" ht="77.25" customHeight="1" x14ac:dyDescent="0.25">
      <c r="A66" s="28"/>
      <c r="B66" s="266"/>
      <c r="C66" s="240" t="s">
        <v>272</v>
      </c>
      <c r="D66" s="240" t="s">
        <v>178</v>
      </c>
      <c r="E66" s="242">
        <v>33</v>
      </c>
      <c r="F66" s="351" t="s">
        <v>28</v>
      </c>
      <c r="G66" s="351" t="s">
        <v>516</v>
      </c>
      <c r="H66" s="286" t="s">
        <v>179</v>
      </c>
      <c r="I66" s="276">
        <v>1</v>
      </c>
      <c r="J66" s="279" t="s">
        <v>180</v>
      </c>
      <c r="K66" s="279" t="s">
        <v>65</v>
      </c>
      <c r="L66" s="279" t="s">
        <v>497</v>
      </c>
      <c r="M66" s="279" t="s">
        <v>96</v>
      </c>
      <c r="N66" s="286" t="s">
        <v>182</v>
      </c>
      <c r="O66" s="68"/>
      <c r="P66" s="83">
        <v>0.25</v>
      </c>
      <c r="Q66" s="131" t="s">
        <v>183</v>
      </c>
      <c r="R66" s="39" t="s">
        <v>440</v>
      </c>
      <c r="S66" s="132" t="s">
        <v>184</v>
      </c>
      <c r="T66" s="41" t="s">
        <v>50</v>
      </c>
      <c r="U66" s="42">
        <v>121144711</v>
      </c>
      <c r="V66" s="110" t="s">
        <v>39</v>
      </c>
      <c r="W66" s="110" t="s">
        <v>39</v>
      </c>
      <c r="X66" s="110" t="s">
        <v>39</v>
      </c>
      <c r="Z66" s="83" t="s">
        <v>437</v>
      </c>
      <c r="AA66" s="131" t="s">
        <v>438</v>
      </c>
      <c r="AB66" s="39" t="s">
        <v>439</v>
      </c>
      <c r="AC66" s="133" t="s">
        <v>181</v>
      </c>
      <c r="AD66" s="41" t="s">
        <v>149</v>
      </c>
      <c r="AE66" s="42">
        <v>83141436</v>
      </c>
      <c r="AF66" s="41" t="s">
        <v>51</v>
      </c>
      <c r="AG66" s="41" t="s">
        <v>51</v>
      </c>
      <c r="AH66" s="111">
        <v>0</v>
      </c>
      <c r="AJ66" s="388">
        <v>0.75</v>
      </c>
      <c r="AK66" s="452" t="s">
        <v>638</v>
      </c>
      <c r="AL66" s="286" t="s">
        <v>639</v>
      </c>
      <c r="AM66" s="455" t="s">
        <v>693</v>
      </c>
      <c r="AN66" s="240" t="s">
        <v>90</v>
      </c>
      <c r="AO66" s="342">
        <v>144072000</v>
      </c>
      <c r="AP66" s="380" t="s">
        <v>770</v>
      </c>
      <c r="AQ66" s="366" t="s">
        <v>773</v>
      </c>
      <c r="AR66" s="364">
        <v>1393217650</v>
      </c>
      <c r="AT66" s="326" t="s">
        <v>640</v>
      </c>
      <c r="AU66" s="409">
        <v>0.75</v>
      </c>
    </row>
    <row r="67" spans="1:47" s="130" customFormat="1" ht="54.6" customHeight="1" x14ac:dyDescent="0.25">
      <c r="A67" s="28"/>
      <c r="B67" s="266"/>
      <c r="C67" s="275"/>
      <c r="D67" s="275"/>
      <c r="E67" s="302"/>
      <c r="F67" s="352"/>
      <c r="G67" s="352"/>
      <c r="H67" s="287"/>
      <c r="I67" s="277"/>
      <c r="J67" s="280"/>
      <c r="K67" s="280"/>
      <c r="L67" s="280"/>
      <c r="M67" s="280"/>
      <c r="N67" s="287"/>
      <c r="O67" s="68"/>
      <c r="P67" s="83"/>
      <c r="Q67" s="131"/>
      <c r="R67" s="39"/>
      <c r="S67" s="132"/>
      <c r="T67" s="41"/>
      <c r="U67" s="42"/>
      <c r="V67" s="110"/>
      <c r="W67" s="110"/>
      <c r="X67" s="110"/>
      <c r="Z67" s="83"/>
      <c r="AA67" s="131"/>
      <c r="AB67" s="39"/>
      <c r="AC67" s="133"/>
      <c r="AD67" s="41"/>
      <c r="AE67" s="42"/>
      <c r="AF67" s="41"/>
      <c r="AG67" s="41"/>
      <c r="AH67" s="111"/>
      <c r="AJ67" s="442"/>
      <c r="AK67" s="453"/>
      <c r="AL67" s="287"/>
      <c r="AM67" s="456"/>
      <c r="AN67" s="275"/>
      <c r="AO67" s="343"/>
      <c r="AP67" s="380"/>
      <c r="AQ67" s="366" t="s">
        <v>709</v>
      </c>
      <c r="AR67" s="364">
        <v>216454400</v>
      </c>
      <c r="AT67" s="327"/>
      <c r="AU67" s="410"/>
    </row>
    <row r="68" spans="1:47" s="130" customFormat="1" ht="54.6" customHeight="1" x14ac:dyDescent="0.25">
      <c r="A68" s="28"/>
      <c r="B68" s="266"/>
      <c r="C68" s="275"/>
      <c r="D68" s="275"/>
      <c r="E68" s="302"/>
      <c r="F68" s="352"/>
      <c r="G68" s="352"/>
      <c r="H68" s="287"/>
      <c r="I68" s="277"/>
      <c r="J68" s="280"/>
      <c r="K68" s="280"/>
      <c r="L68" s="280"/>
      <c r="M68" s="280"/>
      <c r="N68" s="287"/>
      <c r="O68" s="68"/>
      <c r="P68" s="83"/>
      <c r="Q68" s="131"/>
      <c r="R68" s="39"/>
      <c r="S68" s="132"/>
      <c r="T68" s="41"/>
      <c r="U68" s="42"/>
      <c r="V68" s="110"/>
      <c r="W68" s="110"/>
      <c r="X68" s="110"/>
      <c r="Z68" s="83"/>
      <c r="AA68" s="131"/>
      <c r="AB68" s="39"/>
      <c r="AC68" s="133"/>
      <c r="AD68" s="41"/>
      <c r="AE68" s="42"/>
      <c r="AF68" s="41"/>
      <c r="AG68" s="41"/>
      <c r="AH68" s="111"/>
      <c r="AJ68" s="442"/>
      <c r="AK68" s="453"/>
      <c r="AL68" s="287"/>
      <c r="AM68" s="456"/>
      <c r="AN68" s="275"/>
      <c r="AO68" s="343"/>
      <c r="AP68" s="380"/>
      <c r="AQ68" s="366" t="s">
        <v>774</v>
      </c>
      <c r="AR68" s="364">
        <v>266684000</v>
      </c>
      <c r="AT68" s="327"/>
      <c r="AU68" s="410"/>
    </row>
    <row r="69" spans="1:47" s="130" customFormat="1" ht="54.6" customHeight="1" x14ac:dyDescent="0.25">
      <c r="A69" s="28"/>
      <c r="B69" s="266"/>
      <c r="C69" s="275"/>
      <c r="D69" s="241"/>
      <c r="E69" s="243"/>
      <c r="F69" s="353"/>
      <c r="G69" s="353"/>
      <c r="H69" s="288"/>
      <c r="I69" s="278"/>
      <c r="J69" s="281"/>
      <c r="K69" s="281"/>
      <c r="L69" s="281"/>
      <c r="M69" s="281"/>
      <c r="N69" s="288"/>
      <c r="O69" s="68"/>
      <c r="P69" s="83"/>
      <c r="Q69" s="131"/>
      <c r="R69" s="39"/>
      <c r="S69" s="132"/>
      <c r="T69" s="41"/>
      <c r="U69" s="42"/>
      <c r="V69" s="110"/>
      <c r="W69" s="110"/>
      <c r="X69" s="110"/>
      <c r="Z69" s="83"/>
      <c r="AA69" s="131"/>
      <c r="AB69" s="39"/>
      <c r="AC69" s="133"/>
      <c r="AD69" s="41"/>
      <c r="AE69" s="42"/>
      <c r="AF69" s="41"/>
      <c r="AG69" s="41"/>
      <c r="AH69" s="111"/>
      <c r="AJ69" s="389"/>
      <c r="AK69" s="454"/>
      <c r="AL69" s="288"/>
      <c r="AM69" s="457"/>
      <c r="AN69" s="241"/>
      <c r="AO69" s="344"/>
      <c r="AP69" s="380"/>
      <c r="AQ69" s="366" t="s">
        <v>707</v>
      </c>
      <c r="AR69" s="364">
        <v>552634999</v>
      </c>
      <c r="AT69" s="328"/>
      <c r="AU69" s="411"/>
    </row>
    <row r="70" spans="1:47" s="130" customFormat="1" ht="54.6" customHeight="1" x14ac:dyDescent="0.25">
      <c r="A70" s="71"/>
      <c r="B70" s="266"/>
      <c r="C70" s="275"/>
      <c r="D70" s="41" t="s">
        <v>178</v>
      </c>
      <c r="E70" s="31">
        <v>34</v>
      </c>
      <c r="F70" s="35" t="s">
        <v>193</v>
      </c>
      <c r="G70" s="35" t="s">
        <v>273</v>
      </c>
      <c r="H70" s="53" t="s">
        <v>274</v>
      </c>
      <c r="I70" s="51">
        <v>1</v>
      </c>
      <c r="J70" s="53" t="s">
        <v>275</v>
      </c>
      <c r="K70" s="53" t="s">
        <v>65</v>
      </c>
      <c r="L70" s="53" t="s">
        <v>276</v>
      </c>
      <c r="M70" s="53" t="s">
        <v>96</v>
      </c>
      <c r="N70" s="53" t="s">
        <v>277</v>
      </c>
      <c r="O70" s="134"/>
      <c r="P70" s="69">
        <v>1</v>
      </c>
      <c r="Q70" s="55" t="s">
        <v>270</v>
      </c>
      <c r="R70" s="55" t="s">
        <v>278</v>
      </c>
      <c r="S70" s="64" t="s">
        <v>273</v>
      </c>
      <c r="T70" s="53" t="s">
        <v>38</v>
      </c>
      <c r="U70" s="56" t="s">
        <v>39</v>
      </c>
      <c r="V70" s="57" t="s">
        <v>39</v>
      </c>
      <c r="W70" s="57" t="s">
        <v>39</v>
      </c>
      <c r="X70" s="57" t="s">
        <v>39</v>
      </c>
      <c r="Z70" s="69">
        <v>1</v>
      </c>
      <c r="AA70" s="55" t="s">
        <v>467</v>
      </c>
      <c r="AB70" s="55" t="s">
        <v>523</v>
      </c>
      <c r="AC70" s="65" t="s">
        <v>273</v>
      </c>
      <c r="AD70" s="53" t="s">
        <v>518</v>
      </c>
      <c r="AE70" s="56" t="s">
        <v>518</v>
      </c>
      <c r="AF70" s="53" t="s">
        <v>518</v>
      </c>
      <c r="AG70" s="53" t="s">
        <v>518</v>
      </c>
      <c r="AH70" s="53" t="s">
        <v>518</v>
      </c>
      <c r="AJ70" s="69">
        <v>1</v>
      </c>
      <c r="AK70" s="59" t="s">
        <v>573</v>
      </c>
      <c r="AL70" s="59" t="s">
        <v>574</v>
      </c>
      <c r="AM70" s="64" t="s">
        <v>674</v>
      </c>
      <c r="AN70" s="53" t="s">
        <v>39</v>
      </c>
      <c r="AO70" s="58">
        <v>0</v>
      </c>
      <c r="AP70" s="59" t="s">
        <v>571</v>
      </c>
      <c r="AQ70" s="52" t="s">
        <v>575</v>
      </c>
      <c r="AR70" s="362">
        <v>140800000</v>
      </c>
      <c r="AT70" s="52" t="s">
        <v>593</v>
      </c>
      <c r="AU70" s="408">
        <v>0.3</v>
      </c>
    </row>
    <row r="71" spans="1:47" s="130" customFormat="1" ht="90" customHeight="1" x14ac:dyDescent="0.25">
      <c r="A71" s="71"/>
      <c r="B71" s="266"/>
      <c r="C71" s="275"/>
      <c r="D71" s="41" t="s">
        <v>178</v>
      </c>
      <c r="E71" s="31">
        <v>35</v>
      </c>
      <c r="F71" s="32" t="s">
        <v>193</v>
      </c>
      <c r="G71" s="32" t="s">
        <v>279</v>
      </c>
      <c r="H71" s="34" t="s">
        <v>280</v>
      </c>
      <c r="I71" s="66">
        <v>1200</v>
      </c>
      <c r="J71" s="34" t="s">
        <v>281</v>
      </c>
      <c r="K71" s="34" t="s">
        <v>65</v>
      </c>
      <c r="L71" s="34" t="s">
        <v>282</v>
      </c>
      <c r="M71" s="34" t="s">
        <v>125</v>
      </c>
      <c r="N71" s="34" t="s">
        <v>283</v>
      </c>
      <c r="O71" s="134"/>
      <c r="P71" s="66">
        <v>611</v>
      </c>
      <c r="Q71" s="38" t="s">
        <v>284</v>
      </c>
      <c r="R71" s="39" t="s">
        <v>285</v>
      </c>
      <c r="S71" s="60" t="s">
        <v>279</v>
      </c>
      <c r="T71" s="41" t="s">
        <v>38</v>
      </c>
      <c r="U71" s="42" t="s">
        <v>39</v>
      </c>
      <c r="V71" s="61" t="s">
        <v>39</v>
      </c>
      <c r="W71" s="61" t="s">
        <v>39</v>
      </c>
      <c r="X71" s="61" t="s">
        <v>39</v>
      </c>
      <c r="Z71" s="66">
        <v>1725</v>
      </c>
      <c r="AA71" s="38" t="s">
        <v>468</v>
      </c>
      <c r="AB71" s="39" t="s">
        <v>524</v>
      </c>
      <c r="AC71" s="62" t="s">
        <v>279</v>
      </c>
      <c r="AD71" s="41" t="s">
        <v>453</v>
      </c>
      <c r="AE71" s="42" t="s">
        <v>453</v>
      </c>
      <c r="AF71" s="41" t="s">
        <v>453</v>
      </c>
      <c r="AG71" s="41" t="s">
        <v>453</v>
      </c>
      <c r="AH71" s="41" t="s">
        <v>453</v>
      </c>
      <c r="AJ71" s="66">
        <v>4629</v>
      </c>
      <c r="AK71" s="105" t="s">
        <v>576</v>
      </c>
      <c r="AL71" s="48" t="s">
        <v>577</v>
      </c>
      <c r="AM71" s="60" t="s">
        <v>675</v>
      </c>
      <c r="AN71" s="41" t="s">
        <v>39</v>
      </c>
      <c r="AO71" s="42">
        <v>0</v>
      </c>
      <c r="AP71" s="363" t="s">
        <v>549</v>
      </c>
      <c r="AQ71" s="63" t="s">
        <v>578</v>
      </c>
      <c r="AR71" s="364">
        <v>1400000000</v>
      </c>
      <c r="AT71" s="30" t="s">
        <v>594</v>
      </c>
      <c r="AU71" s="405">
        <v>4668</v>
      </c>
    </row>
    <row r="72" spans="1:47" s="130" customFormat="1" ht="117.75" customHeight="1" x14ac:dyDescent="0.25">
      <c r="A72" s="71"/>
      <c r="B72" s="266"/>
      <c r="C72" s="275"/>
      <c r="D72" s="41" t="s">
        <v>185</v>
      </c>
      <c r="E72" s="31">
        <v>36</v>
      </c>
      <c r="F72" s="35" t="s">
        <v>193</v>
      </c>
      <c r="G72" s="35" t="s">
        <v>286</v>
      </c>
      <c r="H72" s="53" t="s">
        <v>287</v>
      </c>
      <c r="I72" s="51">
        <v>1</v>
      </c>
      <c r="J72" s="53" t="s">
        <v>288</v>
      </c>
      <c r="K72" s="53" t="s">
        <v>65</v>
      </c>
      <c r="L72" s="53" t="s">
        <v>289</v>
      </c>
      <c r="M72" s="53" t="s">
        <v>96</v>
      </c>
      <c r="N72" s="53" t="s">
        <v>290</v>
      </c>
      <c r="O72" s="134"/>
      <c r="P72" s="69">
        <v>0.9</v>
      </c>
      <c r="Q72" s="55" t="s">
        <v>291</v>
      </c>
      <c r="R72" s="55" t="s">
        <v>292</v>
      </c>
      <c r="S72" s="64" t="s">
        <v>286</v>
      </c>
      <c r="T72" s="94" t="s">
        <v>38</v>
      </c>
      <c r="U72" s="95" t="s">
        <v>39</v>
      </c>
      <c r="V72" s="57" t="s">
        <v>39</v>
      </c>
      <c r="W72" s="57" t="s">
        <v>39</v>
      </c>
      <c r="X72" s="57" t="s">
        <v>39</v>
      </c>
      <c r="Z72" s="69">
        <v>0.9</v>
      </c>
      <c r="AA72" s="55" t="s">
        <v>469</v>
      </c>
      <c r="AB72" s="55" t="s">
        <v>525</v>
      </c>
      <c r="AC72" s="65" t="s">
        <v>286</v>
      </c>
      <c r="AD72" s="94" t="s">
        <v>518</v>
      </c>
      <c r="AE72" s="95" t="s">
        <v>518</v>
      </c>
      <c r="AF72" s="53" t="s">
        <v>518</v>
      </c>
      <c r="AG72" s="53" t="s">
        <v>518</v>
      </c>
      <c r="AH72" s="53" t="s">
        <v>518</v>
      </c>
      <c r="AJ72" s="69">
        <v>1</v>
      </c>
      <c r="AK72" s="59" t="s">
        <v>579</v>
      </c>
      <c r="AL72" s="59" t="s">
        <v>799</v>
      </c>
      <c r="AM72" s="64" t="s">
        <v>676</v>
      </c>
      <c r="AN72" s="94" t="s">
        <v>39</v>
      </c>
      <c r="AO72" s="99">
        <v>0</v>
      </c>
      <c r="AP72" s="381" t="s">
        <v>39</v>
      </c>
      <c r="AQ72" s="97" t="s">
        <v>39</v>
      </c>
      <c r="AR72" s="362">
        <v>0</v>
      </c>
      <c r="AT72" s="50" t="s">
        <v>791</v>
      </c>
      <c r="AU72" s="408">
        <v>1</v>
      </c>
    </row>
    <row r="73" spans="1:47" s="130" customFormat="1" ht="151.5" customHeight="1" x14ac:dyDescent="0.25">
      <c r="A73" s="71"/>
      <c r="B73" s="266"/>
      <c r="C73" s="275"/>
      <c r="D73" s="41" t="s">
        <v>185</v>
      </c>
      <c r="E73" s="31">
        <v>37</v>
      </c>
      <c r="F73" s="103" t="s">
        <v>193</v>
      </c>
      <c r="G73" s="103" t="s">
        <v>293</v>
      </c>
      <c r="H73" s="84" t="s">
        <v>294</v>
      </c>
      <c r="I73" s="83">
        <v>1</v>
      </c>
      <c r="J73" s="84" t="s">
        <v>295</v>
      </c>
      <c r="K73" s="84" t="s">
        <v>65</v>
      </c>
      <c r="L73" s="84" t="s">
        <v>296</v>
      </c>
      <c r="M73" s="84" t="s">
        <v>96</v>
      </c>
      <c r="N73" s="41" t="s">
        <v>290</v>
      </c>
      <c r="O73" s="134"/>
      <c r="P73" s="89">
        <v>0.63800000000000001</v>
      </c>
      <c r="Q73" s="79" t="s">
        <v>297</v>
      </c>
      <c r="R73" s="87" t="s">
        <v>298</v>
      </c>
      <c r="S73" s="60" t="s">
        <v>293</v>
      </c>
      <c r="T73" s="84" t="s">
        <v>38</v>
      </c>
      <c r="U73" s="115" t="s">
        <v>39</v>
      </c>
      <c r="V73" s="61" t="s">
        <v>39</v>
      </c>
      <c r="W73" s="61" t="s">
        <v>39</v>
      </c>
      <c r="X73" s="61" t="s">
        <v>39</v>
      </c>
      <c r="Z73" s="89">
        <v>0.9</v>
      </c>
      <c r="AA73" s="79" t="s">
        <v>470</v>
      </c>
      <c r="AB73" s="87" t="s">
        <v>525</v>
      </c>
      <c r="AC73" s="62" t="s">
        <v>293</v>
      </c>
      <c r="AD73" s="84" t="s">
        <v>453</v>
      </c>
      <c r="AE73" s="115" t="s">
        <v>453</v>
      </c>
      <c r="AF73" s="41" t="s">
        <v>453</v>
      </c>
      <c r="AG73" s="41" t="s">
        <v>453</v>
      </c>
      <c r="AH73" s="41" t="s">
        <v>453</v>
      </c>
      <c r="AJ73" s="89">
        <v>1</v>
      </c>
      <c r="AK73" s="395" t="s">
        <v>580</v>
      </c>
      <c r="AL73" s="398" t="s">
        <v>581</v>
      </c>
      <c r="AM73" s="60" t="s">
        <v>677</v>
      </c>
      <c r="AN73" s="84" t="s">
        <v>39</v>
      </c>
      <c r="AO73" s="115">
        <v>0</v>
      </c>
      <c r="AP73" s="374" t="s">
        <v>39</v>
      </c>
      <c r="AQ73" s="375" t="s">
        <v>39</v>
      </c>
      <c r="AR73" s="364">
        <v>0</v>
      </c>
      <c r="AT73" s="49" t="s">
        <v>792</v>
      </c>
      <c r="AU73" s="418">
        <v>1</v>
      </c>
    </row>
    <row r="74" spans="1:47" s="130" customFormat="1" ht="54.6" customHeight="1" x14ac:dyDescent="0.25">
      <c r="A74" s="71"/>
      <c r="B74" s="266"/>
      <c r="C74" s="275"/>
      <c r="D74" s="240" t="s">
        <v>185</v>
      </c>
      <c r="E74" s="242">
        <v>38</v>
      </c>
      <c r="F74" s="244" t="s">
        <v>28</v>
      </c>
      <c r="G74" s="244" t="s">
        <v>517</v>
      </c>
      <c r="H74" s="212" t="s">
        <v>186</v>
      </c>
      <c r="I74" s="248">
        <v>1</v>
      </c>
      <c r="J74" s="212" t="s">
        <v>499</v>
      </c>
      <c r="K74" s="212" t="s">
        <v>65</v>
      </c>
      <c r="L74" s="212" t="s">
        <v>498</v>
      </c>
      <c r="M74" s="212" t="s">
        <v>96</v>
      </c>
      <c r="N74" s="212" t="s">
        <v>34</v>
      </c>
      <c r="O74" s="68"/>
      <c r="P74" s="282">
        <v>0.25</v>
      </c>
      <c r="Q74" s="291" t="s">
        <v>751</v>
      </c>
      <c r="R74" s="291" t="s">
        <v>752</v>
      </c>
      <c r="S74" s="430" t="s">
        <v>188</v>
      </c>
      <c r="T74" s="289" t="s">
        <v>38</v>
      </c>
      <c r="U74" s="290" t="s">
        <v>39</v>
      </c>
      <c r="V74" s="240" t="s">
        <v>40</v>
      </c>
      <c r="W74" s="240" t="s">
        <v>189</v>
      </c>
      <c r="X74" s="336">
        <v>11675606243</v>
      </c>
      <c r="Z74" s="282">
        <v>0.65</v>
      </c>
      <c r="AA74" s="291" t="s">
        <v>410</v>
      </c>
      <c r="AB74" s="291" t="s">
        <v>411</v>
      </c>
      <c r="AC74" s="430" t="s">
        <v>187</v>
      </c>
      <c r="AD74" s="289" t="s">
        <v>149</v>
      </c>
      <c r="AE74" s="290">
        <v>24962274</v>
      </c>
      <c r="AF74" s="240" t="s">
        <v>397</v>
      </c>
      <c r="AG74" s="223" t="s">
        <v>405</v>
      </c>
      <c r="AH74" s="226">
        <v>40893789</v>
      </c>
      <c r="AJ74" s="234">
        <v>0.9</v>
      </c>
      <c r="AK74" s="306" t="s">
        <v>621</v>
      </c>
      <c r="AL74" s="306" t="s">
        <v>622</v>
      </c>
      <c r="AM74" s="236" t="s">
        <v>694</v>
      </c>
      <c r="AN74" s="237" t="s">
        <v>149</v>
      </c>
      <c r="AO74" s="233">
        <v>229841890</v>
      </c>
      <c r="AP74" s="373" t="s">
        <v>704</v>
      </c>
      <c r="AQ74" s="367" t="s">
        <v>398</v>
      </c>
      <c r="AR74" s="362">
        <v>148897413</v>
      </c>
      <c r="AT74" s="200" t="s">
        <v>623</v>
      </c>
      <c r="AU74" s="412">
        <v>0.92</v>
      </c>
    </row>
    <row r="75" spans="1:47" s="130" customFormat="1" ht="54.6" customHeight="1" x14ac:dyDescent="0.25">
      <c r="A75" s="71"/>
      <c r="B75" s="266"/>
      <c r="C75" s="275"/>
      <c r="D75" s="275"/>
      <c r="E75" s="302"/>
      <c r="F75" s="303"/>
      <c r="G75" s="303"/>
      <c r="H75" s="229"/>
      <c r="I75" s="304"/>
      <c r="J75" s="229"/>
      <c r="K75" s="229"/>
      <c r="L75" s="229"/>
      <c r="M75" s="229"/>
      <c r="N75" s="229"/>
      <c r="O75" s="68"/>
      <c r="P75" s="282"/>
      <c r="Q75" s="291"/>
      <c r="R75" s="291"/>
      <c r="S75" s="430"/>
      <c r="T75" s="289"/>
      <c r="U75" s="290"/>
      <c r="V75" s="275"/>
      <c r="W75" s="275"/>
      <c r="X75" s="337"/>
      <c r="Z75" s="282"/>
      <c r="AA75" s="291"/>
      <c r="AB75" s="291"/>
      <c r="AC75" s="430"/>
      <c r="AD75" s="289"/>
      <c r="AE75" s="290"/>
      <c r="AF75" s="275"/>
      <c r="AG75" s="224"/>
      <c r="AH75" s="227"/>
      <c r="AJ75" s="234"/>
      <c r="AK75" s="306"/>
      <c r="AL75" s="306"/>
      <c r="AM75" s="236"/>
      <c r="AN75" s="237"/>
      <c r="AO75" s="233"/>
      <c r="AP75" s="373"/>
      <c r="AQ75" s="367" t="s">
        <v>436</v>
      </c>
      <c r="AR75" s="362">
        <v>1701495320.3200002</v>
      </c>
      <c r="AT75" s="201"/>
      <c r="AU75" s="419"/>
    </row>
    <row r="76" spans="1:47" s="130" customFormat="1" ht="54.6" customHeight="1" x14ac:dyDescent="0.25">
      <c r="A76" s="71"/>
      <c r="B76" s="266"/>
      <c r="C76" s="275"/>
      <c r="D76" s="275"/>
      <c r="E76" s="302"/>
      <c r="F76" s="303"/>
      <c r="G76" s="303"/>
      <c r="H76" s="229"/>
      <c r="I76" s="304"/>
      <c r="J76" s="229"/>
      <c r="K76" s="229"/>
      <c r="L76" s="229"/>
      <c r="M76" s="229"/>
      <c r="N76" s="229"/>
      <c r="O76" s="68"/>
      <c r="P76" s="282"/>
      <c r="Q76" s="291"/>
      <c r="R76" s="291"/>
      <c r="S76" s="430"/>
      <c r="T76" s="289"/>
      <c r="U76" s="290"/>
      <c r="V76" s="275"/>
      <c r="W76" s="275"/>
      <c r="X76" s="337"/>
      <c r="Z76" s="282"/>
      <c r="AA76" s="291"/>
      <c r="AB76" s="291"/>
      <c r="AC76" s="430"/>
      <c r="AD76" s="289"/>
      <c r="AE76" s="290"/>
      <c r="AF76" s="275"/>
      <c r="AG76" s="224"/>
      <c r="AH76" s="227"/>
      <c r="AJ76" s="234"/>
      <c r="AK76" s="306"/>
      <c r="AL76" s="306"/>
      <c r="AM76" s="236"/>
      <c r="AN76" s="237"/>
      <c r="AO76" s="233"/>
      <c r="AP76" s="373"/>
      <c r="AQ76" s="367" t="s">
        <v>405</v>
      </c>
      <c r="AR76" s="362">
        <v>2210460193.6750002</v>
      </c>
      <c r="AT76" s="201"/>
      <c r="AU76" s="419"/>
    </row>
    <row r="77" spans="1:47" s="130" customFormat="1" ht="54.6" customHeight="1" x14ac:dyDescent="0.25">
      <c r="A77" s="71"/>
      <c r="B77" s="266"/>
      <c r="C77" s="275"/>
      <c r="D77" s="275"/>
      <c r="E77" s="302"/>
      <c r="F77" s="303"/>
      <c r="G77" s="303"/>
      <c r="H77" s="229"/>
      <c r="I77" s="304"/>
      <c r="J77" s="229"/>
      <c r="K77" s="229"/>
      <c r="L77" s="229"/>
      <c r="M77" s="229"/>
      <c r="N77" s="229"/>
      <c r="O77" s="68"/>
      <c r="P77" s="282"/>
      <c r="Q77" s="291"/>
      <c r="R77" s="291"/>
      <c r="S77" s="430"/>
      <c r="T77" s="289"/>
      <c r="U77" s="290"/>
      <c r="V77" s="275"/>
      <c r="W77" s="275"/>
      <c r="X77" s="337"/>
      <c r="Z77" s="282"/>
      <c r="AA77" s="291"/>
      <c r="AB77" s="291"/>
      <c r="AC77" s="430"/>
      <c r="AD77" s="289"/>
      <c r="AE77" s="290"/>
      <c r="AF77" s="275"/>
      <c r="AG77" s="224"/>
      <c r="AH77" s="227"/>
      <c r="AJ77" s="234"/>
      <c r="AK77" s="306"/>
      <c r="AL77" s="306"/>
      <c r="AM77" s="236"/>
      <c r="AN77" s="237"/>
      <c r="AO77" s="233"/>
      <c r="AP77" s="373" t="s">
        <v>720</v>
      </c>
      <c r="AQ77" s="367" t="s">
        <v>705</v>
      </c>
      <c r="AR77" s="362">
        <v>2805528971</v>
      </c>
      <c r="AT77" s="201"/>
      <c r="AU77" s="419"/>
    </row>
    <row r="78" spans="1:47" s="130" customFormat="1" ht="54.6" customHeight="1" x14ac:dyDescent="0.25">
      <c r="A78" s="71"/>
      <c r="B78" s="266"/>
      <c r="C78" s="275"/>
      <c r="D78" s="275"/>
      <c r="E78" s="302"/>
      <c r="F78" s="303"/>
      <c r="G78" s="303"/>
      <c r="H78" s="229"/>
      <c r="I78" s="304"/>
      <c r="J78" s="229"/>
      <c r="K78" s="229"/>
      <c r="L78" s="229"/>
      <c r="M78" s="229"/>
      <c r="N78" s="229"/>
      <c r="O78" s="68"/>
      <c r="P78" s="282"/>
      <c r="Q78" s="291"/>
      <c r="R78" s="291"/>
      <c r="S78" s="430"/>
      <c r="T78" s="289"/>
      <c r="U78" s="290"/>
      <c r="V78" s="275"/>
      <c r="W78" s="275"/>
      <c r="X78" s="337"/>
      <c r="Z78" s="282"/>
      <c r="AA78" s="291"/>
      <c r="AB78" s="291"/>
      <c r="AC78" s="430"/>
      <c r="AD78" s="289"/>
      <c r="AE78" s="290"/>
      <c r="AF78" s="275"/>
      <c r="AG78" s="224"/>
      <c r="AH78" s="227"/>
      <c r="AJ78" s="234"/>
      <c r="AK78" s="306"/>
      <c r="AL78" s="306"/>
      <c r="AM78" s="236"/>
      <c r="AN78" s="237"/>
      <c r="AO78" s="233"/>
      <c r="AP78" s="373"/>
      <c r="AQ78" s="59" t="s">
        <v>706</v>
      </c>
      <c r="AR78" s="362">
        <v>203581067</v>
      </c>
      <c r="AT78" s="201"/>
      <c r="AU78" s="419"/>
    </row>
    <row r="79" spans="1:47" s="130" customFormat="1" ht="54.6" customHeight="1" x14ac:dyDescent="0.25">
      <c r="A79" s="71"/>
      <c r="B79" s="266"/>
      <c r="C79" s="275"/>
      <c r="D79" s="275"/>
      <c r="E79" s="302"/>
      <c r="F79" s="303"/>
      <c r="G79" s="303"/>
      <c r="H79" s="229"/>
      <c r="I79" s="304"/>
      <c r="J79" s="229"/>
      <c r="K79" s="229"/>
      <c r="L79" s="229"/>
      <c r="M79" s="229"/>
      <c r="N79" s="229"/>
      <c r="O79" s="68"/>
      <c r="P79" s="282"/>
      <c r="Q79" s="291"/>
      <c r="R79" s="291"/>
      <c r="S79" s="430"/>
      <c r="T79" s="289"/>
      <c r="U79" s="290"/>
      <c r="V79" s="275"/>
      <c r="W79" s="275"/>
      <c r="X79" s="337"/>
      <c r="Z79" s="282"/>
      <c r="AA79" s="291"/>
      <c r="AB79" s="291"/>
      <c r="AC79" s="430"/>
      <c r="AD79" s="289"/>
      <c r="AE79" s="290"/>
      <c r="AF79" s="275"/>
      <c r="AG79" s="224"/>
      <c r="AH79" s="227"/>
      <c r="AJ79" s="234"/>
      <c r="AK79" s="306"/>
      <c r="AL79" s="306"/>
      <c r="AM79" s="236"/>
      <c r="AN79" s="237"/>
      <c r="AO79" s="233"/>
      <c r="AP79" s="373"/>
      <c r="AQ79" s="367" t="s">
        <v>392</v>
      </c>
      <c r="AR79" s="362">
        <v>181054841.40000001</v>
      </c>
      <c r="AT79" s="201"/>
      <c r="AU79" s="419"/>
    </row>
    <row r="80" spans="1:47" s="130" customFormat="1" ht="54.6" customHeight="1" x14ac:dyDescent="0.25">
      <c r="A80" s="71"/>
      <c r="B80" s="266"/>
      <c r="C80" s="241"/>
      <c r="D80" s="241"/>
      <c r="E80" s="243"/>
      <c r="F80" s="245"/>
      <c r="G80" s="245"/>
      <c r="H80" s="213"/>
      <c r="I80" s="249"/>
      <c r="J80" s="213"/>
      <c r="K80" s="213"/>
      <c r="L80" s="213"/>
      <c r="M80" s="213"/>
      <c r="N80" s="213"/>
      <c r="O80" s="68"/>
      <c r="P80" s="282"/>
      <c r="Q80" s="291"/>
      <c r="R80" s="291"/>
      <c r="S80" s="430"/>
      <c r="T80" s="289"/>
      <c r="U80" s="290"/>
      <c r="V80" s="241"/>
      <c r="W80" s="241"/>
      <c r="X80" s="338"/>
      <c r="Z80" s="282"/>
      <c r="AA80" s="291"/>
      <c r="AB80" s="291"/>
      <c r="AC80" s="430"/>
      <c r="AD80" s="289"/>
      <c r="AE80" s="290"/>
      <c r="AF80" s="241"/>
      <c r="AG80" s="225"/>
      <c r="AH80" s="228"/>
      <c r="AJ80" s="234"/>
      <c r="AK80" s="306"/>
      <c r="AL80" s="306"/>
      <c r="AM80" s="236"/>
      <c r="AN80" s="237"/>
      <c r="AO80" s="233"/>
      <c r="AP80" s="373"/>
      <c r="AQ80" s="367" t="s">
        <v>707</v>
      </c>
      <c r="AR80" s="362">
        <v>39540000</v>
      </c>
      <c r="AT80" s="202"/>
      <c r="AU80" s="413"/>
    </row>
    <row r="81" spans="1:47" s="130" customFormat="1" ht="72" customHeight="1" x14ac:dyDescent="0.25">
      <c r="A81" s="71"/>
      <c r="B81" s="266"/>
      <c r="C81" s="300" t="s">
        <v>299</v>
      </c>
      <c r="D81" s="67" t="s">
        <v>300</v>
      </c>
      <c r="E81" s="72">
        <v>39</v>
      </c>
      <c r="F81" s="126" t="s">
        <v>308</v>
      </c>
      <c r="G81" s="126" t="s">
        <v>350</v>
      </c>
      <c r="H81" s="67" t="s">
        <v>345</v>
      </c>
      <c r="I81" s="127">
        <v>1</v>
      </c>
      <c r="J81" s="67" t="s">
        <v>346</v>
      </c>
      <c r="K81" s="29" t="s">
        <v>65</v>
      </c>
      <c r="L81" s="29" t="s">
        <v>347</v>
      </c>
      <c r="M81" s="29" t="s">
        <v>96</v>
      </c>
      <c r="N81" s="67" t="s">
        <v>348</v>
      </c>
      <c r="O81" s="93"/>
      <c r="P81" s="78">
        <v>1</v>
      </c>
      <c r="Q81" s="38" t="s">
        <v>753</v>
      </c>
      <c r="R81" s="38" t="s">
        <v>349</v>
      </c>
      <c r="S81" s="40" t="s">
        <v>350</v>
      </c>
      <c r="T81" s="41" t="s">
        <v>50</v>
      </c>
      <c r="U81" s="42">
        <v>109238400</v>
      </c>
      <c r="V81" s="67" t="s">
        <v>453</v>
      </c>
      <c r="W81" s="67" t="s">
        <v>453</v>
      </c>
      <c r="X81" s="67" t="s">
        <v>453</v>
      </c>
      <c r="Z81" s="78">
        <v>1</v>
      </c>
      <c r="AA81" s="38" t="s">
        <v>754</v>
      </c>
      <c r="AB81" s="38" t="s">
        <v>444</v>
      </c>
      <c r="AC81" s="46" t="s">
        <v>445</v>
      </c>
      <c r="AD81" s="41" t="s">
        <v>149</v>
      </c>
      <c r="AE81" s="42">
        <v>68274000</v>
      </c>
      <c r="AF81" s="41" t="s">
        <v>449</v>
      </c>
      <c r="AG81" s="41" t="s">
        <v>449</v>
      </c>
      <c r="AH81" s="41" t="s">
        <v>449</v>
      </c>
      <c r="AJ81" s="78">
        <v>1</v>
      </c>
      <c r="AK81" s="38" t="s">
        <v>755</v>
      </c>
      <c r="AL81" s="105" t="s">
        <v>444</v>
      </c>
      <c r="AM81" s="40" t="s">
        <v>701</v>
      </c>
      <c r="AN81" s="41" t="s">
        <v>90</v>
      </c>
      <c r="AO81" s="63">
        <v>255086208</v>
      </c>
      <c r="AP81" s="366"/>
      <c r="AQ81" s="366" t="s">
        <v>417</v>
      </c>
      <c r="AR81" s="364">
        <v>575182290.32999992</v>
      </c>
      <c r="AT81" s="30" t="s">
        <v>641</v>
      </c>
      <c r="AU81" s="415">
        <v>0.3</v>
      </c>
    </row>
    <row r="82" spans="1:47" s="130" customFormat="1" ht="84.75" customHeight="1" x14ac:dyDescent="0.25">
      <c r="A82" s="71"/>
      <c r="B82" s="266"/>
      <c r="C82" s="323"/>
      <c r="D82" s="67" t="s">
        <v>300</v>
      </c>
      <c r="E82" s="72">
        <v>40</v>
      </c>
      <c r="F82" s="73" t="s">
        <v>308</v>
      </c>
      <c r="G82" s="73" t="s">
        <v>356</v>
      </c>
      <c r="H82" s="195" t="s">
        <v>351</v>
      </c>
      <c r="I82" s="74">
        <v>1</v>
      </c>
      <c r="J82" s="195" t="s">
        <v>352</v>
      </c>
      <c r="K82" s="92" t="s">
        <v>31</v>
      </c>
      <c r="L82" s="92" t="s">
        <v>353</v>
      </c>
      <c r="M82" s="92" t="s">
        <v>96</v>
      </c>
      <c r="N82" s="195" t="s">
        <v>354</v>
      </c>
      <c r="O82" s="93"/>
      <c r="P82" s="78">
        <v>1</v>
      </c>
      <c r="Q82" s="38" t="s">
        <v>756</v>
      </c>
      <c r="R82" s="38" t="s">
        <v>355</v>
      </c>
      <c r="S82" s="431" t="s">
        <v>356</v>
      </c>
      <c r="T82" s="41" t="s">
        <v>38</v>
      </c>
      <c r="U82" s="42">
        <v>0</v>
      </c>
      <c r="V82" s="63" t="s">
        <v>357</v>
      </c>
      <c r="W82" s="110" t="s">
        <v>358</v>
      </c>
      <c r="X82" s="137">
        <v>19933333</v>
      </c>
      <c r="Z82" s="78">
        <v>1</v>
      </c>
      <c r="AA82" s="38" t="s">
        <v>757</v>
      </c>
      <c r="AB82" s="38" t="s">
        <v>446</v>
      </c>
      <c r="AC82" s="432" t="s">
        <v>447</v>
      </c>
      <c r="AD82" s="41" t="s">
        <v>149</v>
      </c>
      <c r="AE82" s="42">
        <v>99426170</v>
      </c>
      <c r="AF82" s="63" t="s">
        <v>448</v>
      </c>
      <c r="AG82" s="138" t="s">
        <v>41</v>
      </c>
      <c r="AH82" s="138">
        <v>68150000</v>
      </c>
      <c r="AJ82" s="69">
        <v>1</v>
      </c>
      <c r="AK82" s="55" t="s">
        <v>758</v>
      </c>
      <c r="AL82" s="59" t="s">
        <v>643</v>
      </c>
      <c r="AM82" s="106" t="s">
        <v>649</v>
      </c>
      <c r="AN82" s="53" t="s">
        <v>654</v>
      </c>
      <c r="AO82" s="58">
        <v>255086208</v>
      </c>
      <c r="AP82" s="59" t="s">
        <v>39</v>
      </c>
      <c r="AQ82" s="52" t="s">
        <v>39</v>
      </c>
      <c r="AR82" s="362">
        <v>0</v>
      </c>
      <c r="AT82" s="52" t="s">
        <v>642</v>
      </c>
      <c r="AU82" s="408">
        <v>0.3</v>
      </c>
    </row>
    <row r="83" spans="1:47" s="130" customFormat="1" ht="97.5" customHeight="1" x14ac:dyDescent="0.25">
      <c r="A83" s="71"/>
      <c r="B83" s="266"/>
      <c r="C83" s="323"/>
      <c r="D83" s="67" t="s">
        <v>300</v>
      </c>
      <c r="E83" s="72">
        <v>41</v>
      </c>
      <c r="F83" s="126" t="s">
        <v>308</v>
      </c>
      <c r="G83" s="126" t="s">
        <v>363</v>
      </c>
      <c r="H83" s="67" t="s">
        <v>359</v>
      </c>
      <c r="I83" s="127">
        <v>1</v>
      </c>
      <c r="J83" s="67" t="s">
        <v>360</v>
      </c>
      <c r="K83" s="29" t="s">
        <v>65</v>
      </c>
      <c r="L83" s="29" t="s">
        <v>361</v>
      </c>
      <c r="M83" s="29" t="s">
        <v>96</v>
      </c>
      <c r="N83" s="67" t="s">
        <v>354</v>
      </c>
      <c r="O83" s="93"/>
      <c r="P83" s="78">
        <v>1</v>
      </c>
      <c r="Q83" s="87" t="s">
        <v>759</v>
      </c>
      <c r="R83" s="38" t="s">
        <v>362</v>
      </c>
      <c r="S83" s="431" t="s">
        <v>363</v>
      </c>
      <c r="T83" s="41" t="s">
        <v>38</v>
      </c>
      <c r="U83" s="42">
        <v>0</v>
      </c>
      <c r="V83" s="63" t="s">
        <v>357</v>
      </c>
      <c r="W83" s="110" t="s">
        <v>358</v>
      </c>
      <c r="X83" s="137">
        <v>19933333</v>
      </c>
      <c r="Z83" s="78">
        <v>1</v>
      </c>
      <c r="AA83" s="87" t="s">
        <v>760</v>
      </c>
      <c r="AB83" s="38" t="s">
        <v>761</v>
      </c>
      <c r="AC83" s="432" t="s">
        <v>450</v>
      </c>
      <c r="AD83" s="41" t="s">
        <v>149</v>
      </c>
      <c r="AE83" s="42">
        <v>60242048</v>
      </c>
      <c r="AF83" s="63" t="s">
        <v>448</v>
      </c>
      <c r="AG83" s="138" t="s">
        <v>405</v>
      </c>
      <c r="AH83" s="138">
        <v>68150000</v>
      </c>
      <c r="AJ83" s="78">
        <v>1</v>
      </c>
      <c r="AK83" s="398" t="s">
        <v>762</v>
      </c>
      <c r="AL83" s="105" t="s">
        <v>644</v>
      </c>
      <c r="AM83" s="136" t="s">
        <v>645</v>
      </c>
      <c r="AN83" s="41" t="s">
        <v>654</v>
      </c>
      <c r="AO83" s="42">
        <v>255086208</v>
      </c>
      <c r="AP83" s="105" t="s">
        <v>549</v>
      </c>
      <c r="AQ83" s="63" t="s">
        <v>781</v>
      </c>
      <c r="AR83" s="382">
        <v>3730976017</v>
      </c>
      <c r="AT83" s="30" t="s">
        <v>604</v>
      </c>
      <c r="AU83" s="415">
        <v>0.3</v>
      </c>
    </row>
    <row r="84" spans="1:47" s="130" customFormat="1" ht="81" customHeight="1" x14ac:dyDescent="0.25">
      <c r="A84" s="71"/>
      <c r="B84" s="266"/>
      <c r="C84" s="323"/>
      <c r="D84" s="41" t="s">
        <v>300</v>
      </c>
      <c r="E84" s="31">
        <v>42</v>
      </c>
      <c r="F84" s="35" t="s">
        <v>308</v>
      </c>
      <c r="G84" s="35" t="s">
        <v>368</v>
      </c>
      <c r="H84" s="53" t="s">
        <v>364</v>
      </c>
      <c r="I84" s="51">
        <v>1</v>
      </c>
      <c r="J84" s="53" t="s">
        <v>365</v>
      </c>
      <c r="K84" s="52" t="s">
        <v>65</v>
      </c>
      <c r="L84" s="52" t="s">
        <v>366</v>
      </c>
      <c r="M84" s="52" t="s">
        <v>96</v>
      </c>
      <c r="N84" s="53" t="s">
        <v>354</v>
      </c>
      <c r="O84" s="93"/>
      <c r="P84" s="69">
        <v>1</v>
      </c>
      <c r="Q84" s="55" t="s">
        <v>763</v>
      </c>
      <c r="R84" s="55" t="s">
        <v>367</v>
      </c>
      <c r="S84" s="106" t="s">
        <v>368</v>
      </c>
      <c r="T84" s="53" t="s">
        <v>38</v>
      </c>
      <c r="U84" s="56">
        <v>0</v>
      </c>
      <c r="V84" s="58" t="s">
        <v>357</v>
      </c>
      <c r="W84" s="70" t="s">
        <v>358</v>
      </c>
      <c r="X84" s="135">
        <v>22000000</v>
      </c>
      <c r="Z84" s="69">
        <v>1</v>
      </c>
      <c r="AA84" s="55" t="s">
        <v>764</v>
      </c>
      <c r="AB84" s="55" t="s">
        <v>451</v>
      </c>
      <c r="AC84" s="107" t="s">
        <v>452</v>
      </c>
      <c r="AD84" s="53" t="s">
        <v>149</v>
      </c>
      <c r="AE84" s="56">
        <v>99426170</v>
      </c>
      <c r="AF84" s="58" t="s">
        <v>448</v>
      </c>
      <c r="AG84" s="108" t="s">
        <v>41</v>
      </c>
      <c r="AH84" s="108">
        <v>68150000</v>
      </c>
      <c r="AJ84" s="69">
        <v>1</v>
      </c>
      <c r="AK84" s="59" t="s">
        <v>765</v>
      </c>
      <c r="AL84" s="59" t="s">
        <v>646</v>
      </c>
      <c r="AM84" s="106" t="s">
        <v>647</v>
      </c>
      <c r="AN84" s="53" t="s">
        <v>39</v>
      </c>
      <c r="AO84" s="58">
        <v>0</v>
      </c>
      <c r="AP84" s="59" t="s">
        <v>549</v>
      </c>
      <c r="AQ84" s="52" t="s">
        <v>552</v>
      </c>
      <c r="AR84" s="362">
        <v>8170200023</v>
      </c>
      <c r="AT84" s="52" t="s">
        <v>648</v>
      </c>
      <c r="AU84" s="408">
        <v>0.3</v>
      </c>
    </row>
    <row r="85" spans="1:47" s="130" customFormat="1" ht="96" customHeight="1" x14ac:dyDescent="0.25">
      <c r="A85" s="28"/>
      <c r="B85" s="267"/>
      <c r="C85" s="301"/>
      <c r="D85" s="41" t="s">
        <v>300</v>
      </c>
      <c r="E85" s="31">
        <v>43</v>
      </c>
      <c r="F85" s="103" t="s">
        <v>193</v>
      </c>
      <c r="G85" s="103" t="s">
        <v>301</v>
      </c>
      <c r="H85" s="41" t="s">
        <v>302</v>
      </c>
      <c r="I85" s="51">
        <v>1</v>
      </c>
      <c r="J85" s="41" t="s">
        <v>303</v>
      </c>
      <c r="K85" s="41" t="s">
        <v>65</v>
      </c>
      <c r="L85" s="41" t="s">
        <v>304</v>
      </c>
      <c r="M85" s="41" t="s">
        <v>96</v>
      </c>
      <c r="N85" s="41" t="s">
        <v>305</v>
      </c>
      <c r="O85" s="134"/>
      <c r="P85" s="89">
        <v>0</v>
      </c>
      <c r="Q85" s="38" t="s">
        <v>306</v>
      </c>
      <c r="R85" s="38" t="s">
        <v>307</v>
      </c>
      <c r="S85" s="40" t="s">
        <v>301</v>
      </c>
      <c r="T85" s="41" t="s">
        <v>38</v>
      </c>
      <c r="U85" s="42" t="s">
        <v>39</v>
      </c>
      <c r="V85" s="61" t="s">
        <v>39</v>
      </c>
      <c r="W85" s="61" t="s">
        <v>39</v>
      </c>
      <c r="X85" s="61" t="s">
        <v>39</v>
      </c>
      <c r="Z85" s="89">
        <v>8.191126279863481E-2</v>
      </c>
      <c r="AA85" s="38" t="s">
        <v>471</v>
      </c>
      <c r="AB85" s="38" t="s">
        <v>526</v>
      </c>
      <c r="AC85" s="46" t="s">
        <v>301</v>
      </c>
      <c r="AD85" s="41" t="s">
        <v>453</v>
      </c>
      <c r="AE85" s="42" t="s">
        <v>453</v>
      </c>
      <c r="AF85" s="53" t="s">
        <v>453</v>
      </c>
      <c r="AG85" s="53" t="s">
        <v>453</v>
      </c>
      <c r="AH85" s="53" t="s">
        <v>453</v>
      </c>
      <c r="AJ85" s="89">
        <v>1</v>
      </c>
      <c r="AK85" s="105" t="s">
        <v>582</v>
      </c>
      <c r="AL85" s="105" t="s">
        <v>583</v>
      </c>
      <c r="AM85" s="40" t="s">
        <v>678</v>
      </c>
      <c r="AN85" s="41" t="s">
        <v>39</v>
      </c>
      <c r="AO85" s="42">
        <v>0</v>
      </c>
      <c r="AP85" s="363" t="s">
        <v>584</v>
      </c>
      <c r="AQ85" s="63" t="s">
        <v>585</v>
      </c>
      <c r="AR85" s="364">
        <v>6437390247</v>
      </c>
      <c r="AT85" s="30" t="s">
        <v>793</v>
      </c>
      <c r="AU85" s="418">
        <v>1</v>
      </c>
    </row>
    <row r="86" spans="1:47" ht="54.6" customHeight="1" x14ac:dyDescent="0.3">
      <c r="B86" s="8"/>
      <c r="I86" s="9"/>
    </row>
  </sheetData>
  <mergeCells count="445">
    <mergeCell ref="D47:D48"/>
    <mergeCell ref="D41:D46"/>
    <mergeCell ref="D66:D69"/>
    <mergeCell ref="AJ47:AJ48"/>
    <mergeCell ref="AK47:AK48"/>
    <mergeCell ref="AL47:AL48"/>
    <mergeCell ref="AM47:AM48"/>
    <mergeCell ref="AJ66:AJ69"/>
    <mergeCell ref="AK66:AK69"/>
    <mergeCell ref="AL66:AL69"/>
    <mergeCell ref="AM66:AM69"/>
    <mergeCell ref="N66:N69"/>
    <mergeCell ref="F74:F80"/>
    <mergeCell ref="AJ33:AJ36"/>
    <mergeCell ref="AK33:AK36"/>
    <mergeCell ref="AL33:AL36"/>
    <mergeCell ref="AM33:AM36"/>
    <mergeCell ref="AJ41:AJ46"/>
    <mergeCell ref="AK41:AK46"/>
    <mergeCell ref="AL41:AL46"/>
    <mergeCell ref="AM41:AM46"/>
    <mergeCell ref="F54:F58"/>
    <mergeCell ref="F59:F60"/>
    <mergeCell ref="F61:F65"/>
    <mergeCell ref="F66:F69"/>
    <mergeCell ref="I66:I69"/>
    <mergeCell ref="J66:J69"/>
    <mergeCell ref="K66:K69"/>
    <mergeCell ref="L66:L69"/>
    <mergeCell ref="M66:M69"/>
    <mergeCell ref="F41:F46"/>
    <mergeCell ref="I41:I46"/>
    <mergeCell ref="J41:J46"/>
    <mergeCell ref="K41:K46"/>
    <mergeCell ref="L41:L46"/>
    <mergeCell ref="M41:M46"/>
    <mergeCell ref="N41:N46"/>
    <mergeCell ref="F47:F48"/>
    <mergeCell ref="I47:I48"/>
    <mergeCell ref="J47:J48"/>
    <mergeCell ref="K47:K48"/>
    <mergeCell ref="L47:L48"/>
    <mergeCell ref="M47:M48"/>
    <mergeCell ref="N47:N48"/>
    <mergeCell ref="F21:F22"/>
    <mergeCell ref="F24:F25"/>
    <mergeCell ref="F27:F28"/>
    <mergeCell ref="F30:F31"/>
    <mergeCell ref="F33:F36"/>
    <mergeCell ref="I33:I36"/>
    <mergeCell ref="J33:J36"/>
    <mergeCell ref="K33:K36"/>
    <mergeCell ref="L33:L36"/>
    <mergeCell ref="AT59:AT60"/>
    <mergeCell ref="AT66:AT69"/>
    <mergeCell ref="AT33:AT36"/>
    <mergeCell ref="D33:D36"/>
    <mergeCell ref="AT41:AT46"/>
    <mergeCell ref="AT47:AT48"/>
    <mergeCell ref="AT54:AT58"/>
    <mergeCell ref="AQ30:AQ31"/>
    <mergeCell ref="AR30:AR31"/>
    <mergeCell ref="AP30:AP31"/>
    <mergeCell ref="AO30:AO31"/>
    <mergeCell ref="AN30:AN31"/>
    <mergeCell ref="G47:G48"/>
    <mergeCell ref="E47:E48"/>
    <mergeCell ref="AP61:AP63"/>
    <mergeCell ref="AP66:AP69"/>
    <mergeCell ref="AO66:AO69"/>
    <mergeCell ref="AN66:AN69"/>
    <mergeCell ref="H66:H69"/>
    <mergeCell ref="G66:G69"/>
    <mergeCell ref="E66:E69"/>
    <mergeCell ref="AP54:AP56"/>
    <mergeCell ref="AN54:AN57"/>
    <mergeCell ref="AO54:AO57"/>
    <mergeCell ref="AQ27:AQ28"/>
    <mergeCell ref="AN27:AN28"/>
    <mergeCell ref="AO27:AO28"/>
    <mergeCell ref="AR27:AR28"/>
    <mergeCell ref="AP47:AP48"/>
    <mergeCell ref="AO47:AO48"/>
    <mergeCell ref="AN47:AN48"/>
    <mergeCell ref="H47:H48"/>
    <mergeCell ref="AJ30:AJ31"/>
    <mergeCell ref="M33:M36"/>
    <mergeCell ref="N33:N36"/>
    <mergeCell ref="Z54:Z58"/>
    <mergeCell ref="L30:L31"/>
    <mergeCell ref="M30:M31"/>
    <mergeCell ref="N30:N31"/>
    <mergeCell ref="N27:N28"/>
    <mergeCell ref="Q27:Q28"/>
    <mergeCell ref="R27:R28"/>
    <mergeCell ref="Z4:AH4"/>
    <mergeCell ref="Z27:Z28"/>
    <mergeCell ref="AA27:AA28"/>
    <mergeCell ref="AB27:AB28"/>
    <mergeCell ref="W13:W17"/>
    <mergeCell ref="X13:X17"/>
    <mergeCell ref="P54:P58"/>
    <mergeCell ref="M54:M58"/>
    <mergeCell ref="N54:N58"/>
    <mergeCell ref="L54:L58"/>
    <mergeCell ref="P27:P28"/>
    <mergeCell ref="U21:U22"/>
    <mergeCell ref="X24:X25"/>
    <mergeCell ref="V41:V45"/>
    <mergeCell ref="W41:W45"/>
    <mergeCell ref="X41:X45"/>
    <mergeCell ref="T41:T45"/>
    <mergeCell ref="B2:N2"/>
    <mergeCell ref="P4:X4"/>
    <mergeCell ref="D8:D11"/>
    <mergeCell ref="D54:D58"/>
    <mergeCell ref="E54:E58"/>
    <mergeCell ref="E27:E28"/>
    <mergeCell ref="K54:K58"/>
    <mergeCell ref="G27:G28"/>
    <mergeCell ref="E33:E36"/>
    <mergeCell ref="H41:H46"/>
    <mergeCell ref="G41:G46"/>
    <mergeCell ref="E41:E46"/>
    <mergeCell ref="H33:H36"/>
    <mergeCell ref="G33:G36"/>
    <mergeCell ref="F13:F17"/>
    <mergeCell ref="F18:F19"/>
    <mergeCell ref="U18:U19"/>
    <mergeCell ref="T21:T22"/>
    <mergeCell ref="V18:V19"/>
    <mergeCell ref="W18:W19"/>
    <mergeCell ref="X18:X19"/>
    <mergeCell ref="V21:V22"/>
    <mergeCell ref="W21:W22"/>
    <mergeCell ref="X21:X22"/>
    <mergeCell ref="V24:V25"/>
    <mergeCell ref="W24:W25"/>
    <mergeCell ref="Z30:Z31"/>
    <mergeCell ref="AB54:AB58"/>
    <mergeCell ref="Z74:Z80"/>
    <mergeCell ref="AA74:AA80"/>
    <mergeCell ref="AB74:AB80"/>
    <mergeCell ref="AC74:AC80"/>
    <mergeCell ref="P13:P17"/>
    <mergeCell ref="Q13:Q17"/>
    <mergeCell ref="R13:R17"/>
    <mergeCell ref="S13:S17"/>
    <mergeCell ref="P18:P19"/>
    <mergeCell ref="Q18:Q19"/>
    <mergeCell ref="R18:R19"/>
    <mergeCell ref="S18:S19"/>
    <mergeCell ref="P21:P22"/>
    <mergeCell ref="Q21:Q22"/>
    <mergeCell ref="R21:R22"/>
    <mergeCell ref="S21:S22"/>
    <mergeCell ref="Q61:Q65"/>
    <mergeCell ref="R61:R65"/>
    <mergeCell ref="S61:S65"/>
    <mergeCell ref="P74:P80"/>
    <mergeCell ref="Q74:Q80"/>
    <mergeCell ref="P30:P31"/>
    <mergeCell ref="AC18:AC19"/>
    <mergeCell ref="Z21:Z22"/>
    <mergeCell ref="AA21:AA22"/>
    <mergeCell ref="AB21:AB22"/>
    <mergeCell ref="AC21:AC22"/>
    <mergeCell ref="Z24:Z25"/>
    <mergeCell ref="AA24:AA25"/>
    <mergeCell ref="N59:N60"/>
    <mergeCell ref="AB24:AB25"/>
    <mergeCell ref="AC24:AC25"/>
    <mergeCell ref="AB41:AB45"/>
    <mergeCell ref="AC41:AC45"/>
    <mergeCell ref="AB59:AB60"/>
    <mergeCell ref="P24:P25"/>
    <mergeCell ref="Q24:Q25"/>
    <mergeCell ref="R24:R25"/>
    <mergeCell ref="S24:S25"/>
    <mergeCell ref="R30:R31"/>
    <mergeCell ref="P41:P45"/>
    <mergeCell ref="Q41:Q45"/>
    <mergeCell ref="R41:R45"/>
    <mergeCell ref="S41:S45"/>
    <mergeCell ref="R54:R58"/>
    <mergeCell ref="S54:S58"/>
    <mergeCell ref="AC54:AC58"/>
    <mergeCell ref="V61:V65"/>
    <mergeCell ref="B4:D5"/>
    <mergeCell ref="E4:N5"/>
    <mergeCell ref="D30:D31"/>
    <mergeCell ref="E30:E31"/>
    <mergeCell ref="G30:G31"/>
    <mergeCell ref="H30:H31"/>
    <mergeCell ref="H27:H28"/>
    <mergeCell ref="I27:I28"/>
    <mergeCell ref="J27:J28"/>
    <mergeCell ref="K27:K28"/>
    <mergeCell ref="L27:L28"/>
    <mergeCell ref="M27:M28"/>
    <mergeCell ref="D27:D28"/>
    <mergeCell ref="J30:J31"/>
    <mergeCell ref="K30:K31"/>
    <mergeCell ref="D24:D25"/>
    <mergeCell ref="E24:E25"/>
    <mergeCell ref="G24:G25"/>
    <mergeCell ref="H24:H25"/>
    <mergeCell ref="I24:I25"/>
    <mergeCell ref="Z18:Z19"/>
    <mergeCell ref="AA18:AA19"/>
    <mergeCell ref="AU24:AU25"/>
    <mergeCell ref="C7:C11"/>
    <mergeCell ref="J54:J58"/>
    <mergeCell ref="D38:D40"/>
    <mergeCell ref="I30:I31"/>
    <mergeCell ref="B23:B85"/>
    <mergeCell ref="C23:C31"/>
    <mergeCell ref="C32:C40"/>
    <mergeCell ref="C41:C53"/>
    <mergeCell ref="C81:C85"/>
    <mergeCell ref="E59:E60"/>
    <mergeCell ref="D59:D60"/>
    <mergeCell ref="G59:G60"/>
    <mergeCell ref="AT74:AT80"/>
    <mergeCell ref="AT61:AT65"/>
    <mergeCell ref="Z13:Z17"/>
    <mergeCell ref="AA13:AA17"/>
    <mergeCell ref="AB13:AB17"/>
    <mergeCell ref="AC13:AC17"/>
    <mergeCell ref="AD13:AD17"/>
    <mergeCell ref="AE13:AE17"/>
    <mergeCell ref="K74:K80"/>
    <mergeCell ref="AJ59:AJ60"/>
    <mergeCell ref="Z59:Z60"/>
    <mergeCell ref="AJ4:AQ4"/>
    <mergeCell ref="AT4:AU4"/>
    <mergeCell ref="AT5:AU5"/>
    <mergeCell ref="AJ27:AJ28"/>
    <mergeCell ref="AK27:AK28"/>
    <mergeCell ref="AJ21:AJ22"/>
    <mergeCell ref="AK21:AK22"/>
    <mergeCell ref="AL21:AL22"/>
    <mergeCell ref="AM21:AM22"/>
    <mergeCell ref="AN21:AN22"/>
    <mergeCell ref="AO21:AO22"/>
    <mergeCell ref="AJ24:AJ25"/>
    <mergeCell ref="AK24:AK25"/>
    <mergeCell ref="AL24:AL25"/>
    <mergeCell ref="AM24:AM25"/>
    <mergeCell ref="AN24:AN25"/>
    <mergeCell ref="AT13:AT17"/>
    <mergeCell ref="AT18:AT19"/>
    <mergeCell ref="AT24:AT25"/>
    <mergeCell ref="AT27:AT28"/>
    <mergeCell ref="AU13:AU17"/>
    <mergeCell ref="AU18:AU19"/>
    <mergeCell ref="AT21:AT22"/>
    <mergeCell ref="AU21:AU22"/>
    <mergeCell ref="AD61:AD65"/>
    <mergeCell ref="AE61:AE65"/>
    <mergeCell ref="AD74:AD80"/>
    <mergeCell ref="AE74:AE80"/>
    <mergeCell ref="T61:T65"/>
    <mergeCell ref="U61:U65"/>
    <mergeCell ref="T74:T80"/>
    <mergeCell ref="U74:U80"/>
    <mergeCell ref="P61:P65"/>
    <mergeCell ref="R74:R80"/>
    <mergeCell ref="S74:S80"/>
    <mergeCell ref="W61:W65"/>
    <mergeCell ref="X61:X65"/>
    <mergeCell ref="V74:V80"/>
    <mergeCell ref="W74:W80"/>
    <mergeCell ref="X74:X80"/>
    <mergeCell ref="Z61:Z65"/>
    <mergeCell ref="AA61:AA65"/>
    <mergeCell ref="AB61:AB65"/>
    <mergeCell ref="AC61:AC65"/>
    <mergeCell ref="U41:U45"/>
    <mergeCell ref="AB30:AB31"/>
    <mergeCell ref="Z41:Z45"/>
    <mergeCell ref="AA41:AA45"/>
    <mergeCell ref="C54:C65"/>
    <mergeCell ref="D74:D80"/>
    <mergeCell ref="C66:C80"/>
    <mergeCell ref="E74:E80"/>
    <mergeCell ref="G74:G80"/>
    <mergeCell ref="H74:H80"/>
    <mergeCell ref="I74:I80"/>
    <mergeCell ref="J74:J80"/>
    <mergeCell ref="H59:H60"/>
    <mergeCell ref="I59:I60"/>
    <mergeCell ref="J59:J60"/>
    <mergeCell ref="G54:G58"/>
    <mergeCell ref="H54:H58"/>
    <mergeCell ref="I54:I58"/>
    <mergeCell ref="L74:L80"/>
    <mergeCell ref="M74:M80"/>
    <mergeCell ref="N74:N80"/>
    <mergeCell ref="M61:M65"/>
    <mergeCell ref="N61:N65"/>
    <mergeCell ref="R59:R60"/>
    <mergeCell ref="M59:M60"/>
    <mergeCell ref="D61:D65"/>
    <mergeCell ref="E61:E65"/>
    <mergeCell ref="G61:G65"/>
    <mergeCell ref="H61:H65"/>
    <mergeCell ref="I61:I65"/>
    <mergeCell ref="J61:J65"/>
    <mergeCell ref="K61:K65"/>
    <mergeCell ref="L61:L65"/>
    <mergeCell ref="K59:K60"/>
    <mergeCell ref="L59:L60"/>
    <mergeCell ref="P59:P60"/>
    <mergeCell ref="AP13:AP17"/>
    <mergeCell ref="AJ13:AJ17"/>
    <mergeCell ref="AK13:AK17"/>
    <mergeCell ref="AL13:AL17"/>
    <mergeCell ref="AM13:AM17"/>
    <mergeCell ref="AN13:AN17"/>
    <mergeCell ref="AO13:AO17"/>
    <mergeCell ref="AJ18:AJ19"/>
    <mergeCell ref="AK18:AK19"/>
    <mergeCell ref="AL18:AL19"/>
    <mergeCell ref="AM18:AM19"/>
    <mergeCell ref="AN18:AN19"/>
    <mergeCell ref="AO18:AO19"/>
    <mergeCell ref="AP18:AP19"/>
    <mergeCell ref="AD18:AD19"/>
    <mergeCell ref="AE18:AE19"/>
    <mergeCell ref="AD21:AD22"/>
    <mergeCell ref="AE21:AE22"/>
    <mergeCell ref="T13:T17"/>
    <mergeCell ref="U13:U17"/>
    <mergeCell ref="T18:T19"/>
    <mergeCell ref="V13:V17"/>
    <mergeCell ref="AJ54:AJ58"/>
    <mergeCell ref="AP24:AP25"/>
    <mergeCell ref="AP41:AP44"/>
    <mergeCell ref="L24:L25"/>
    <mergeCell ref="M24:M25"/>
    <mergeCell ref="N24:N25"/>
    <mergeCell ref="AD24:AD25"/>
    <mergeCell ref="AE24:AE25"/>
    <mergeCell ref="AD41:AD45"/>
    <mergeCell ref="AE41:AE45"/>
    <mergeCell ref="T24:T25"/>
    <mergeCell ref="U24:U25"/>
    <mergeCell ref="AL27:AL28"/>
    <mergeCell ref="AL30:AL31"/>
    <mergeCell ref="AO24:AO25"/>
    <mergeCell ref="AF24:AF25"/>
    <mergeCell ref="B7:B19"/>
    <mergeCell ref="L18:L19"/>
    <mergeCell ref="M18:M19"/>
    <mergeCell ref="N18:N19"/>
    <mergeCell ref="B20:B22"/>
    <mergeCell ref="C21:C22"/>
    <mergeCell ref="D21:D22"/>
    <mergeCell ref="E21:E22"/>
    <mergeCell ref="G21:G22"/>
    <mergeCell ref="H21:H22"/>
    <mergeCell ref="I21:I22"/>
    <mergeCell ref="J21:J22"/>
    <mergeCell ref="K21:K22"/>
    <mergeCell ref="L21:L22"/>
    <mergeCell ref="M21:M22"/>
    <mergeCell ref="N21:N22"/>
    <mergeCell ref="L13:L17"/>
    <mergeCell ref="M13:M17"/>
    <mergeCell ref="N13:N17"/>
    <mergeCell ref="J24:J25"/>
    <mergeCell ref="K24:K25"/>
    <mergeCell ref="AB18:AB19"/>
    <mergeCell ref="C18:C19"/>
    <mergeCell ref="D18:D19"/>
    <mergeCell ref="E18:E19"/>
    <mergeCell ref="G18:G19"/>
    <mergeCell ref="H18:H19"/>
    <mergeCell ref="I18:I19"/>
    <mergeCell ref="J18:J19"/>
    <mergeCell ref="K18:K19"/>
    <mergeCell ref="C12:C17"/>
    <mergeCell ref="D13:D17"/>
    <mergeCell ref="E13:E17"/>
    <mergeCell ref="G13:G17"/>
    <mergeCell ref="H13:H17"/>
    <mergeCell ref="I13:I17"/>
    <mergeCell ref="J13:J17"/>
    <mergeCell ref="K13:K17"/>
    <mergeCell ref="AJ74:AJ80"/>
    <mergeCell ref="AK74:AK80"/>
    <mergeCell ref="AL74:AL80"/>
    <mergeCell ref="AM74:AM80"/>
    <mergeCell ref="AN74:AN80"/>
    <mergeCell ref="AO74:AO80"/>
    <mergeCell ref="AJ61:AJ65"/>
    <mergeCell ref="AK61:AK65"/>
    <mergeCell ref="AL61:AL65"/>
    <mergeCell ref="AM61:AM65"/>
    <mergeCell ref="AN61:AN65"/>
    <mergeCell ref="AG24:AG25"/>
    <mergeCell ref="AH24:AH25"/>
    <mergeCell ref="AF41:AF45"/>
    <mergeCell ref="AG41:AG45"/>
    <mergeCell ref="AH41:AH45"/>
    <mergeCell ref="AF61:AF65"/>
    <mergeCell ref="AG61:AG65"/>
    <mergeCell ref="AH61:AH65"/>
    <mergeCell ref="AF74:AF80"/>
    <mergeCell ref="AG74:AG80"/>
    <mergeCell ref="AH74:AH80"/>
    <mergeCell ref="AF13:AF17"/>
    <mergeCell ref="AG13:AG17"/>
    <mergeCell ref="AH13:AH17"/>
    <mergeCell ref="AF18:AF19"/>
    <mergeCell ref="AG18:AG19"/>
    <mergeCell ref="AH18:AH19"/>
    <mergeCell ref="AF21:AF22"/>
    <mergeCell ref="AG21:AG22"/>
    <mergeCell ref="AH21:AH22"/>
    <mergeCell ref="AU27:AU28"/>
    <mergeCell ref="AU41:AU46"/>
    <mergeCell ref="AU47:AU48"/>
    <mergeCell ref="AU74:AU80"/>
    <mergeCell ref="AU61:AU65"/>
    <mergeCell ref="AU66:AU69"/>
    <mergeCell ref="AU59:AU60"/>
    <mergeCell ref="AU54:AU58"/>
    <mergeCell ref="AK54:AK57"/>
    <mergeCell ref="AU33:AU36"/>
    <mergeCell ref="AP74:AP76"/>
    <mergeCell ref="AP77:AP80"/>
    <mergeCell ref="AO61:AO65"/>
    <mergeCell ref="AL59:AL60"/>
    <mergeCell ref="AL54:AL58"/>
    <mergeCell ref="AM54:AM58"/>
    <mergeCell ref="AN33:AN36"/>
    <mergeCell ref="AO33:AO36"/>
    <mergeCell ref="AP33:AP34"/>
    <mergeCell ref="AP35:AP36"/>
    <mergeCell ref="AP45:AP46"/>
    <mergeCell ref="AO41:AO46"/>
    <mergeCell ref="AN41:AN46"/>
    <mergeCell ref="AP27:AP28"/>
  </mergeCells>
  <dataValidations count="1">
    <dataValidation type="list" allowBlank="1" showInputMessage="1" showErrorMessage="1" sqref="V27 AF12:AG12 AF27 AP58 AF54:AF57 V54:V57" xr:uid="{7E15AF2C-8F66-4EEB-A159-483A53DB8778}">
      <formula1>PROYECTOS</formula1>
    </dataValidation>
  </dataValidations>
  <hyperlinks>
    <hyperlink ref="S7" r:id="rId1" display="https://danegovco.sharepoint.com/:f:/r/sites/PlanesInstitucionales-MetasHisttricasporrea2018-2022/Documentos%20compartidos/DCD/Evidencias%20Planes%20Institucionales%202023/PEI/L2.1?csf=1&amp;web=1&amp;e=TsgT9b" xr:uid="{512DF94E-306B-462C-9F61-DA38BFD91EE9}"/>
    <hyperlink ref="S74" r:id="rId2" display="https://danegovco.sharepoint.com/:f:/r/sites/PlanesInstitucionales-MetasHisttricasporrea2018-2022/Documentos%20compartidos/DCD/Evidencias%20Planes%20Institucionales%202023/PEI/L2.9?csf=1&amp;web=1&amp;e=gNtpUQ" xr:uid="{568BF5EB-8592-425B-88BC-69BE73E72825}"/>
    <hyperlink ref="S12" r:id="rId3" display="https://danegovco.sharepoint.com/:f:/r/sites/PlanesInstitucionales-MetasHisttricasporrea2018-2022/Documentos%20compartidos/SUBDIRECCI%C3%93N/Evidencias%20Planes%20Institucionales%202023/PEI/L2.4?csf=1&amp;web=1&amp;e=WsUJl6" xr:uid="{4892929A-DBE9-4C10-A383-C05E336F0997}"/>
    <hyperlink ref="S37" r:id="rId4" display="https://danegovco.sharepoint.com/:f:/r/sites/PlanesInstitucionales-MetasHisttricasporrea2018-2022/Documentos%20compartidos/SUBDIRECCI%C3%93N/Evidencias%20Planes%20Institucionales%202023/PEI/L2.7?csf=1&amp;web=1&amp;e=1Cqiwk" xr:uid="{9C1F7875-218F-41E4-9BB4-2EFC3C7AC374}"/>
    <hyperlink ref="S24" r:id="rId5" display="https://danegovco.sharepoint.com/:f:/r/sites/PlanesInstitucionales-MetasHisttricasporrea2018-2022/Documentos%20compartidos/DICE/Evidencias%20Planes%20Institucionales%202023/PEI/L1.4?csf=1&amp;web=1&amp;e=6yjvLg" xr:uid="{4DAB076A-7819-496F-91E9-A11AC9903768}"/>
    <hyperlink ref="S23" r:id="rId6" display="https://danegovco.sharepoint.com/:f:/r/sites/PlanesInstitucionales-MetasHisttricasporrea2018-2022/Documentos%20compartidos/DICE/Evidencias%20Planes%20Institucionales%202023/PEI/L1.3?csf=1&amp;web=1&amp;e=PCWhof" xr:uid="{151429A9-5F21-4632-B067-62ADCF4CD0D0}"/>
    <hyperlink ref="S26" r:id="rId7" display="https://danegovco.sharepoint.com/:f:/r/sites/PlanesInstitucionales-MetasHisttricasporrea2018-2022/Documentos%20compartidos/DIRECCI%C3%93N/Evidencias%20Planes%20Institucionales%202023/GIT_ALIANZAS/PEI/L1.2?csf=1&amp;web=1&amp;e=b7pXeW" xr:uid="{0382552E-6E90-4347-9EE8-2B2C4C9DBEA6}"/>
    <hyperlink ref="S53" r:id="rId8" display="https://danegovco.sharepoint.com/:f:/r/sites/PlanesInstitucionales-MetasHisttricasporrea2018-2022/Documentos%20compartidos/DSCN/Evidencias%20Planes%20Institucionales%202023/PEI/PEI_L3.1?csf=1&amp;web=1&amp;e=uGfwGf" xr:uid="{0E25A566-D619-4B6E-96A8-859E2EA0CD21}"/>
    <hyperlink ref="S18" r:id="rId9" display="https://danegovco.sharepoint.com/:f:/r/sites/PlanesInstitucionales-MetasHisttricasporrea2018-2022/Documentos%20compartidos/DIG/Evidencias%20Planes%20Institucionales%202023/PEI/L3.2?csf=1&amp;web=1&amp;e=uhsmzR" xr:uid="{FF21CE16-B52B-4F68-8231-23B500742F85}"/>
    <hyperlink ref="S41" r:id="rId10" display="https://danegovco.sharepoint.com/:f:/r/sites/PlanesInstitucionales-MetasHisttricasporrea2018-2022/Documentos%20compartidos/OSIS/Evidencias%20Planes%20Institucionales%202023/PEI/L3.5?csf=1&amp;web=1&amp;e=pKbHxv" xr:uid="{57CF6B0B-5B4C-4B21-8DAF-4A5677EE292B}"/>
    <hyperlink ref="S47" r:id="rId11" display="https://danegovco.sharepoint.com/:f:/r/sites/PlanesInstitucionales-MetasHisttricasporrea2018-2022/Documentos%20compartidos/OSIS/Evidencias%20Planes%20Institucionales%202023/PEI/L3.6?csf=1&amp;web=1&amp;e=B6ZDoi" xr:uid="{CB362746-0AE4-443A-AF23-00DCC3B7DB43}"/>
    <hyperlink ref="S66" r:id="rId12" display="https://danegovco.sharepoint.com/:f:/r/sites/PlanesInstitucionales-MetasHisttricasporrea2018-2022/Documentos%20compartidos/DIRPEN/Evidencias%20Planes%20Institucionales%202023/PEI/L5.2?csf=1&amp;web=1&amp;e=d42D0I" xr:uid="{C2CFA932-1BC9-4897-BBB3-6C2D37C06916}"/>
    <hyperlink ref="S61" r:id="rId13" display="https://danegovco.sharepoint.com/:f:/r/sites/PlanesInstitucionales-MetasHisttricasporrea2018-2022/Documentos%20compartidos/SECRETAR%C3%8DA%20GENERAL/Evidencias%20Planes%20Institucionales%202023/PEI/L4.6?csf=1&amp;web=1&amp;e=EQ8k5G" xr:uid="{A81D6E28-D9C4-42C1-AC83-46A15D3D67FC}"/>
    <hyperlink ref="R32" r:id="rId14" xr:uid="{3BAD6ACB-C662-42C2-8C84-547127B2F81B}"/>
    <hyperlink ref="S32" r:id="rId15" xr:uid="{988724C2-FD50-41F1-B2C8-9F61E25EAB78}"/>
    <hyperlink ref="S13" r:id="rId16" display="https://danegovco.sharepoint.com/:f:/r/sites/PlanesInstitucionales-MetasHisttricasporrea2018-2022/Documentos compartidos/CENSO ECON%C3%93MICO/Evidencias Planes Institucionales 2023/PEI/L4.5/II Semestre/SEGUIMIENTO PEI?csf=1&amp;web=1&amp;e=AQ3u8C" xr:uid="{51298053-6F20-4E28-A838-AE967FE0E4DE}"/>
    <hyperlink ref="S27" r:id="rId17" display="https://danegovco.sharepoint.com/:f:/r/sites/PlanesInstitucionales-MetasHisttricasporrea2018-2022/Documentos compartidos/OPLAN/Evidencias Planes Institucionales 2023/PES/PES_14?csf=1&amp;web=1&amp;e=KZzbFK" xr:uid="{1EAA44CC-35FF-4EC9-9830-71510AAEE1F5}"/>
    <hyperlink ref="S54" r:id="rId18" display="https://danegovco.sharepoint.com/:f:/r/sites/PlanesInstitucionales-MetasHisttricasporrea2018-2022/Documentos compartidos/OPLAN/Evidencias Planes Institucionales 2023/PES/PES_30?csf=1&amp;web=1&amp;e=Drhstq" xr:uid="{86A0DB38-0E80-4F40-88B8-AC1C3188D66C}"/>
    <hyperlink ref="S82" r:id="rId19" display="https://danegovco.sharepoint.com/:f:/r/sites/PlanesInstitucionales-MetasHisttricasporrea2018-2022/Documentos compartidos/DIG/Evidencias Planes Institucionales 2023/PES/PES_40?csf=1&amp;web=1&amp;e=JlhJfB" xr:uid="{2C7CB81C-2409-42A5-AA24-A9B6BFFC3A18}"/>
    <hyperlink ref="S83" r:id="rId20" display="https://danegovco.sharepoint.com/:f:/r/sites/PlanesInstitucionales-MetasHisttricasporrea2018-2022/Documentos compartidos/DIG/Evidencias Planes Institucionales 2023/PES/PES_41?csf=1&amp;web=1&amp;e=CFaeFw" xr:uid="{509A4234-8F7B-4041-AE10-672A8795CC97}"/>
    <hyperlink ref="S84" r:id="rId21" display="https://danegovco.sharepoint.com/:f:/r/sites/PlanesInstitucionales-MetasHisttricasporrea2018-2022/Documentos compartidos/DIG/Evidencias Planes Institucionales 2023/PES/PES_42?csf=1&amp;web=1&amp;e=oFdnUX" xr:uid="{3BA03858-538F-4D5A-B0B0-AA6CBF893B7A}"/>
    <hyperlink ref="S59" r:id="rId22" display="https://danegovco.sharepoint.com/:f:/r/sites/PlanesInstitucionales-MetasHisttricasporrea2018-2022/Documentos compartidos/OPLAN/Evidencias Planes Institucionales 2023/PES/PES_31?csf=1&amp;web=1&amp;e=hz49Ij" xr:uid="{62CC713B-F1CC-422B-8540-DD08440341AF}"/>
    <hyperlink ref="S81" r:id="rId23" display="https://danegovco.sharepoint.com/:f:/r/sites/PlanesInstitucionales-MetasHisttricasporrea2018-2022/Documentos compartidos/DIG/Evidencias Planes Institucionales 2023/PES/PES_39?csf=1&amp;web=1&amp;e=m8hafM" xr:uid="{7C95688E-483A-49D8-972E-BE0259AB20BA}"/>
    <hyperlink ref="S21" r:id="rId24" display="https://danegovco.sharepoint.com/:f:/r/sites/PlanesInstitucionales-MetasHisttricasporrea2018-2022/Documentos%20compartidos/DIRPEN/Evidencias%20Planes%20Institucionales%202023/PEI/L5.1?csf=1&amp;web=1&amp;e=3AGvXs" xr:uid="{297DC461-3A8E-474A-9CD9-32A7713A786E}"/>
    <hyperlink ref="S8" r:id="rId25" display="https://danegovco.sharepoint.com/:f:/r/sites/PlanesInstitucionales-MetasHisttricasporrea2018-2022/Documentos compartidos/IGAC/PES/Evidencias Planes Institucionales 2023/IGAC/PES_02?csf=1&amp;web=1&amp;e=mneY6w" xr:uid="{9AEB9DE3-08B1-4A9C-89BD-E1726BC23989}"/>
    <hyperlink ref="S9" r:id="rId26" display="https://danegovco.sharepoint.com/:f:/r/sites/PlanesInstitucionales-MetasHisttricasporrea2018-2022/Documentos compartidos/IGAC/PES/Evidencias Planes Institucionales 2023/IGAC/PES_03?csf=1&amp;web=1&amp;e=6Pkc4y" xr:uid="{4D346985-75BC-4F79-8587-49574DE109D6}"/>
    <hyperlink ref="S10" r:id="rId27" display="https://danegovco.sharepoint.com/:f:/r/sites/PlanesInstitucionales-MetasHisttricasporrea2018-2022/Documentos compartidos/IGAC/PES/Evidencias Planes Institucionales 2023/IGAC/PES_04?csf=1&amp;web=1&amp;e=Blhhid" xr:uid="{6A56A58E-AAE7-4DF1-9BF0-4FB61AE7D6A0}"/>
    <hyperlink ref="S11" r:id="rId28" display="https://danegovco.sharepoint.com/:f:/r/sites/PlanesInstitucionales-MetasHisttricasporrea2018-2022/Documentos compartidos/IGAC/PES/Evidencias Planes Institucionales 2023/IGAC/PES_05?csf=1&amp;web=1&amp;e=tBI4Bt" xr:uid="{84BC6DA7-5E91-4575-8495-19045A24984E}"/>
    <hyperlink ref="S29" r:id="rId29" display="https://danegovco.sharepoint.com/:f:/r/sites/PlanesInstitucionales-MetasHisttricasporrea2018-2022/Documentos compartidos/IGAC/PES/Evidencias Planes Institucionales 2023/IGAC/PES_15?csf=1&amp;web=1&amp;e=1SndiJ" xr:uid="{951FCC54-B1A7-466C-929A-71B9B06FAA9A}"/>
    <hyperlink ref="S38" r:id="rId30" display="https://danegovco.sharepoint.com/:f:/r/sites/PlanesInstitucionales-MetasHisttricasporrea2018-2022/Documentos compartidos/IGAC/PES/Evidencias Planes Institucionales 2023/IGAC/PES_20?csf=1&amp;web=1&amp;e=20w4eb" xr:uid="{2D9CBF07-6097-48C9-B845-0696280B41F2}"/>
    <hyperlink ref="S39" r:id="rId31" display="https://danegovco.sharepoint.com/:f:/r/sites/PlanesInstitucionales-MetasHisttricasporrea2018-2022/Documentos compartidos/IGAC/PES/Evidencias Planes Institucionales 2023/IGAC/PES_21?csf=1&amp;web=1&amp;e=vfCq3H" xr:uid="{A8BC77A8-67C9-4748-A561-A4776A6EA6DA}"/>
    <hyperlink ref="S40" r:id="rId32" display="https://danegovco.sharepoint.com/:f:/r/sites/PlanesInstitucionales-MetasHisttricasporrea2018-2022/Documentos compartidos/IGAC/PES/Evidencias Planes Institucionales 2023/IGAC/PES_22?csf=1&amp;web=1&amp;e=snwT33" xr:uid="{9659B775-1887-4BF6-B1D0-BAA5189F62D0}"/>
    <hyperlink ref="S50" r:id="rId33" display="https://danegovco.sharepoint.com/:f:/r/sites/PlanesInstitucionales-MetasHisttricasporrea2018-2022/Documentos compartidos/IGAC/PES/Evidencias Planes Institucionales 2023/IGAC/PES_26?csf=1&amp;web=1&amp;e=VIbVyC" xr:uid="{48510877-1198-4217-B6CF-3E82C71B1BF5}"/>
    <hyperlink ref="S49" r:id="rId34" display="https://danegovco.sharepoint.com/:f:/r/sites/PlanesInstitucionales-MetasHisttricasporrea2018-2022/Documentos compartidos/IGAC/PES/Evidencias Planes Institucionales 2023/IGAC/PES_25?csf=1&amp;web=1&amp;e=aD0qTM" xr:uid="{B74ED123-C8C3-4E47-A5B2-F82B5432AC30}"/>
    <hyperlink ref="S51" r:id="rId35" display="https://danegovco.sharepoint.com/:f:/r/sites/PlanesInstitucionales-MetasHisttricasporrea2018-2022/Documentos compartidos/IGAC/PES/Evidencias Planes Institucionales 2023/IGAC/PES_27?csf=1&amp;web=1&amp;e=wF8iA1" xr:uid="{77D14390-9B50-42E9-90A1-2220B0EA4B3B}"/>
    <hyperlink ref="S52" r:id="rId36" display="https://danegovco.sharepoint.com/:f:/r/sites/PlanesInstitucionales-MetasHisttricasporrea2018-2022/Documentos compartidos/IGAC/PES/Evidencias Planes Institucionales 2023/IGAC/PES_28?csf=1&amp;web=1&amp;e=lnefL5" xr:uid="{FCB55019-D963-498D-BEFF-D1D9875898D3}"/>
    <hyperlink ref="S70" r:id="rId37" display="https://danegovco.sharepoint.com/:f:/r/sites/PlanesInstitucionales-MetasHisttricasporrea2018-2022/Documentos compartidos/IGAC/PES/Evidencias Planes Institucionales 2023/IGAC/PES_34?csf=1&amp;web=1&amp;e=AktJsH" xr:uid="{C38548F8-0681-492F-AC1C-276DC8D0CC97}"/>
    <hyperlink ref="S71" r:id="rId38" display="https://danegovco.sharepoint.com/:f:/r/sites/PlanesInstitucionales-MetasHisttricasporrea2018-2022/Documentos compartidos/IGAC/PES/Evidencias Planes Institucionales 2023/IGAC/PES_35?csf=1&amp;web=1&amp;e=HNdF71" xr:uid="{4EFD0795-A99A-4835-A806-6B79FE5248BE}"/>
    <hyperlink ref="S72" r:id="rId39" display="https://danegovco.sharepoint.com/:f:/r/sites/PlanesInstitucionales-MetasHisttricasporrea2018-2022/Documentos compartidos/IGAC/PES/Evidencias Planes Institucionales 2023/IGAC/PES_36?csf=1&amp;web=1&amp;e=WN5ou0" xr:uid="{755823C6-E467-403D-98AF-B31DDDF666A4}"/>
    <hyperlink ref="S73" r:id="rId40" display="https://danegovco.sharepoint.com/:f:/r/sites/PlanesInstitucionales-MetasHisttricasporrea2018-2022/Documentos compartidos/IGAC/PES/Evidencias Planes Institucionales 2023/IGAC/PES_37?csf=1&amp;web=1&amp;e=u7DoM1" xr:uid="{CDC90C2C-60D1-41F4-A371-4985670EC93B}"/>
    <hyperlink ref="S85" r:id="rId41" display="https://danegovco.sharepoint.com/:f:/r/sites/PlanesInstitucionales-MetasHisttricasporrea2018-2022/Documentos compartidos/IGAC/PES/Evidencias Planes Institucionales 2023/IGAC/PES_43?csf=1&amp;web=1&amp;e=ROqKIB" xr:uid="{22C8AD52-968A-40E5-AD2B-FD6C4549F800}"/>
    <hyperlink ref="S58" r:id="rId42" display="https://danegovco.sharepoint.com/:f:/r/sites/PlanesInstitucionales-MetasHisttricasporrea2018-2022/Documentos compartidos/IGAC/PES/Evidencias Planes Institucionales 2023/IGAC_DANE/PES_30?csf=1&amp;web=1&amp;e=5zVOQE" xr:uid="{B5343154-D3A3-4876-84A8-E13763AD3DDA}"/>
    <hyperlink ref="S60" r:id="rId43" display="https://danegovco.sharepoint.com/:f:/r/sites/PlanesInstitucionales-MetasHisttricasporrea2018-2022/Documentos compartidos/IGAC/PES/Evidencias Planes Institucionales 2023/IGAC_DANE/PES_31?csf=1&amp;web=1&amp;e=9iggv6" xr:uid="{4E21715E-C4E8-4DD6-85A6-31658D42F118}"/>
    <hyperlink ref="S30" r:id="rId44" display="https://danegovco.sharepoint.com/:f:/r/sites/PlanesInstitucionales-MetasHisttricasporrea2018-2022/Documentos compartidos/DICE/Evidencias Planes Institucionales 2023/PES/PES_16?csf=1&amp;web=1&amp;e=SF2Xbb" xr:uid="{216929B4-7A2B-4B22-8D14-AD128E47368A}"/>
    <hyperlink ref="AC26" r:id="rId45" display="https://danegovco.sharepoint.com/:f:/r/sites/PlanesInstitucionales-MetasHisttricasporrea2018-2022/Documentos compartidos/DIRECCI%C3%93N/Evidencias Planes Institucionales 2024/DIR_AAI/PEI/L1.2?csf=1&amp;web=1&amp;e=mBN7h0" xr:uid="{0F080DC1-E877-486C-8D32-AC44A0B8EBA0}"/>
    <hyperlink ref="AC23" r:id="rId46" display="https://danegovco.sharepoint.com/:f:/r/sites/PlanesInstitucionales-MetasHisttricasporrea2018-2022/Documentos compartidos/DICE/Evidencias Planes Institucionales 2024/PEI/L1.3?csf=1&amp;web=1&amp;e=S8y29R" xr:uid="{D0392FFE-A311-40AC-B373-67532D5E4B11}"/>
    <hyperlink ref="AC24" r:id="rId47" display="https://danegovco.sharepoint.com/:f:/r/sites/PlanesInstitucionales-MetasHisttricasporrea2018-2022/Documentos compartidos/DICE/Evidencias Planes Institucionales 2024/PEI/L1.4?csf=1&amp;web=1&amp;e=nIZpLR" xr:uid="{97966D49-476C-4BF7-A4DE-2711BD2F57A6}"/>
    <hyperlink ref="AC7" r:id="rId48" display="https://danegovco.sharepoint.com/:f:/r/sites/PlanesInstitucionales-MetasHisttricasporrea2018-2022/Documentos compartidos/DCD/Evidencias Planes Institucionales 2024/PEI/L2.1?csf=1&amp;web=1&amp;e=I1NeyH" xr:uid="{01D0C62E-DCC1-4687-8D33-26BD94330899}"/>
    <hyperlink ref="AC12" r:id="rId49" display="https://danegovco.sharepoint.com/:f:/r/sites/PlanesInstitucionales-MetasHisttricasporrea2018-2022/Documentos compartidos/DIMPE/Evidencias Planes Institucionales 2024/PEI/L2.4?csf=1&amp;web=1&amp;e=6KSCfg" xr:uid="{14D26221-5F38-4518-AF7D-C6276EB81D3D}"/>
    <hyperlink ref="AB32" r:id="rId50" xr:uid="{698549DA-6E0C-4B97-8726-FE702E66D072}"/>
    <hyperlink ref="AC32" r:id="rId51" display="https://danegovco.sharepoint.com/:f:/r/sites/PlanesInstitucionales-MetasHisttricasporrea2018-2022/Documentos compartidos/DIMPE/Evidencias Planes Institucionales 2024/PEI/L2.5_GIT Pobreza?csf=1&amp;web=1&amp;e=OqVz66" xr:uid="{277E0ECB-1146-4596-BFDB-955D3F31AE48}"/>
    <hyperlink ref="AC33" r:id="rId52" display="https://danegovco.sharepoint.com/:f:/r/sites/PlanesInstitucionales-MetasHisttricasporrea2018-2022/Documentos compartidos/DRA/Evidencias Planes Institucionales 2024/PEI/L2.6_RREE?csf=1&amp;web=1&amp;e=vWnh9M" xr:uid="{4C39FC3C-F74C-4489-84F8-E4D997EA7A22}"/>
    <hyperlink ref="AC37" r:id="rId53" display="https://danegovco.sharepoint.com/:f:/r/sites/PlanesInstitucionales-MetasHisttricasporrea2018-2022/Documentos compartidos/SUBDIRECCI%C3%93N/Evidencias Planes Institucionales 2024/PEI/L2.7?csf=1&amp;web=1&amp;e=qgbP8n" xr:uid="{EAB6412E-F307-4742-B576-99B5669172A6}"/>
    <hyperlink ref="AC13" r:id="rId54" display="https://danegovco.sharepoint.com/:f:/r/sites/PlanesInstitucionales-MetasHisttricasporrea2018-2022/Documentos compartidos/CENSO ECON%C3%93MICO/Evidencias Planes Institucionales 2024/PEI/L2.8?csf=1&amp;web=1&amp;e=Ce1jWu" xr:uid="{F80AF499-4875-438B-ACB6-80927033BDCA}"/>
    <hyperlink ref="AC74" r:id="rId55" display="https://danegovco.sharepoint.com/:f:/r/sites/PlanesInstitucionales-MetasHisttricasporrea2018-2022/Documentos compartidos/DCD/Evidencias Planes Institucionales 2024/PEI/L2.9?csf=1&amp;web=1&amp;e=fdFo5S" xr:uid="{22467073-D8DF-4F3A-B576-96EDFAEAB665}"/>
    <hyperlink ref="AC53" r:id="rId56" display="https://danegovco.sharepoint.com/:f:/r/sites/PlanesInstitucionales-MetasHisttricasporrea2018-2022/Documentos compartidos/DSCN/Evidencias Planes Institucionales 2024/PEI/L3.1?csf=1&amp;web=1&amp;e=07WKev" xr:uid="{9FDE4127-E746-4B86-8448-66227B90E1E0}"/>
    <hyperlink ref="AC18" r:id="rId57" display="https://danegovco.sharepoint.com/:f:/r/sites/PlanesInstitucionales-MetasHisttricasporrea2018-2022/Documentos compartidos/DIG/Evidencias Planes Institucionales 2024/PEI/L3.2?csf=1&amp;web=1&amp;e=MQtBqg" xr:uid="{44E79C02-D35F-4484-9318-A27E285DEFDD}"/>
    <hyperlink ref="AC20" r:id="rId58" display="https://danegovco.sharepoint.com/:f:/r/sites/PlanesInstitucionales-MetasHisttricasporrea2018-2022/Documentos compartidos/DIMPE/Evidencias Planes Institucionales 2024/PEI/L3.3?csf=1&amp;web=1&amp;e=F0kVHf" xr:uid="{0C365E6E-90F2-4067-ACD1-71AE329AC1BD}"/>
    <hyperlink ref="AC41" r:id="rId59" display="https://danegovco.sharepoint.com/:f:/r/sites/PlanesInstitucionales-MetasHisttricasporrea2018-2022/Documentos compartidos/OSIS/Evidencias Planes Institucionales 2024/PEI/L3.5?csf=1&amp;web=1&amp;e=ZczEly" xr:uid="{DD9E3F23-BD2D-4633-8B6E-5374692D8ADB}"/>
    <hyperlink ref="AC47" r:id="rId60" display="https://danegovco.sharepoint.com/:f:/r/sites/PlanesInstitucionales-MetasHisttricasporrea2018-2022/Documentos compartidos/OSIS/Evidencias Planes Institucionales 2024/PEI/L3.6?csf=1&amp;web=1&amp;e=MsaOpu" xr:uid="{497B1D71-4ED6-4AF4-8A19-9FA807B21981}"/>
    <hyperlink ref="AB61" r:id="rId61" display="https://danegovco.sharepoint.com/sites/PlanesInstitucionales-MetasHisttricasporrea2018-2022/Documentos%20compartidos/Forms/AllItems.aspx?id=%2Fsites%2FPlanesInstitucionales%2DMetasHisttricasporrea2018%2D2022%2FDocumentos%20compartidos%2FSECRETAR%C3%8DA%20GENERAL%2FEvidencias%20Planes%20Institucionales%202024%2FPAI&amp;viewid=4898ae3e%2D639a%2D41ac%2Db718%2D8f47bbb2b81e&amp;csf=1&amp;web=1&amp;e=Ijtodp&amp;CID=29aef05f%2D68c5%2D41d6%2Da6ef%2Dd0aeb1eee2bc&amp;FolderCTID=0x01200068B652A970EA5247877AFDBA525B8505" xr:uid="{00ABE94D-4ED4-411F-84C6-6873D407EAA0}"/>
    <hyperlink ref="AC61" r:id="rId62" display="https://danegovco.sharepoint.com/:f:/r/sites/PlanesInstitucionales-MetasHisttricasporrea2018-2022/Documentos compartidos/SECRETAR%C3%8DA GENERAL/Evidencias Planes Institucionales 2024/PEI/L4.6?csf=1&amp;web=1&amp;e=7LqqJL" xr:uid="{0DDF5075-414C-4E30-BA52-470AD5ABB1AA}"/>
    <hyperlink ref="AC21" r:id="rId63" display="https://danegovco.sharepoint.com/:f:/r/sites/PlanesInstitucionales-MetasHisttricasporrea2018-2022/Documentos compartidos/DIRPEN/Evidencias Planes Institucionales 2024/PEI/L5.1?csf=1&amp;web=1&amp;e=e2nXi4" xr:uid="{B6513B45-2985-4477-B134-A3451299050C}"/>
    <hyperlink ref="AC66" r:id="rId64" display="https://danegovco.sharepoint.com/:f:/r/sites/PlanesInstitucionales-MetasHisttricasporrea2018-2022/Documentos compartidos/DIRPEN/Evidencias Planes Institucionales 2024/PEI/L5.2?csf=1&amp;web=1&amp;e=SmBAwB" xr:uid="{0F8611A6-B7E4-46CE-88AE-BACB6FD411F5}"/>
    <hyperlink ref="AC30" r:id="rId65" display="https://danegovco.sharepoint.com/:f:/r/sites/PlanesInstitucionales-MetasHisttricasporrea2018-2022/Documentos compartidos/DICE/Evidencias Planes Institucionales 2024/PES/PES_16?csf=1&amp;web=1&amp;e=xo9reO" xr:uid="{16591878-ACE4-4C32-B0B7-1089FE3E5847}"/>
    <hyperlink ref="AC54" r:id="rId66" display="https://danegovco.sharepoint.com/:f:/r/sites/PlanesInstitucionales-MetasHisttricasporrea2018-2022/Documentos compartidos/OPLAN/Evidencias Planes Institucionales 2024/PES/PES_30?csf=1&amp;web=1&amp;e=lMNzdn" xr:uid="{2D4EBC28-EFC4-418B-BFCE-23338B621F3C}"/>
    <hyperlink ref="AC81" r:id="rId67" xr:uid="{1AC0D36B-8CD1-4F87-98A0-B334CD5A7D35}"/>
    <hyperlink ref="AC82" r:id="rId68" xr:uid="{9363E0AB-393C-4B9E-A57C-3DC17AFAB06D}"/>
    <hyperlink ref="AC83" r:id="rId69" xr:uid="{A0CE3458-1E3E-4778-B743-49B44675A8EE}"/>
    <hyperlink ref="AC84" r:id="rId70" xr:uid="{8D76E452-101F-4C65-93AE-4951D7FE8EF4}"/>
    <hyperlink ref="AC59" r:id="rId71" display="https://danegovco.sharepoint.com/:f:/r/sites/PlanesInstitucionales-MetasHisttricasporrea2018-2022/Documentos compartidos/OPLAN/Evidencias Planes Institucionales 2023/PES/PES_31?csf=1&amp;web=1&amp;e=Nf2gvq" xr:uid="{8845C5BF-F76E-4DFF-AE88-E3B29E97ED45}"/>
    <hyperlink ref="AC8" r:id="rId72" display="https://danegovco.sharepoint.com/:f:/r/sites/PlanesInstitucionales-MetasHisttricasporrea2018-2022/Documentos compartidos/IGAC/PES/Evidencias Planes Institucionales 2024/IGAC/PES_02?csf=1&amp;web=1&amp;e=pC9JbQ" xr:uid="{3228ED04-ADF0-480C-AC6F-A1671CEF055D}"/>
    <hyperlink ref="AC9" r:id="rId73" display="https://danegovco.sharepoint.com/:f:/r/sites/PlanesInstitucionales-MetasHisttricasporrea2018-2022/Documentos compartidos/IGAC/PES/Evidencias Planes Institucionales 2024/IGAC/PES_03?csf=1&amp;web=1&amp;e=pxxuBp" xr:uid="{0A90247E-7831-40A9-9BD0-F6BD4BBD42CC}"/>
    <hyperlink ref="AC10" r:id="rId74" display="https://danegovco.sharepoint.com/:f:/r/sites/PlanesInstitucionales-MetasHisttricasporrea2018-2022/Documentos compartidos/IGAC/PES/Evidencias Planes Institucionales 2024/IGAC/PES_04?csf=1&amp;web=1&amp;e=qPZaD6" xr:uid="{7C5F18ED-45FD-4756-AB0E-47A8C96DF77E}"/>
    <hyperlink ref="AC11" r:id="rId75" display="https://danegovco.sharepoint.com/:f:/r/sites/PlanesInstitucionales-MetasHisttricasporrea2018-2022/Documentos compartidos/IGAC/PES/Evidencias Planes Institucionales 2024/IGAC/PES_05?csf=1&amp;web=1&amp;e=BqPif7" xr:uid="{567A4D76-DDC8-4337-A2F5-39B36570BF8A}"/>
    <hyperlink ref="AC38" r:id="rId76" display="https://danegovco.sharepoint.com/:f:/r/sites/PlanesInstitucionales-MetasHisttricasporrea2018-2022/Documentos compartidos/IGAC/PES/Evidencias Planes Institucionales 2024/IGAC/PES_20?csf=1&amp;web=1&amp;e=bxyN2T" xr:uid="{1B4D3661-E0CD-4E99-9EE9-B17210E9B9DA}"/>
    <hyperlink ref="AC39" r:id="rId77" display="https://danegovco.sharepoint.com/:f:/r/sites/PlanesInstitucionales-MetasHisttricasporrea2018-2022/Documentos compartidos/IGAC/PES/Evidencias Planes Institucionales 2024/IGAC/PES_21?csf=1&amp;web=1&amp;e=TZSL50" xr:uid="{43FF6A4C-E99A-4BF7-A048-30D5E1E9B431}"/>
    <hyperlink ref="AC40" r:id="rId78" display="https://danegovco.sharepoint.com/:f:/r/sites/PlanesInstitucionales-MetasHisttricasporrea2018-2022/Documentos compartidos/IGAC/PES/Evidencias Planes Institucionales 2024/IGAC/PES_22?csf=1&amp;web=1&amp;e=CVegm7" xr:uid="{4746B634-4F10-4312-B727-B11ED126D98E}"/>
    <hyperlink ref="AC71" r:id="rId79" display="https://danegovco.sharepoint.com/:f:/r/sites/PlanesInstitucionales-MetasHisttricasporrea2018-2022/Documentos compartidos/IGAC/PES/Evidencias Planes Institucionales 2024/IGAC/PES_35?csf=1&amp;web=1&amp;e=C4wWer" xr:uid="{71BC3546-D3F8-4B34-97D8-3C02908D32CC}"/>
    <hyperlink ref="AC72" r:id="rId80" display="https://danegovco.sharepoint.com/:f:/r/sites/PlanesInstitucionales-MetasHisttricasporrea2018-2022/Documentos compartidos/IGAC/PES/Evidencias Planes Institucionales 2024/IGAC/PES_36?csf=1&amp;web=1&amp;e=1fZ5DU" xr:uid="{CA916E2F-2149-4965-A4FB-15B9E6DB70C7}"/>
    <hyperlink ref="AC73" r:id="rId81" display="https://danegovco.sharepoint.com/:f:/r/sites/PlanesInstitucionales-MetasHisttricasporrea2018-2022/Documentos compartidos/IGAC/PES/Evidencias Planes Institucionales 2024/IGAC/PES_37?csf=1&amp;web=1&amp;e=17KV2p" xr:uid="{3B6940F5-6139-42C5-BC1B-53579F33DE1F}"/>
    <hyperlink ref="AC85" r:id="rId82" display="https://danegovco.sharepoint.com/:f:/r/sites/PlanesInstitucionales-MetasHisttricasporrea2018-2022/Documentos compartidos/IGAC/PES/Evidencias Planes Institucionales 2024/IGAC/PES_43?csf=1&amp;web=1&amp;e=SbaVJH" xr:uid="{06658F3F-BD01-42A2-983F-CC8D600E25C5}"/>
    <hyperlink ref="AC29" r:id="rId83" display="https://danegovco.sharepoint.com/:f:/r/sites/PlanesInstitucionales-MetasHisttricasporrea2018-2022/Documentos compartidos/IGAC/PES/Evidencias Planes Institucionales 2024/IGAC/PES_15?csf=1&amp;web=1&amp;e=ad6dHP" xr:uid="{63A4CD3E-89E0-4DE5-BE04-B6BBE7FEDF02}"/>
    <hyperlink ref="AC49" r:id="rId84" display="https://danegovco.sharepoint.com/:f:/r/sites/PlanesInstitucionales-MetasHisttricasporrea2018-2022/Documentos compartidos/IGAC/PES/Evidencias Planes Institucionales 2024/IGAC/PES_25?csf=1&amp;web=1&amp;e=iLUpuU" xr:uid="{21DB2CBC-A049-4C76-AFAE-B659C8E860F1}"/>
    <hyperlink ref="AC50" r:id="rId85" display="https://danegovco.sharepoint.com/:f:/r/sites/PlanesInstitucionales-MetasHisttricasporrea2018-2022/Documentos compartidos/IGAC/PES/Evidencias Planes Institucionales 2024/IGAC/PES_26?csf=1&amp;web=1&amp;e=juZ84a" xr:uid="{6A751CA0-1055-4764-B6F1-0D826C7AE109}"/>
    <hyperlink ref="AC51" r:id="rId86" display="https://danegovco.sharepoint.com/:f:/r/sites/PlanesInstitucionales-MetasHisttricasporrea2018-2022/Documentos compartidos/IGAC/PES/Evidencias Planes Institucionales 2024/IGAC/PES_27?csf=1&amp;web=1&amp;e=hmAo1A" xr:uid="{7CBF805D-4744-4DDE-A25F-3477BA8FF706}"/>
    <hyperlink ref="AC52" r:id="rId87" display="https://danegovco.sharepoint.com/:f:/r/sites/PlanesInstitucionales-MetasHisttricasporrea2018-2022/Documentos compartidos/IGAC/PES/Evidencias Planes Institucionales 2024/IGAC/PES_28?csf=1&amp;web=1&amp;e=xDNoZU" xr:uid="{7A0368E1-A191-4C0D-AB98-F8D538D759BC}"/>
    <hyperlink ref="AC70" r:id="rId88" display="https://danegovco.sharepoint.com/:f:/r/sites/PlanesInstitucionales-MetasHisttricasporrea2018-2022/Documentos compartidos/IGAC/PES/Evidencias Planes Institucionales 2024/IGAC/PES_34?csf=1&amp;web=1&amp;e=FMHpr8" xr:uid="{F5A3B540-3158-4565-82D7-31798A4E2FF5}"/>
    <hyperlink ref="AC31" r:id="rId89" display="https://danegovco.sharepoint.com/:f:/r/sites/PlanesInstitucionales-MetasHisttricasporrea2018-2022/Documentos compartidos/IGAC/PES/Evidencias Planes Institucionales 2024/IGAC/PES_16?csf=1&amp;web=1&amp;e=MPXvkG" xr:uid="{6ADC8E59-468F-4006-9348-286B860ED342}"/>
    <hyperlink ref="AM7" r:id="rId90" xr:uid="{667AC203-A332-4889-A8CE-4406A1702464}"/>
    <hyperlink ref="AM12" r:id="rId91" xr:uid="{1E199084-00B2-4DFA-ADC9-BE707BAE39D8}"/>
    <hyperlink ref="AM32" r:id="rId92" xr:uid="{A0B3201F-E3E9-4AC4-8CF6-A9E0E0CE31DD}"/>
    <hyperlink ref="AM33" r:id="rId93" display="https://danegovco.sharepoint.com/sites/PlanesInstitucionales-MetasHisttricasporrea2018-2022/Documentos%20compartidos/Forms/AllItems.aspx?id=%2Fsites%2FPlanesInstitucionales%2DMetasHisttricasporrea2018%2D2022%2FDocumentos%20compartidos%2FDRA%2FEvidencias%20Planes%20Institucionales%202025%2FPEI%2F2%2E6&amp;viewid=4898ae3e%2D639a%2D41ac%2Db718%2D8f47bbb2b81e_x000a__x000a_Evidencia: Documento Enfoque diferencial final" xr:uid="{1B81B675-9676-4798-9AAC-B55E0B2FAC67}"/>
    <hyperlink ref="AM18" r:id="rId94" xr:uid="{E75ACA7C-AD6A-41F5-93C7-D1940E362B43}"/>
    <hyperlink ref="AM20" r:id="rId95" xr:uid="{C457D0DF-FCC7-47B4-A992-8BF3E154D10C}"/>
    <hyperlink ref="AM61" r:id="rId96" display="https://danegovco.sharepoint.com/sites/PlanesInstitucionales-MetasHisttricasporrea2018-2022/Documentos%20compartidos/Forms/AllItems.aspx?id=%2Fsites%2FPlanesInstitucionales%2DMetasHisttricasporrea2018%2D2022%2FDocumentos%20compartidos%2FSECRETAR%C3%8DA%20GENERAL%2FEvidencias%20Planes%20Institucionales%202025&amp;viewid=4898ae3e%2D639a%2D41ac%2Db718%2D8f47bbb2b81e" xr:uid="{ABF8914F-7DBB-49C7-95C2-3CEAF8983E7C}"/>
    <hyperlink ref="AL83" r:id="rId97" display="../../../../../../../:f:/r/sites/PlanesInstitucionales-MetasHisttricasporrea2018-2022/Documentos compartidos/DIG/Evidencias Planes Institucionales 2025/PES/PES_41/Doc Desigualdad?csf=1&amp;web=1&amp;e=UyUREA" xr:uid="{BB415A77-4470-411F-BC1F-73F7A04E7F39}"/>
    <hyperlink ref="AM83" r:id="rId98" display="../../../../../../../:f:/r/sites/PlanesInstitucionales-MetasHisttricasporrea2018-2022/Documentos compartidos/DIG/Evidencias Planes Institucionales 2025/PES/PES_41/Doc Desigualdad?csf=1&amp;web=1&amp;e=UyUREA" xr:uid="{C641B471-4DCE-4983-981A-497C65BF4872}"/>
    <hyperlink ref="AM84" r:id="rId99" display="../../../../../../../:f:/r/sites/PlanesInstitucionales-MetasHisttricasporrea2018-2022/Documentos compartidos/DIG/Evidencias Planes Institucionales 2025/PES/PES_42/DOCUMENTACI%C3%93N DE INFORMACION Y ESTANDARES GEOESTADISTICOS NECESARIOS PARA LOS PROCESOS DE INTEROPERABILIDAD?csf=1&amp;web=1&amp;e=blJAcl" xr:uid="{20953BF1-5800-4516-B98B-7BF6C1B54CAD}"/>
    <hyperlink ref="AM82" r:id="rId100" display="../../../../../../../:f:/r/sites/PlanesInstitucionales-MetasHisttricasporrea2018-2022/Documentos compartidos/DIG/Evidencias Planes Institucionales 2025/PES/PES_40/Plan de Producci%C3%B3n de Datos?csf=1&amp;web=1&amp;e=d0XXHP" xr:uid="{320A44CD-3FF2-4DA9-BAC5-22B94D574E2C}"/>
    <hyperlink ref="AM59" r:id="rId101" xr:uid="{888470CD-7DA9-4EA0-B4C9-ECE8B7BB234E}"/>
    <hyperlink ref="AM54" r:id="rId102" xr:uid="{78533297-7A3B-4339-A63C-7360E23EEEE3}"/>
    <hyperlink ref="AM30" r:id="rId103" display="https://www.dane.gov.co/files/medicion-de-la-satisfaccion/ciudadania/2025-anual-REGISTRO-SATISFACCION.pdf" xr:uid="{876029B7-E2C8-44C7-8AEA-FACB7790FE69}"/>
    <hyperlink ref="AM27" r:id="rId104" display="../../../../../../../:f:/r/sites/PlanesInstitucionales-MetasHisttricasporrea2018-2022/Documentos compartidos/OPLAN/Evidencias Planes Institucionales 2025/PES/PES_14?csf=1&amp;web=1&amp;e=FLfWvU" xr:uid="{BA308809-ABAB-4EDA-B368-D3C8EB4F92D5}"/>
    <hyperlink ref="AM8" r:id="rId105" xr:uid="{1BFF2B28-8434-4F75-85A2-E13EFA1297D3}"/>
    <hyperlink ref="AM9" r:id="rId106" xr:uid="{77B3E732-A523-4A1D-94FF-7C6EF4BA661A}"/>
    <hyperlink ref="AM10" r:id="rId107" xr:uid="{7A80BBAC-E614-46A4-ACAF-A0866ED97371}"/>
    <hyperlink ref="AM11" r:id="rId108" xr:uid="{4EB395D5-CF51-446C-93A0-C6B860DB82EF}"/>
    <hyperlink ref="AM29" r:id="rId109" xr:uid="{BF186AC1-B95F-4A7D-B981-8B1236854DA3}"/>
    <hyperlink ref="AM38" r:id="rId110" xr:uid="{AB873BD2-9F0E-4763-B6E9-A73637ECF1B3}"/>
    <hyperlink ref="AM39" r:id="rId111" xr:uid="{685572A5-3ED7-4FAB-BF0E-B5E64A5CFD6E}"/>
    <hyperlink ref="AM40" r:id="rId112" xr:uid="{14740B69-BA08-4A73-B8D3-12C96BF9BBB2}"/>
    <hyperlink ref="AM49" r:id="rId113" xr:uid="{03BC240B-0D5F-4CA4-9CDC-41A8A8A341B7}"/>
    <hyperlink ref="AM50" r:id="rId114" xr:uid="{6DC0459D-0F99-4962-950B-EF4A899EFB57}"/>
    <hyperlink ref="AM51" r:id="rId115" xr:uid="{587DB9A2-B79D-4CF7-9BF8-A8B09E890076}"/>
    <hyperlink ref="AM52" r:id="rId116" xr:uid="{64661263-38E6-4176-8DF4-EAA0250AE4A2}"/>
    <hyperlink ref="AM70" r:id="rId117" xr:uid="{B92C38FE-F32E-4D4A-B13D-B0FBEC2BE174}"/>
    <hyperlink ref="AM71" r:id="rId118" xr:uid="{5C9A7281-AD63-4F2D-ADDA-267C1072CEE0}"/>
    <hyperlink ref="AM72" r:id="rId119" xr:uid="{286ADE1B-F1AC-4560-A2EF-D5429C2ACC39}"/>
    <hyperlink ref="AM73" r:id="rId120" xr:uid="{8D43BEEE-B20A-46BF-AFF0-B3E419D938C6}"/>
    <hyperlink ref="AM85" r:id="rId121" xr:uid="{4DFC79D0-5617-43FE-9EF0-AD9FB3A4EB94}"/>
    <hyperlink ref="AM28" r:id="rId122" xr:uid="{A8481A15-C800-4BB3-9523-96561DC93C79}"/>
    <hyperlink ref="AM31" r:id="rId123" xr:uid="{1011BDB4-F510-430B-9BA5-7867B3D74CED}"/>
    <hyperlink ref="AM60" r:id="rId124" xr:uid="{25430792-0B53-4233-B281-AD3A2463F2D4}"/>
    <hyperlink ref="AM23" r:id="rId125" xr:uid="{93086722-A348-462E-B3BF-3221CACB8F02}"/>
    <hyperlink ref="AM24" r:id="rId126" xr:uid="{DF1F53F4-A754-4487-86F2-6B05A4D2B04F}"/>
    <hyperlink ref="AM26" r:id="rId127" display="https://danegovco.sharepoint.com/:f:/r/sites/PlanesInstitucionales-MetasHisttricasporrea2018-2022/Documentos%20compartidos/DIRECCI%C3%93N/Evidencias%20Planes%20Institucionales%202026/PEI/PEI%202025-2026/L1.2_V%20Foro%20Mundial%20de%20Datos%20de%20Naciones%20Unidas,?csf=1&amp;web=1&amp;e=cCITAz" xr:uid="{E3355C7A-3ABF-45DC-9313-882ABAC036C7}"/>
    <hyperlink ref="AM41" r:id="rId128" xr:uid="{72387D74-19E6-41FE-8C34-DBEC8160FB83}"/>
    <hyperlink ref="AM47" r:id="rId129" xr:uid="{7F8EBD86-6205-4B7E-A19F-AB6C5270EA0B}"/>
    <hyperlink ref="AM66" r:id="rId130" xr:uid="{3DFC3A2D-3CDB-422A-8D14-0214A814E6E5}"/>
    <hyperlink ref="AM74" r:id="rId131" xr:uid="{62F2818F-2B73-4B88-8EC1-F23361A1BADF}"/>
    <hyperlink ref="AM13" r:id="rId132" xr:uid="{EACB7C96-83DF-4CA2-9FE1-30F11F4A6336}"/>
    <hyperlink ref="AM37" r:id="rId133" display="https://www.dane.gov.co/index.php/estadisticas-por-tema/ambientales/economia-circular/reportes-de-economia-circular" xr:uid="{A4A6AE5F-28A2-4038-86FC-D518AD8BA522}"/>
    <hyperlink ref="AM53" r:id="rId134" xr:uid="{F1AF9D6D-F441-47B0-99D6-D8FD79385C60}"/>
    <hyperlink ref="AM21" r:id="rId135" display="https://danegovco.sharepoint.com/sites/PlanesInstitucionales-MetasHisttricasporrea2018-2022/Documentos%20compartidos/Forms/AllItems.aspx?id=%2Fsites%2FPlanesInstitucionales%2DMetasHisttricasporrea2018%2D2022%2FDocumentos%20compartidos%2FDIRECCI%C3%93N%2FEvidencias%20Planes%20Institucionales%202025%2FPEI%2FDIR%5FGEDI%2FL5%2E1&amp;viewid=4898ae3e%2D639a%2D41ac%2Db718%2D8f47bbb2b81e&amp;csf=1&amp;CID=e3e23bd5%2D7f66%2D4485%2Da600%2De10dd78b2efe&amp;FolderCTID=0x01200068B652A970EA5247877AFDBA525B8505" xr:uid="{11774A9E-C0F1-4F49-A732-C17CCB032492}"/>
    <hyperlink ref="AM81" r:id="rId136" xr:uid="{9256F79A-011C-43E3-B7D8-A3AC9A108609}"/>
  </hyperlinks>
  <pageMargins left="0.7" right="0.7" top="0.75" bottom="0.75" header="0.3" footer="0.3"/>
  <pageSetup scale="14" orientation="portrait" r:id="rId137"/>
  <drawing r:id="rId138"/>
  <legacyDrawing r:id="rId1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Matriz de reporte PES</vt:lpstr>
      <vt:lpstr>'Matriz de reporte PES'!BD_TOTAL_2</vt:lpstr>
      <vt:lpstr>'Matriz de reporte PES'!CONSOLIDADO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 Alexander Higuera Sacristan</dc:creator>
  <cp:lastModifiedBy>Cristina Bello Molina</cp:lastModifiedBy>
  <dcterms:created xsi:type="dcterms:W3CDTF">2025-04-07T15:37:09Z</dcterms:created>
  <dcterms:modified xsi:type="dcterms:W3CDTF">2026-08-20T17:05:08Z</dcterms:modified>
</cp:coreProperties>
</file>