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pcarov\Documents\2023\PLAN DE ACCION 2023\Seguimiento PAI\III TRIMESTRE\"/>
    </mc:Choice>
  </mc:AlternateContent>
  <bookViews>
    <workbookView xWindow="0" yWindow="0" windowWidth="28800" windowHeight="11100"/>
  </bookViews>
  <sheets>
    <sheet name="PLAN DE ACCIÓN 2023" sheetId="1" r:id="rId1"/>
  </sheets>
  <externalReferences>
    <externalReference r:id="rId2"/>
    <externalReference r:id="rId3"/>
    <externalReference r:id="rId4"/>
    <externalReference r:id="rId5"/>
    <externalReference r:id="rId6"/>
  </externalReferences>
  <definedNames>
    <definedName name="_xlnm._FilterDatabase" localSheetId="0" hidden="1">'PLAN DE ACCIÓN 2023'!$A$6:$AJ$6</definedName>
    <definedName name="A" localSheetId="0">#REF!</definedName>
    <definedName name="A">#REF!</definedName>
    <definedName name="ADMINISTRADORASPUBLICO" localSheetId="0">#REF!</definedName>
    <definedName name="ADMINISTRADORASPUBLICO">#REF!</definedName>
    <definedName name="ANMINISTRADORASPRIVADO" localSheetId="0">#REF!</definedName>
    <definedName name="ANMINISTRADORASPRIVADO">#REF!</definedName>
    <definedName name="APORTESESCUELAS" localSheetId="0">#REF!</definedName>
    <definedName name="APORTESESCUELAS">#REF!</definedName>
    <definedName name="AREA" localSheetId="0">#REF!</definedName>
    <definedName name="AREA">#REF!</definedName>
    <definedName name="ARRENDAMIENTO" localSheetId="0">#REF!</definedName>
    <definedName name="ARRENDAMIENTO">#REF!</definedName>
    <definedName name="ARRENDAMIENTOS" localSheetId="0">#REF!</definedName>
    <definedName name="ARRENDAMIENTOS">#REF!</definedName>
    <definedName name="BARRANQUILLA" localSheetId="0">#REF!</definedName>
    <definedName name="BARRANQUILLA">#REF!</definedName>
    <definedName name="BOGOTÁ" localSheetId="0">#REF!</definedName>
    <definedName name="BOGOTÁ">#REF!</definedName>
    <definedName name="BUCARAMANGA" localSheetId="0">#REF!</definedName>
    <definedName name="BUCARAMANGA">#REF!</definedName>
    <definedName name="CAL_2021_EVAL_CAL" localSheetId="0">#REF!</definedName>
    <definedName name="CAL_2021_EVAL_CAL">#REF!</definedName>
    <definedName name="CALI" localSheetId="0">#REF!</definedName>
    <definedName name="CALI">#REF!</definedName>
    <definedName name="CAPA_TEC">#REF!</definedName>
    <definedName name="CAPACITACION" localSheetId="0">#REF!</definedName>
    <definedName name="CAPACITACION">#REF!</definedName>
    <definedName name="CAPACITACIÓN" localSheetId="0">#REF!</definedName>
    <definedName name="CAPACITACIÓN">#REF!</definedName>
    <definedName name="CARACTER_SOCIO">#REF!</definedName>
    <definedName name="caractersoc" localSheetId="0">#REF!</definedName>
    <definedName name="caractersoc">#REF!</definedName>
    <definedName name="CENSOE" localSheetId="0">#REF!</definedName>
    <definedName name="CENSOE">#REF!</definedName>
    <definedName name="censoec" localSheetId="0">#REF!</definedName>
    <definedName name="censoec">#REF!</definedName>
    <definedName name="CENSOECONOMICO">#REF!</definedName>
    <definedName name="COMPRADEEQUIPO" localSheetId="0">#REF!</definedName>
    <definedName name="COMPRADEEQUIPO">#REF!</definedName>
    <definedName name="COMPRAEQUIPO" localSheetId="0">#REF!</definedName>
    <definedName name="COMPRAEQUIPO">#REF!</definedName>
    <definedName name="COMUNICACIONESYTRANS" localSheetId="0">#REF!</definedName>
    <definedName name="COMUNICACIONESYTRANS">#REF!</definedName>
    <definedName name="Concepto" localSheetId="0">#REF!</definedName>
    <definedName name="Concepto">#REF!</definedName>
    <definedName name="COOP" localSheetId="0">#REF!</definedName>
    <definedName name="COOP">#REF!</definedName>
    <definedName name="COOR_REG_SEN">#REF!</definedName>
    <definedName name="coordregsen" localSheetId="0">#REF!</definedName>
    <definedName name="coordregsen">#REF!</definedName>
    <definedName name="ctasnales" localSheetId="0">#REF!</definedName>
    <definedName name="ctasnales">#REF!</definedName>
    <definedName name="CUENTAS_N">#REF!</definedName>
    <definedName name="DANE_CENTRAL" localSheetId="0">#REF!</definedName>
    <definedName name="DANE_CENTRAL">#REF!</definedName>
    <definedName name="DCD" localSheetId="0">#REF!</definedName>
    <definedName name="DCD">#REF!</definedName>
    <definedName name="DDHH" localSheetId="0">#REF!</definedName>
    <definedName name="DDHH">#REF!</definedName>
    <definedName name="Derecho_a_la__justicia_seguridad_integtridad" localSheetId="0">#REF!</definedName>
    <definedName name="Derecho_a_la__justicia_seguridad_integtridad">#REF!</definedName>
    <definedName name="Derecho_a_la_educación_Educación_para_el_desarrollo_a_la_libre_personalidad_Educación_para_el_mantenimiento_de_la_paz" localSheetId="0">#REF!</definedName>
    <definedName name="Derecho_a_la_educación_Educación_para_el_desarrollo_a_la_libre_personalidad_Educación_para_el_mantenimiento_de_la_paz">#REF!</definedName>
    <definedName name="Derecho_a_la_igualdad_libertad_justicia" localSheetId="0">#REF!</definedName>
    <definedName name="Derecho_a_la_igualdad_libertad_justicia">#REF!</definedName>
    <definedName name="Derecho_a_la_Integridad_y_la_protección" localSheetId="0">#REF!</definedName>
    <definedName name="Derecho_a_la_Integridad_y_la_protección">#REF!</definedName>
    <definedName name="Derecho_a_la_libertad" localSheetId="0">#REF!</definedName>
    <definedName name="Derecho_a_la_libertad">#REF!</definedName>
    <definedName name="Derecho_a_la_libertad_de_conciencia_Derecho_a_la_libertad_de_culto" localSheetId="0">#REF!</definedName>
    <definedName name="Derecho_a_la_libertad_de_conciencia_Derecho_a_la_libertad_de_culto">#REF!</definedName>
    <definedName name="Derecho_a_la_libertad_de_expresión_Derecho_a_la_rectificación_en_condisiones_de_equidad" localSheetId="0">#REF!</definedName>
    <definedName name="Derecho_a_la_libertad_de_expresión_Derecho_a_la_rectificación_en_condisiones_de_equidad">#REF!</definedName>
    <definedName name="Derecho_a_la_libertad_Igualdad" localSheetId="0">#REF!</definedName>
    <definedName name="Derecho_a_la_libertad_Igualdad">#REF!</definedName>
    <definedName name="Derecho_a_la_libertad_justicia_e_Integridad" localSheetId="0">#REF!</definedName>
    <definedName name="Derecho_a_la_libertad_justicia_e_Integridad">#REF!</definedName>
    <definedName name="Derecho_a_la_libertad_justicia_seguridad_y_defensa" localSheetId="0">#REF!</definedName>
    <definedName name="Derecho_a_la_libertad_justicia_seguridad_y_defensa">#REF!</definedName>
    <definedName name="Derecho_a_la_libertad_y_justicia" localSheetId="0">#REF!</definedName>
    <definedName name="Derecho_a_la_libertad_y_justicia">#REF!</definedName>
    <definedName name="Derecho_a_la_no_discriminación_no_estimatización_no_invisibilización" localSheetId="0">#REF!</definedName>
    <definedName name="Derecho_a_la_no_discriminación_no_estimatización_no_invisibilización">#REF!</definedName>
    <definedName name="Derecho_a_la_Paz" localSheetId="0">#REF!</definedName>
    <definedName name="Derecho_a_la_Paz">#REF!</definedName>
    <definedName name="Derecho_a_la_personalidad_jurídica" localSheetId="0">#REF!</definedName>
    <definedName name="Derecho_a_la_personalidad_jurídica">#REF!</definedName>
    <definedName name="Derecho_a_la_Privacidad_Derecho_a_la_intimidad_Derecho_al_libre_desarrollo_de_la_personalidad" localSheetId="0">#REF!</definedName>
    <definedName name="Derecho_a_la_Privacidad_Derecho_a_la_intimidad_Derecho_al_libre_desarrollo_de_la_personalidad">#REF!</definedName>
    <definedName name="Derecho_a_la_propiedad_privada" localSheetId="0">#REF!</definedName>
    <definedName name="Derecho_a_la_propiedad_privada">#REF!</definedName>
    <definedName name="Derecho_a_una_vida_digna_Derecho_al_bienestar_Derecho_de_la_infancia" localSheetId="0">#REF!</definedName>
    <definedName name="Derecho_a_una_vida_digna_Derecho_al_bienestar_Derecho_de_la_infancia">#REF!</definedName>
    <definedName name="Derecho_al_ambiente_sano" localSheetId="0">#REF!</definedName>
    <definedName name="Derecho_al_ambiente_sano">#REF!</definedName>
    <definedName name="Derecho_al_establecimiento_de_un_Estado_de_derecho__Deberes_respecto_a_la_comunidad_en_un_sistema_democrático_Derecho_a_la_proteccion_defensa_seguridad_y_justicia" localSheetId="0">#REF!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 localSheetId="0">#REF!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 localSheetId="0">#REF!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 localSheetId="0">#REF!</definedName>
    <definedName name="Derecho_y_deber_ciudadano_a_propender_al_logro_y_mantenimiento_de_la_paz">#REF!</definedName>
    <definedName name="Derechos_civiles" localSheetId="0">#REF!</definedName>
    <definedName name="Derechos_civiles">#REF!</definedName>
    <definedName name="Derechos_civiles_economicos_culturales_politicos_y_seguridad_social" localSheetId="0">#REF!</definedName>
    <definedName name="Derechos_civiles_economicos_culturales_politicos_y_seguridad_social">#REF!</definedName>
    <definedName name="Derechos_civiles_y_políticos" localSheetId="0">#REF!</definedName>
    <definedName name="Derechos_civiles_y_políticos">#REF!</definedName>
    <definedName name="Derechos_civiles_y_politicos_nacionalidad" localSheetId="0">#REF!</definedName>
    <definedName name="Derechos_civiles_y_politicos_nacionalidad">#REF!</definedName>
    <definedName name="Derechos_de_información_y_acceso_libre_a_la_documentación_pública" localSheetId="0">#REF!</definedName>
    <definedName name="Derechos_de_información_y_acceso_libre_a_la_documentación_pública">#REF!</definedName>
    <definedName name="DICE" localSheetId="0">#REF!</definedName>
    <definedName name="DICE">#REF!</definedName>
    <definedName name="DIFUSION">#REF!</definedName>
    <definedName name="DIG" localSheetId="0">#REF!</definedName>
    <definedName name="DIG">#REF!</definedName>
    <definedName name="DIMPE" localSheetId="0">#REF!</definedName>
    <definedName name="DIMPE">#REF!</definedName>
    <definedName name="DIRPEN" localSheetId="0">#REF!</definedName>
    <definedName name="DIRPEN">#REF!</definedName>
    <definedName name="DIRSEN" localSheetId="0">#REF!</definedName>
    <definedName name="DIRSEN">#REF!</definedName>
    <definedName name="DP">[1]LISTAS!$B$5:$B$8</definedName>
    <definedName name="DSCN" localSheetId="0">#REF!</definedName>
    <definedName name="DSCN">#REF!</definedName>
    <definedName name="ENSERESYEQUIPOSDEOFICINA" localSheetId="0">#REF!</definedName>
    <definedName name="ENSERESYEQUIPOSDEOFICINA">#REF!</definedName>
    <definedName name="ESAP" localSheetId="0">#REF!</definedName>
    <definedName name="ESAP">#REF!</definedName>
    <definedName name="Etapa">[2]DATOS!$BH$2:$BH$7</definedName>
    <definedName name="FINANCIEROS" localSheetId="0">#REF!</definedName>
    <definedName name="FINANCIEROS">#REF!</definedName>
    <definedName name="FOCOS">'[1]LISTAS PE'!$B$5:$B$8</definedName>
    <definedName name="FONDANE_SEN">#REF!</definedName>
    <definedName name="fondanesen" localSheetId="0">#REF!</definedName>
    <definedName name="fondanesen">#REF!</definedName>
    <definedName name="fortcapad" localSheetId="0">#REF!</definedName>
    <definedName name="fortcapad">#REF!</definedName>
    <definedName name="fortdifusion" localSheetId="0">#REF!</definedName>
    <definedName name="fortdifusion">#REF!</definedName>
    <definedName name="fortics" localSheetId="0">#REF!</definedName>
    <definedName name="fortics">#REF!</definedName>
    <definedName name="funocde" localSheetId="0">#REF!</definedName>
    <definedName name="funocde">#REF!</definedName>
    <definedName name="GASTOSFINANCIEROS" localSheetId="0">#REF!</definedName>
    <definedName name="GASTOSFINANCIEROS">#REF!</definedName>
    <definedName name="GEOESPACIAL">#REF!</definedName>
    <definedName name="GESTION_DOC">#REF!</definedName>
    <definedName name="GESTIONDOC" localSheetId="0">#REF!</definedName>
    <definedName name="GESTIONDOC">#REF!</definedName>
    <definedName name="Hardware" localSheetId="0">#REF!</definedName>
    <definedName name="Hardware">#REF!</definedName>
    <definedName name="HORASEXTRASFESTVAC" localSheetId="0">#REF!</definedName>
    <definedName name="HORASEXTRASFESTVAC">#REF!</definedName>
    <definedName name="ICBF" localSheetId="0">#REF!</definedName>
    <definedName name="ICBF">#REF!</definedName>
    <definedName name="Implementacion" localSheetId="0">#REF!</definedName>
    <definedName name="Implementacion">#REF!</definedName>
    <definedName name="Implementacion_Acuerdo_de_Paz">[3]LISTAS!$L$2:$L$17</definedName>
    <definedName name="Impresos" localSheetId="0">#REF!</definedName>
    <definedName name="Impresos">#REF!</definedName>
    <definedName name="IMPRESOSYPUBLICACIONES" localSheetId="0">#REF!</definedName>
    <definedName name="IMPRESOSYPUBLICACIONES">#REF!</definedName>
    <definedName name="IMPREVISTOS" localSheetId="0">#REF!</definedName>
    <definedName name="IMPREVISTOS">#REF!</definedName>
    <definedName name="IMPUESTOS" localSheetId="0">#REF!</definedName>
    <definedName name="IMPUESTOS">#REF!</definedName>
    <definedName name="infogeo" localSheetId="0">#REF!</definedName>
    <definedName name="infogeo">#REF!</definedName>
    <definedName name="INFRAESTRUCTURA">#REF!</definedName>
    <definedName name="Insumos" localSheetId="0">#REF!</definedName>
    <definedName name="Insumos">#REF!</definedName>
    <definedName name="JOTA" localSheetId="0">#REF!</definedName>
    <definedName name="JOTA">#REF!</definedName>
    <definedName name="JUDICIALES" localSheetId="0">#REF!</definedName>
    <definedName name="JUDICIALES">#REF!</definedName>
    <definedName name="JURIDICA" localSheetId="0">#REF!</definedName>
    <definedName name="JURIDICA">#REF!</definedName>
    <definedName name="Ley" localSheetId="0">#REF!</definedName>
    <definedName name="Ley">#REF!</definedName>
    <definedName name="Ley_1757">[3]LISTAS!$N$2:$N$10</definedName>
    <definedName name="LOGIST">#REF!</definedName>
    <definedName name="LOGISTICA" localSheetId="0">#REF!</definedName>
    <definedName name="LOGISTICA">#REF!</definedName>
    <definedName name="Los_derechos_ciudadanos_el_derecho_de_petición_y_la_acción_de_tutela" localSheetId="0">#REF!</definedName>
    <definedName name="Los_derechos_ciudadanos_el_derecho_de_petición_y_la_acción_de_tutela">#REF!</definedName>
    <definedName name="MANIZALES" localSheetId="0">#REF!</definedName>
    <definedName name="MANIZALES">#REF!</definedName>
    <definedName name="MANTENIMIENTO" localSheetId="0">#REF!</definedName>
    <definedName name="MANTENIMIENTO">#REF!</definedName>
    <definedName name="MATERIALESYSUMINISTROS" localSheetId="0">#REF!</definedName>
    <definedName name="MATERIALESYSUMINISTROS">#REF!</definedName>
    <definedName name="MEDELLÍN" localSheetId="0">#REF!</definedName>
    <definedName name="MEDELLÍN">#REF!</definedName>
    <definedName name="mejinfraestructura" localSheetId="0">#REF!</definedName>
    <definedName name="mejinfraestructura">#REF!</definedName>
    <definedName name="MULTAS" localSheetId="0">#REF!</definedName>
    <definedName name="MULTAS">#REF!</definedName>
    <definedName name="MULTASYSANCIONES" localSheetId="0">#REF!</definedName>
    <definedName name="MULTASYSANCIONES">#REF!</definedName>
    <definedName name="No_Aplica_Por_favor_justifique_su_respuesta_en_el_campo_de_observaciones" localSheetId="0">#REF!</definedName>
    <definedName name="No_Aplica_Por_favor_justifique_su_respuesta_en_el_campo_de_observaciones">#REF!</definedName>
    <definedName name="OCI" localSheetId="0">#REF!</definedName>
    <definedName name="OCI">#REF!</definedName>
    <definedName name="OPLAN" localSheetId="0">#REF!</definedName>
    <definedName name="OPLAN">#REF!</definedName>
    <definedName name="Otros" localSheetId="0">#REF!</definedName>
    <definedName name="Otros">#REF!</definedName>
    <definedName name="Otros_gastos_operativos" localSheetId="0">#REF!</definedName>
    <definedName name="Otros_gastos_operativos">#REF!</definedName>
    <definedName name="OTROSGASTOSBIENES" localSheetId="0">#REF!</definedName>
    <definedName name="OTROSGASTOSBIENES">#REF!</definedName>
    <definedName name="OTROSGASTOSSERVICIOS" localSheetId="0">#REF!</definedName>
    <definedName name="OTROSGASTOSSERVICIOS">#REF!</definedName>
    <definedName name="OTROSPORBIENES" localSheetId="0">#REF!</definedName>
    <definedName name="OTROSPORBIENES">#REF!</definedName>
    <definedName name="OTROSPORSERVICIOS" localSheetId="0">#REF!</definedName>
    <definedName name="OTROSPORSERVICIOS">#REF!</definedName>
    <definedName name="Participacion" localSheetId="0">#REF!</definedName>
    <definedName name="Participacion">#REF!</definedName>
    <definedName name="Participacion_ciudadana_en_la_gestion_publica">[3]LISTAS!$M$2:$M$23</definedName>
    <definedName name="PRIMATECNICA" localSheetId="0">#REF!</definedName>
    <definedName name="PRIMATECNICA">#REF!</definedName>
    <definedName name="PROYECTO">#REF!</definedName>
    <definedName name="PROYECTO_INV">[2]DATOS!$H$2:$H$25</definedName>
    <definedName name="PROYECTOS2021" localSheetId="0">#REF!</definedName>
    <definedName name="PROYECTOS2021">#REF!</definedName>
    <definedName name="proylogistica" localSheetId="0">#REF!</definedName>
    <definedName name="proylogistica">#REF!</definedName>
    <definedName name="RUBRO" localSheetId="0">#REF!</definedName>
    <definedName name="RUBRO">#REF!</definedName>
    <definedName name="RUBROFUN">'[4]BASE FUNC'!$A$3:$AB$3</definedName>
    <definedName name="SECRETARIA" localSheetId="0">#REF!</definedName>
    <definedName name="SECRETARIA">#REF!</definedName>
    <definedName name="SEGUROS" localSheetId="0">#REF!</definedName>
    <definedName name="SEGUROS">#REF!</definedName>
    <definedName name="SENA" localSheetId="0">#REF!</definedName>
    <definedName name="SENA">#REF!</definedName>
    <definedName name="Servicios_TIC" localSheetId="0">#REF!</definedName>
    <definedName name="Servicios_TIC">#REF!</definedName>
    <definedName name="SERVICIOSPUBLICOS" localSheetId="0">#REF!</definedName>
    <definedName name="SERVICIOSPUBLICOS">#REF!</definedName>
    <definedName name="SERVICIOSPÚBLICOS" localSheetId="0">#REF!</definedName>
    <definedName name="SERVICIOSPÚBLICOS">#REF!</definedName>
    <definedName name="SISTEM">#REF!</definedName>
    <definedName name="SISTEMAS" localSheetId="0">#REF!</definedName>
    <definedName name="SISTEMAS">#REF!</definedName>
    <definedName name="Software" localSheetId="0">#REF!</definedName>
    <definedName name="Software">#REF!</definedName>
    <definedName name="SUBDIRECCION" localSheetId="0">#REF!</definedName>
    <definedName name="SUBDIRECCION">#REF!</definedName>
    <definedName name="SUELDOSNOMINA" localSheetId="0">#REF!</definedName>
    <definedName name="SUELDOSNOMINA">#REF!</definedName>
    <definedName name="T_ECONOMICOS">#REF!</definedName>
    <definedName name="T_SOCIALES">#REF!</definedName>
    <definedName name="Talento_Humano" localSheetId="0">#REF!</definedName>
    <definedName name="Talento_Humano">#REF!</definedName>
    <definedName name="temaseconomicos" localSheetId="0">#REF!</definedName>
    <definedName name="temaseconomicos">#REF!</definedName>
    <definedName name="temassociales" localSheetId="0">#REF!</definedName>
    <definedName name="temassociales">#REF!</definedName>
    <definedName name="TERIITORIAL" localSheetId="0">#REF!</definedName>
    <definedName name="TERIITORIAL">#REF!</definedName>
    <definedName name="TERRITORIAL">[2]DATOS!$C$2:$C$8</definedName>
    <definedName name="Tipo_Producto">[2]DATOS!$BI$2:$BI$8</definedName>
    <definedName name="Tipo_Reprogramacion_Actividad">[2]DATOS!$BG$2:$BG$6</definedName>
    <definedName name="Tiquetes" localSheetId="0">#REF!</definedName>
    <definedName name="Tiquetes">#REF!</definedName>
    <definedName name="Transporte" localSheetId="0">#REF!</definedName>
    <definedName name="Transporte">#REF!</definedName>
    <definedName name="VIATICOS" localSheetId="0">#REF!</definedName>
    <definedName name="VIATICOS">#REF!</definedName>
    <definedName name="VIÁTICOS" localSheetId="0">#REF!</definedName>
    <definedName name="VIÁTICO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31" i="1" l="1"/>
  <c r="AH52" i="1"/>
  <c r="AH53" i="1"/>
  <c r="AH54" i="1"/>
  <c r="AH55" i="1"/>
  <c r="AH84" i="1"/>
  <c r="AH98" i="1"/>
  <c r="AH100" i="1"/>
  <c r="AI108" i="1"/>
  <c r="AH133" i="1"/>
  <c r="AH134" i="1"/>
  <c r="AH135" i="1"/>
</calcChain>
</file>

<file path=xl/sharedStrings.xml><?xml version="1.0" encoding="utf-8"?>
<sst xmlns="http://schemas.openxmlformats.org/spreadsheetml/2006/main" count="4608" uniqueCount="1026">
  <si>
    <t>No aplica</t>
  </si>
  <si>
    <t>17. Gestión de la información estadística</t>
  </si>
  <si>
    <t>No Aplica</t>
  </si>
  <si>
    <t>5. Producción Estadística</t>
  </si>
  <si>
    <t>Anual</t>
  </si>
  <si>
    <t>Proyecto de Inversión</t>
  </si>
  <si>
    <t>Informe de las evaluaciones</t>
  </si>
  <si>
    <t>Número</t>
  </si>
  <si>
    <t>Número de informes de evaluación</t>
  </si>
  <si>
    <t>Efectividad</t>
  </si>
  <si>
    <t>Informes de evaluación del proceso estadístico durante la vigencia</t>
  </si>
  <si>
    <t xml:space="preserve">Un Sistema Estadístico Nacional - SEN coordinado </t>
  </si>
  <si>
    <t>FONDANE_2</t>
  </si>
  <si>
    <t>Servicio de evaluación del proceso estadístico - FONDANE</t>
  </si>
  <si>
    <t>FORTALECIMIENTO DE INFORMACION - SEN</t>
  </si>
  <si>
    <t>FONDANE</t>
  </si>
  <si>
    <t>Semestral</t>
  </si>
  <si>
    <t>Informe de los convenios en ejecución</t>
  </si>
  <si>
    <t>Número de convenios con recursos en ejecución</t>
  </si>
  <si>
    <t>Convenios/contratos para el desarrollo de operaciones estadísticas en ejecución durante la vigencia</t>
  </si>
  <si>
    <t>FONDANE_1</t>
  </si>
  <si>
    <t>Servicio de información de las estadísticas de las entidades del Sistema Estadístico Nacional - FONDANE</t>
  </si>
  <si>
    <t>Cuatrimestral</t>
  </si>
  <si>
    <t>Documento de resultados de la revisión de procesos</t>
  </si>
  <si>
    <t>(Número de OOEE con revisión de procesos de producción estadística en el periodo)*100/ Número total de OOEE planeadas para auditar</t>
  </si>
  <si>
    <t>Eficacia</t>
  </si>
  <si>
    <t>Operaciones Estadísticas continuas con revisión de proceso  realizada por las Direcciones Territoriales</t>
  </si>
  <si>
    <t>Fortalecimiento de la Gestión Institucional y el modelo organizacional</t>
  </si>
  <si>
    <t>DT_4</t>
  </si>
  <si>
    <t>Bases de datos de la temática de mercado laboral</t>
  </si>
  <si>
    <t>RECOLECCION Y ACOPIO</t>
  </si>
  <si>
    <t>Direcciones Territoriales - DT</t>
  </si>
  <si>
    <t>Desarrollo y prueba de una fase  de las Funcionalidades del esquema de seguimiento de las actividades de las Direcciones Territoriales</t>
  </si>
  <si>
    <t>Porcentaje</t>
  </si>
  <si>
    <t>Porcentaje de avance de desarrollo de la primera fase de implementación del esquema de seguimiento en el periodo.</t>
  </si>
  <si>
    <t>Primera fase de implementación del esquema de seguimiento de las actividades de las Direcciones Territoriales.</t>
  </si>
  <si>
    <t>DT_3</t>
  </si>
  <si>
    <t>7. Fortalecimiento organizacional y  simplificación de procesos</t>
  </si>
  <si>
    <t>4. Sinergia Organizacional</t>
  </si>
  <si>
    <t>documento  final con un proceso implentado por territorial</t>
  </si>
  <si>
    <t>Porcentaje de avance de la implementación de las mejoras en el periodo</t>
  </si>
  <si>
    <t>Eficiencia</t>
  </si>
  <si>
    <t>Implementación de los mejoramientos que se han realizado en las diferentes Direcciones Territoriales como un ejercicio de unificación de procesos.</t>
  </si>
  <si>
    <t>DT_2</t>
  </si>
  <si>
    <t>Documentos de planeación</t>
  </si>
  <si>
    <t>FORTALECIMIENTO DE LA CAPACIDAD TECNICA Y ADMINISTRATIVA</t>
  </si>
  <si>
    <t>Plan de Acción (PAI) 2022</t>
  </si>
  <si>
    <t>Convenios y/o acuerdos firmados con universidades o centros culturales</t>
  </si>
  <si>
    <t xml:space="preserve">(Número de convenios y/o acuerdos realizados en el periodo)*100/ Número de convenios y/o acuerdos totales </t>
  </si>
  <si>
    <t>Acuerdos con universidades o centros culturales, para fortalecer actividades operativas de las sedes en el territorio planeados en el 2022 y formalizados en el 2023 
Un (1) convenio y/o acuerdo realizado por la Dirección Territorial Centro - Bogotá
Un (1) convenio y/o acuerdo realizado por la Dirección Territorial Centro Oriente - Bucaramanga
Un (1) convenio y/o acuerdo realizados por la Dirección Territorial Noroccidente - Medellín</t>
  </si>
  <si>
    <t>Difusión y Acceso a la información</t>
  </si>
  <si>
    <t>DT_1</t>
  </si>
  <si>
    <t>Cuadros de resultados para la temática de seguridad y defensa</t>
  </si>
  <si>
    <t>Cuadros de resultados para la temática de pobreza y condiciones de vida</t>
  </si>
  <si>
    <t>Cuadros de resultados para la temática de mercado laboral</t>
  </si>
  <si>
    <t>Cuadros de resultados temática educación</t>
  </si>
  <si>
    <t>Habilitadores que potencian la seguridad humana y las oportunidades de bienestar.</t>
  </si>
  <si>
    <t>2. Seguridad humana y justicia social.</t>
  </si>
  <si>
    <t>Tres (3) cuadros de resultados con inclusión de enfoque de género.</t>
  </si>
  <si>
    <t>Total OOEE con inclusión de enfoque de genero en sus cuadros de resultados / Total de OOEE susceptibles de inclusión de enfoque de género en sus cuadros de resultados * 100</t>
  </si>
  <si>
    <t xml:space="preserve">Operaciones  estadísticas con la inclusión de enfoque de género en los cuadros de resultados  </t>
  </si>
  <si>
    <t>Estadísticas para la visibilización de las inequidades</t>
  </si>
  <si>
    <t>DIMPE_3</t>
  </si>
  <si>
    <t>Cuadros de resultados para la temática de cultura</t>
  </si>
  <si>
    <t>TEMAS SOCIALES</t>
  </si>
  <si>
    <t>Dirección de Metodología y Producción Estadística - DIMPE</t>
  </si>
  <si>
    <t>Cuadros de resultados para la temática de gobierno</t>
  </si>
  <si>
    <t>Boletines técnicos temática de la seguridad y defensa</t>
  </si>
  <si>
    <t>Boletines técnicos de la temática pobreza y condiciones de vida</t>
  </si>
  <si>
    <t>Boletines técnicos de la temática mercado laboral</t>
  </si>
  <si>
    <t>Boletines técnicos de la temática gobierno</t>
  </si>
  <si>
    <t>Boletines técnicos de la temática educación</t>
  </si>
  <si>
    <t xml:space="preserve">1. Boletines producidos de temas sociales
2. Diagnóstico de las OOEE para la optimización del proceso a partir de la automatización en la generación de boletines en temas sociales.
3. Cuadros producidos de temas sociales.
4. Diagnóstico de las OOEE para la optimización  a partir de la automatización del proceso de la generación de cuadros de resultados en temas sociales
</t>
  </si>
  <si>
    <t>1. Total de boletines producidos / Total de boletines programados * 100. (Nota: peso 40% del total de la meta)
2. Total de OOEE diagnosticadas / Total de OOEE programadas para diagnóstico en la optimización de la producción de boletines * 100. (Nota: Peso 10% del total de la meta)
3. Total de cuadros de salida producidos /  Total de cuadros de salida programados * 100. (Nota: peso 40% del total de la meta)
4. Total de OOEE diagnosticadas / Total de OOEE programados para diagnóstico en la optimización de la producción de cuadros de salida. (Nota: peso 10% del total de la meta)
Avance total de la meta DIMPE_2= (Indicador_1*0,40+Indicador_2*0,10+ Indicador_3*0,40+Indicador_4*0,10 )</t>
  </si>
  <si>
    <t xml:space="preserve">Operaciones estadísticas en temas sociales gestionadas y diagnosticadas para la óptima producción de información  estadística. </t>
  </si>
  <si>
    <t>Fortalecimiento de la Producción Estadística a partir de la innovación y la gestión tecnológica</t>
  </si>
  <si>
    <t>DIMPE_2</t>
  </si>
  <si>
    <t>Boletines técnicos de la temática cultura</t>
  </si>
  <si>
    <t>Cuadros de resultados para la temática de transporte</t>
  </si>
  <si>
    <t>Cuadros de resultados para la temática de tecnología e innovación</t>
  </si>
  <si>
    <t>Cuadros de resultados para la temática de servicios</t>
  </si>
  <si>
    <t>Cuadros de resultados para la temática de precios y costos</t>
  </si>
  <si>
    <t>Cuadros de resultados para la temática de industria</t>
  </si>
  <si>
    <t>Cuadros de resultados para la temática construcción</t>
  </si>
  <si>
    <t>Cuadros de resultados para la temática de comercio interno</t>
  </si>
  <si>
    <t>Cuadros de resultados para la temática de comercio internacional</t>
  </si>
  <si>
    <t>Cuadros de resultados para la temática ambiental</t>
  </si>
  <si>
    <t>Cuadros de resultados para la temática agropecuaria</t>
  </si>
  <si>
    <t>Boletines técnicos temática transporte</t>
  </si>
  <si>
    <t>Boletines técnicos de la temática tecnología e innovación</t>
  </si>
  <si>
    <t>Boletines técnicos para la temática de servicios</t>
  </si>
  <si>
    <t>Boletines técnicos de la temática precios y costos</t>
  </si>
  <si>
    <t>Boletines técnicos de la temática industria</t>
  </si>
  <si>
    <t>Boletines técnicos temática construcción</t>
  </si>
  <si>
    <t>Boletines técnicos de la temática comercio internacional</t>
  </si>
  <si>
    <t>Boletines técnicos de la temática ambiental</t>
  </si>
  <si>
    <t xml:space="preserve">1. Boletines producidos de temas económicos.
2. Diagnóstico de las OOEE para la optimización del proceso a partir de la automatización en la generación de boletines en temas económicos.
 3. Cuadros producidos de temas económicos.
4. Diagnóstico de las OOEE para la optimización  a partir de la automatización del proceso de la generación de cuadros de resultados en temas económicas
</t>
  </si>
  <si>
    <t>1. total de boletines producidos / Total de boletines programados * 100. (Nota: peso 40% del total de la meta)
2. Total de OOEE diagnosticadas / Total de OOEE programadas para diagnóstico en la optimización de la producción de boletines * 100. (Nota: Peso 10% del total de la meta)
3. Total de cuadros de salida producidos /  Total de cuadros de salida programados * 100. (Nota: peso 40% del total de la meta)
4. Total de OOEE diagnosticadas / Total de OOEE programados para diagnóstico en la optimización de la producción de cuadros de salida. (Nota: peso 10% del total de la meta)
Avance total de la meta DIMPE_1= (Indicador_1*0,40+Indicador_2*0,10+ Indicador_3*0,40+Indicador_4*0,10 )</t>
  </si>
  <si>
    <t>Operaciones estadísticas en temas económicos gestionadas y diagnosticadas para la óptima producción  de información estadística.</t>
  </si>
  <si>
    <t>DIMPE_1</t>
  </si>
  <si>
    <t>Boletines técnicos de la temática agropecuaria</t>
  </si>
  <si>
    <t>TEMAS ECONOMICOS</t>
  </si>
  <si>
    <t>17. Gestión de la información estadística</t>
  </si>
  <si>
    <t xml:space="preserve"> No Aplica </t>
  </si>
  <si>
    <t xml:space="preserve"> 12. Gestión de proveedores de datos </t>
  </si>
  <si>
    <t> </t>
  </si>
  <si>
    <t>Plan Nacional de Desarrollo 2023-2026</t>
  </si>
  <si>
    <t>Sistemas de Registros administrativos y Documento de lineamientos  que determine roles y responsables, que garantice la articulación entre la OSIS y DIRPEN</t>
  </si>
  <si>
    <t>Sistema de RRAA implementado</t>
  </si>
  <si>
    <t>Sistema de registros administrativos propuesto por la misión Kostat, diseñado e implementado</t>
  </si>
  <si>
    <t>DRA_31</t>
  </si>
  <si>
    <t>Servicio de articulación del sistema estadístico nacional</t>
  </si>
  <si>
    <t>Dirección de Recolección y Acopio - DRA</t>
  </si>
  <si>
    <t xml:space="preserve"> 1. Direccionamiento Estratégico </t>
  </si>
  <si>
    <t>Política de gobierno de Registros Administrativos</t>
  </si>
  <si>
    <t>(Número de acciones implementadas) *100 / Número de acciones programadas</t>
  </si>
  <si>
    <t>Política de gobierno de Registros Administrativos y Fuentes alternas aprobada a nivel directivo</t>
  </si>
  <si>
    <t>DRA_30</t>
  </si>
  <si>
    <t>Trimestral</t>
  </si>
  <si>
    <t>Diagnósticos de RRAA</t>
  </si>
  <si>
    <t># de diagnósticos de registros administrativos realizados</t>
  </si>
  <si>
    <t>Diagnósticos de Registros Administrativos con informe y plan de mejoramiento elaborado</t>
  </si>
  <si>
    <t>DRA_29</t>
  </si>
  <si>
    <t>Documentos de diagnóstico del aprovechamiento de registros
administrativos</t>
  </si>
  <si>
    <t xml:space="preserve"> 5. Producción Estadística </t>
  </si>
  <si>
    <t>Mensual</t>
  </si>
  <si>
    <t>Bases de datos</t>
  </si>
  <si>
    <t>Número de bases entregadas / Número de bases a entregar*100</t>
  </si>
  <si>
    <t>Base de datos mensuales con los criterios de cobertura, calidad y oportunidad definidos en el plan de recolección de la Encuesta Mensual de Alojamiento 2023</t>
  </si>
  <si>
    <t>DRA_28</t>
  </si>
  <si>
    <t>Bases de datos de la temática de servicios</t>
  </si>
  <si>
    <t>Base de datos</t>
  </si>
  <si>
    <t>Base de datos mensuales con los criterios de cobertura, calidad y oportunidad definidos en el plan de recolección de la Encuesta Mensual de Servicios 2023</t>
  </si>
  <si>
    <t>DRA_27</t>
  </si>
  <si>
    <t>Base de datos anual con los criterios de cobertura, calidad y oportunidad definidos en el plan de recolección  de la Encuesta Anual de Servicios 2022</t>
  </si>
  <si>
    <t>DRA_26</t>
  </si>
  <si>
    <t>Planes de recolección de las encuestas correspondientes</t>
  </si>
  <si>
    <t>Número de planes de recolección actualizados/ Número de planes de recolección a actualizar</t>
  </si>
  <si>
    <t>Planes de recolección actualizados y alineados con los operativos:
Encuesta Anual de Servicios
Encuesta Mensual de Servicios
Encuesta Mensual de Alojamiento</t>
  </si>
  <si>
    <t>DRA_25</t>
  </si>
  <si>
    <t>Base de datos trimestral con los criterios de cobertura, calidad y oportunidad definidos en el plan de recolección de la Encuesta de Transporte Urbano de Pasajeros  2023</t>
  </si>
  <si>
    <t>DRA_24</t>
  </si>
  <si>
    <t>Bases de datos de la temática de transporte</t>
  </si>
  <si>
    <t>Plan de recolección de la encuesta correspondiente</t>
  </si>
  <si>
    <t>Número de planes de recolección actualizados/ Número de planes de recolección a actualizar*100</t>
  </si>
  <si>
    <t>Plan de recolección actualizado y alineado con el operativo de la Encuesta de Transporte Urbano de Pasajeros  2023</t>
  </si>
  <si>
    <t>DRA_23</t>
  </si>
  <si>
    <t>Base de datos semestrales con los criterios de cobertura, calidad y oportunidad definidos en el plan de recolección del Precio de venta al público de Cigarrillos y Tabaco 2023</t>
  </si>
  <si>
    <t>DRA_22</t>
  </si>
  <si>
    <t>Bases de datos de la temática de comercio interno</t>
  </si>
  <si>
    <t>Base de datos anual con los criterios de cobertura, calidad y oportunidad definidos en el plan de recolección de la Encuesta Anual de Comercio 2022</t>
  </si>
  <si>
    <t>DRA_21</t>
  </si>
  <si>
    <t>Base de datos mensuales con los criterios de cobertura, calidad y oportunidad definidos en el plan de recolección de la  Encuesta Mensual de Comercio 2023</t>
  </si>
  <si>
    <t>DRA_20</t>
  </si>
  <si>
    <t>Planes de recolección actualizados y alineados con los  operativos:
Encuesta Mensual de Comercio
Encuesta Anual de Comercio
Precio de Venta al Público de Cigarrillos y Tabaco</t>
  </si>
  <si>
    <t>DRA_19</t>
  </si>
  <si>
    <t>Número de bases entregadas / Número de bases proyectadas a entregar*100</t>
  </si>
  <si>
    <t>Base de datos mensuales con los criterios de cobertura, calidad y oportunidad definidos en el plan de recolección de la Encuesta Mensual de Comercio Exterior de Servicios 2023</t>
  </si>
  <si>
    <t>DRA_18</t>
  </si>
  <si>
    <t>Bases de datos de la temática de comercio internacional</t>
  </si>
  <si>
    <t>Bases de datos semestrales con los criterios de cobertura, calidad y oportunidad definidos en el plan de recolección de los registro de:
Exportaciones  2023
Importaciones 2023
Zonas Francas 2023</t>
  </si>
  <si>
    <t>DRA_17</t>
  </si>
  <si>
    <t>Plan de recolección actualizado y alineado con el operativo de la Encuesta Mensual de Comercio Exterior de Servicios 2023</t>
  </si>
  <si>
    <t>DRA_16</t>
  </si>
  <si>
    <t>Manuales de producción de las encuestas correspondientes</t>
  </si>
  <si>
    <t>Número de Manuales actualizados/ Número de Manuales a actualizar</t>
  </si>
  <si>
    <t>Manuales para la producción de las operaciones actualizados y alineados con:
Registro de Exportaciones
Registro de Importaciones
Zonas Francas</t>
  </si>
  <si>
    <t>DRA_15</t>
  </si>
  <si>
    <t>Plan de acopio para cada operación estadística correspondiente</t>
  </si>
  <si>
    <t>Planes de recolección actualizados y alineados con los operativos correspondientes a las encuestas de:
Encuesta Anual Manufacturera
Encuesta Mensual Manufacturera con Enfoque Territorial
Estadística de Cemento Gris y Concreto
Indicador de Mezcla Asfáltica
Encuesta Ambiental Industrial</t>
  </si>
  <si>
    <t>DRA_14</t>
  </si>
  <si>
    <t>Bases de datos de la temática de industria</t>
  </si>
  <si>
    <t>Base de datos anual con los criterios de cobertura, calidad y oportunidad definidos en el plan de recolección  de las operaciones:
Encuesta Anual Manufacturera
Encuesta Ambiental Industrial</t>
  </si>
  <si>
    <t>DRA_13</t>
  </si>
  <si>
    <t>Base de datos mensuales con los criterios de cobertura, calidad y oportunidad definidos en el plan de recolección de las operaciones:
Encuesta Mensual Manufacturera con Enfoque Territorial
Estadística de cemento Gris y Concreto
Indicador de Mezcla Asfáltica</t>
  </si>
  <si>
    <t>DRA_12</t>
  </si>
  <si>
    <t>Bases de datos de la temática ambiental</t>
  </si>
  <si>
    <t>Base de datos criticada</t>
  </si>
  <si>
    <t>Base recolectada y criticada/Base planeada a recolectar*100</t>
  </si>
  <si>
    <t>Bases de datos recolectadas y criticadas de acuerdo con la metodología y lineamientos establecidos de las operaciones ELIC y FIVI.</t>
  </si>
  <si>
    <t>DRA_11</t>
  </si>
  <si>
    <t>Bases de datos de la temática de construcción</t>
  </si>
  <si>
    <t>Bases de datos recolectadas y criticadas de acuerdo con la metodología y lineamientos establecidos de las operaciones CEED, IPOC y CHV.</t>
  </si>
  <si>
    <t>DRA_10</t>
  </si>
  <si>
    <t>Numero de segmentos trabajados/ total segmentos anuales*100</t>
  </si>
  <si>
    <t>Base de resultados depurados operativos de los procesos de recuento y sensibilización</t>
  </si>
  <si>
    <t>DRA_9</t>
  </si>
  <si>
    <t>Base de datos recolectada</t>
  </si>
  <si>
    <t>Base de datos de la información recolectada, consolidada, depurada mensualmente de la Gran Encuesta Integrada de Hogares</t>
  </si>
  <si>
    <t>DRA_8</t>
  </si>
  <si>
    <t xml:space="preserve"> Base de datos</t>
  </si>
  <si>
    <t>Bases de datos recolectadas/ bases de datos proyectadas*100</t>
  </si>
  <si>
    <t>Base de datos con la producción mensual recolectada de las operaciones de índices correspondientes a:
 IPC
IPP
ICTC
ICTIP
ICES
ICOCED
ICOCIV
PPA
PVPLVA</t>
  </si>
  <si>
    <t>DRA_7</t>
  </si>
  <si>
    <t>Bases de datos de la temática de precios y costos</t>
  </si>
  <si>
    <t>Recursos de Funcionamiento</t>
  </si>
  <si>
    <t xml:space="preserve">Documentos finales </t>
  </si>
  <si>
    <t>Cantidad de documentos generados</t>
  </si>
  <si>
    <t>Documentos que contengan el resultado de las pruebas de escritorio del desarrollo y/o mejora de los aplicativos para SIPSA y del rediseño del componente de leche y los requerimientos del aplicativos de captura y análisis para situaciones de contingencia para SIPSA.</t>
  </si>
  <si>
    <t>DRA_6</t>
  </si>
  <si>
    <t>Bases de datos de la temática agropecuaria</t>
  </si>
  <si>
    <t>Documentos con las pruebas de los aplicativos y los requerimientos de desarrollo de los aplicativos de SIPSA</t>
  </si>
  <si>
    <t>Bases de datos recolectadas / bases de datos proyectadas * 100</t>
  </si>
  <si>
    <t>Bases de datos de Sistema de Información de Precios del Sector Agropecuario SIPSA recolectadas mensualmente.
365 Bases de Datos de SIPSA Abastecimiento
44 Bases de Datos de SIPSA Insumos</t>
  </si>
  <si>
    <t>DRA_5</t>
  </si>
  <si>
    <t>Una base de datos de Encuesta de Sacrificio de Ganado ESAG mensual recolectada</t>
  </si>
  <si>
    <t>Numero de fuentes recolectadas / numero total de fuentes</t>
  </si>
  <si>
    <t>Bases de datos de Encuesta de Sacrificio de Ganado ESAG recolectada</t>
  </si>
  <si>
    <t>DRA_4</t>
  </si>
  <si>
    <t>Una base de datos operativa recolectada, depurada y consolidada de las Encuestas sobre ambiente y desempeño Institucional nacional y departamental EDI-EDID</t>
  </si>
  <si>
    <t xml:space="preserve">Porcentaje de cobertura obtenida /  Porcentaje de cobertura esperada </t>
  </si>
  <si>
    <t>Base de datos operativa recolectada, depurada y consolidada de las Encuestas sobre ambiente y desempeño Institucional nacional y departamental EDI-EDID</t>
  </si>
  <si>
    <t>Estadísticas para la Visibilización de las inequidades</t>
  </si>
  <si>
    <t>DRA_3</t>
  </si>
  <si>
    <t>Bases de datos de la temática de gobierno</t>
  </si>
  <si>
    <t>Una base de datos operativa recolectada, depurada y consolidada de la Encuesta Pulso Social - EPS</t>
  </si>
  <si>
    <t>Bases recolectadas de Pulso/Bases proyectadas a recolectar de Pulso</t>
  </si>
  <si>
    <t>Bases de datos operativas recolectadas, depuradas y consolidadas de la Encuesta Pulso Social - EPS</t>
  </si>
  <si>
    <t>DRA_2</t>
  </si>
  <si>
    <t>Bases de datos de la temática de pobreza y condiciones de vida</t>
  </si>
  <si>
    <t>Una base de datos operativa recolectada, depurada y consolidada de la Encuesta de Gasto Interno en Turismo - EGIT</t>
  </si>
  <si>
    <t xml:space="preserve">Bases recolectadas de la EGIT/Bases proyectadas a recolectar de la EGIT </t>
  </si>
  <si>
    <t>Bases de datos operativas recolectadas, depuradas y consolidadas de la Encuesta de Gasto Interno en Turismo - EGIT</t>
  </si>
  <si>
    <t>DRA_1</t>
  </si>
  <si>
    <t>Modelos de desarrollo supramunicipales para el fortalecimiento de vínculos urbano-rurales y la integración de territorios.</t>
  </si>
  <si>
    <t>5. Convergencia regional.</t>
  </si>
  <si>
    <t>18. Gestión del conocimiento y la innovación</t>
  </si>
  <si>
    <t>13. Gestión de desarrollo de capacidades e innovación</t>
  </si>
  <si>
    <t>Documentos de implantación, socialización y mantenimiento del Sistema para la Gestión de la Estratificación Socioeconómica y de las coberturas de los servicios públicos domiciliarios</t>
  </si>
  <si>
    <t>Porcentaje de cumplimiento alcanzado en la implantación, socialización y mantenimiento SIGESCO</t>
  </si>
  <si>
    <t>Implantación, socialización y mantenimiento del Sistema para la Gestión de la Estratificación Socioeconómica - SIGESCO y de las coberturas de los servicios públicos domiciliarios.</t>
  </si>
  <si>
    <t>DIG_9</t>
  </si>
  <si>
    <t>Servicio de geo información estadística - DIG</t>
  </si>
  <si>
    <t>INFORMACION GEOESPACIAL</t>
  </si>
  <si>
    <t>Dirección de Geo estadística - DIG</t>
  </si>
  <si>
    <t>Bases de datos generadas</t>
  </si>
  <si>
    <t>Porcentaje de avance en la generación de productos geoespaciales</t>
  </si>
  <si>
    <t>Productos geoespaciales que soporte los procesos de difusión de las operaciones estadísticas y otras fuentes, generados.</t>
  </si>
  <si>
    <t>DIG_8</t>
  </si>
  <si>
    <t xml:space="preserve">
Sistema de información Geo estadística actualizado</t>
  </si>
  <si>
    <t>Numero de sistemas de información actualizados al 100%</t>
  </si>
  <si>
    <t>Actualizar el sistema de información geo estadística (SIGE) para aumentar la disponibilidad de información estadística y geoespacial de alta calidad.</t>
  </si>
  <si>
    <t>DIG_7</t>
  </si>
  <si>
    <t>Documentos generados</t>
  </si>
  <si>
    <t xml:space="preserve">Numero de documentos de proyectos de investigación e innovación ejecutados </t>
  </si>
  <si>
    <t>Proyectos de investigación e innovación, enmarcados en el análisis y modelado de datos geoespaciales, en aras de fortalecer y generar valor agregado sobre el marco de procesos estadísticos, ejecutados</t>
  </si>
  <si>
    <t>Un Catastro Multipropósito que aporte a la creación de valor público</t>
  </si>
  <si>
    <t>DIG_6</t>
  </si>
  <si>
    <t xml:space="preserve"> $                                                       59.800.000</t>
  </si>
  <si>
    <t>Documento actividades realizadas</t>
  </si>
  <si>
    <t>Numero de iniciativas ejecutadas en la vigencia al 100%</t>
  </si>
  <si>
    <t>Liderar y participar en 4 iniciativas que promuevan el uso e integración de la información estadística y geoespacial, enfocadas en el desarrollo sostenible, los marcos globales, la gestión de riesgo de desastres y la interoperabilidad de la información entre el SEN y la ICDE</t>
  </si>
  <si>
    <t>DIG_5</t>
  </si>
  <si>
    <t>Una (1) base de datos validada con la variable de cobertura de tierra a partir de la integración de información de gremios e imágenes de satélite</t>
  </si>
  <si>
    <t>Numero de bases de datos generadas en la vigencia</t>
  </si>
  <si>
    <t>Base de datos del Marco Maestro Rural y Agropecuario cartográficamente, actualizado.</t>
  </si>
  <si>
    <t>DIG_4</t>
  </si>
  <si>
    <t>Bases de datos del marco geo estadístico nacional - DIG</t>
  </si>
  <si>
    <t xml:space="preserve"> $                                              658.578.000</t>
  </si>
  <si>
    <t xml:space="preserve">Una (1) base de datos del Marco Geo estadístico Nacional cartográfico y temático, actualizado, con ajuste de limites territoriales, surgimiento/eliminación de centros poblados, crecimiento horizontal y vertical y actualización de variable vivienda.​
Un (1) base de datos con la agrupación y homologada 2021 Vs 2022 con los cambios por ajustes urbanos. ​
</t>
  </si>
  <si>
    <t xml:space="preserve">Marco geo estadístico nacional actualizado en sus componentes cartográficos y temáticos </t>
  </si>
  <si>
    <t>DIG_3</t>
  </si>
  <si>
    <t>Un (1) boletín de caracterización con enfoque de género de los directivos de las entidades públicas
Un (1) boletín de cobertura de los servicios del estado a partir de la información desagregada de las sedes, seccionales, territoriales y demás oficinas y centros de atención de las entidades del orden nacional 
Un (1) boletín de taxonomía de la formalidad empresarial en tres dimensiones: entrada, insumos y tributaria a partir de registros administrativos empresariales.</t>
  </si>
  <si>
    <t>Numero de boletines con indicadores generados en la vigencia</t>
  </si>
  <si>
    <t>Boletines generados con indicadores a partir del aprovechamiento de registros estadísticos producidos.</t>
  </si>
  <si>
    <t>DIG_2</t>
  </si>
  <si>
    <t>Dos (2) bases de datos producto de la actualización y mantenimiento del Registro Estadístico Base de Empresas. 
Una (1) base de datos con la caracterización de la vinculación por prestación de servicios en entidades del nivel nacional</t>
  </si>
  <si>
    <t xml:space="preserve">Número de bases de datos generadas en la vigencia </t>
  </si>
  <si>
    <t>Bases de datos del registro estadístico base de empresas, actualizadas.</t>
  </si>
  <si>
    <t>DIG_1</t>
  </si>
  <si>
    <t>8. Servicio al ciudadano</t>
  </si>
  <si>
    <t>2. Comunicación</t>
  </si>
  <si>
    <t>Documento estrategia implementada</t>
  </si>
  <si>
    <t>Porcentaje de avance de implementación de la estrategia en el trimestre (acumulado)</t>
  </si>
  <si>
    <t>Estrategia para el fortalecimiento de servicio al ciudadano - Implementada</t>
  </si>
  <si>
    <t>DICE_5</t>
  </si>
  <si>
    <t>Servicio de difusión de la información estadística</t>
  </si>
  <si>
    <t>CULTURA ESTADISTICA</t>
  </si>
  <si>
    <t>Dirección de Difusión y Cultura Estadística - DICE</t>
  </si>
  <si>
    <t>6. Transparencia, acceso a la información pública y lucha contra la corrupción</t>
  </si>
  <si>
    <t>Estrategia de rediseño de la página del DANE para dar cumplimiento a la clasificación del nivel AA, de conformidad con la norma NTC 5854 - Implementada</t>
  </si>
  <si>
    <t>DICE_4</t>
  </si>
  <si>
    <t>Estrategia de difusión con desarrollos web y aplicaciones móviles  - Implementada</t>
  </si>
  <si>
    <t>DICE_3</t>
  </si>
  <si>
    <t>Estrategia digital para la divulgación de información pública - Implementada</t>
  </si>
  <si>
    <t>DICE_2</t>
  </si>
  <si>
    <t xml:space="preserve">Servicio de apoyo a la gestión de conocimiento y consolidación de la cultura estadística </t>
  </si>
  <si>
    <t>9. Participación ciudadana en la gestión pública</t>
  </si>
  <si>
    <t>Estrategia  para relacionamiento con un enfoque de pedagogía social dirigidas a grupos de interés. - Implementada</t>
  </si>
  <si>
    <t>DICE_1</t>
  </si>
  <si>
    <t>Un documento metodológico elaborado.</t>
  </si>
  <si>
    <t>Número de documentos producidos</t>
  </si>
  <si>
    <t>Documentar las pruebas metodológicas para la conciliación demográfica con base en fuentes alternativas</t>
  </si>
  <si>
    <t>DCD_28</t>
  </si>
  <si>
    <t>Boletines técnicos de la temática demografía y población</t>
  </si>
  <si>
    <t>CARACTER SOCIODEMOGRAFICO</t>
  </si>
  <si>
    <t>Dirección de Censos y Demografía - DCD</t>
  </si>
  <si>
    <t xml:space="preserve"> Un(1) Módulo de codificación automática de causas de defunción en CIE1.</t>
  </si>
  <si>
    <t>Número de módulos producidos</t>
  </si>
  <si>
    <t>Desarrollar la primera versión del módulo de codificación automática de causas de defunción en CIE11, integrando las herramientas creadas por la OMS, para la asignación de causas antecedentes y básicas, cumpliendo el cronograma de transición definido por la Coordinación del GIT-EEVV</t>
  </si>
  <si>
    <t>DCD_27</t>
  </si>
  <si>
    <t>Bases de datos de la temática de salud</t>
  </si>
  <si>
    <t>Pueblos y comunidades étnicas.</t>
  </si>
  <si>
    <t>6. Actores diferenciales para el cambio.</t>
  </si>
  <si>
    <t xml:space="preserve"> (i) acuerdos (ii) oficios de entrega de formatos (iii) listados de asistencia (iv) material fotográfico (v) informes de comisión por cada taller realizado</t>
  </si>
  <si>
    <t>Número de talleres de socialización y capacitación para la notificación de hechos vitales (nacimientos y muertes)</t>
  </si>
  <si>
    <t>Implementación de la estrategia étnica mediante el desarrollo de talleres  para la notificación de hechos vitales (nacimientos y muertes) con las siguientes comunidades::   
Dos (2) con las comunidades de Magdalena y La Guajira del pueblo Wiwa
Una (1) en el departamento de Nariño con la Asociación de Parteras de Tumaco (ASOPBATEA)
Dos (2) con el pueblo Yukpa en el municipio de Agustín Codazzi en el departamento del Cesar
Dos (2) con los pueblos Emberá Katio, Dovido, Wounnan y Tule en el departamento del Chocó con la organización Gobierno Mayo.</t>
  </si>
  <si>
    <t>DCD_26</t>
  </si>
  <si>
    <t>Porcentaje de avance en la entrega de los documentos de la fase de diseño de la implementación del enfoque diferencial étnico en el SEN</t>
  </si>
  <si>
    <t>(Número de documentos de la fase de diseño de la implementación del enfoque diferencial étnico en el SEN, producidos/ total de documentos de la fase de diseño de la implementación del enfoque diferencial étnico en el SEN, propuestos) * 100</t>
  </si>
  <si>
    <t>Documento con la metodología a aplicar para la adecuación del SEN con enfoque diferencial étnico, elaborado.</t>
  </si>
  <si>
    <t>DCD_25</t>
  </si>
  <si>
    <t>(i) cuadros de salida con la difusión de resultados (ii) cuadros de salida entrega de resultados a cada proveedor (iii) ayudas de memoria y listados de asistencia.</t>
  </si>
  <si>
    <t>Gestiones para la obtención de información de proveedores de información secundaria, para el fortalecimiento de la variable de autorreconocimiento étnico en el Registro Estadístico Base de Población (REBP).</t>
  </si>
  <si>
    <t>DCD_24</t>
  </si>
  <si>
    <t>(i) Documento técnico acerca de la generación de censos basados en registros para articulación con el REBP, (ii) Documento técnico acerca de la generación de un posible padrón poblacional basado en el REBP.</t>
  </si>
  <si>
    <t xml:space="preserve"> Seguimientos y análisis de la población panel del REBP, para avanzar en la realización de un censo basado en registros.</t>
  </si>
  <si>
    <t>DCD_23</t>
  </si>
  <si>
    <t>(i) documento técnico y cuadros de salida resultado del diagnóstico de la variable de municipio de residencia habitual. (ii) Documento técnico sobre el conteo de población basado en el REBP.</t>
  </si>
  <si>
    <t xml:space="preserve">Conteos de población basado en el Registro Estadístico Base de Población (REBP) para los años 2021, como ejercicio complementario del diseño del conteo intercensal. </t>
  </si>
  <si>
    <t>DCD_22</t>
  </si>
  <si>
    <t>Cuadros de resultados para alimentar el SIEM y un documento de análisis y diseño del SIEM</t>
  </si>
  <si>
    <t xml:space="preserve">Sistema de Información Estadística de Migración (SIEM) actualizado,  para la toma de decisiones y la evaluación de la Política Integral Migratoria colombiana. </t>
  </si>
  <si>
    <t>DCD_21</t>
  </si>
  <si>
    <t>(i) Un documento con la historia demográfica de la violencia en Colombia.</t>
  </si>
  <si>
    <t>La historia demográfica de la violencia en Colombia, producida.</t>
  </si>
  <si>
    <t>DCD_20</t>
  </si>
  <si>
    <t>(i) Informe de intercambio de conocimientos, en el marco del Convenio: DANE - Universidades Oxford y Southampton.
(ii) Memorias de los espacios de trabajo adelantados entre los equipos  de DANE - Universidades Oxford y Southampton.
(iii) Documento técnico resultado de la asistencia técnica para el intercambio de información de registros administrativos para la estimación de la población en áreas menores.</t>
  </si>
  <si>
    <t>Número de artículos producidos</t>
  </si>
  <si>
    <t>Informe de investigación en estadística aplicada para el ámbito sociodemográfico.</t>
  </si>
  <si>
    <t>DCD_19</t>
  </si>
  <si>
    <t>Cuadros de salida con la población a nivel municipal (estadística con intervalos de credibilidad)</t>
  </si>
  <si>
    <t>Estimación de la población en áreas menores a partir del uso de modelos experimentales.</t>
  </si>
  <si>
    <t>DCD_18</t>
  </si>
  <si>
    <t>Un documento para la aplicación de métodos demográficos y estadísticos que permitan establecer los determinantes en materia de fecundidad y análisis reproductivo</t>
  </si>
  <si>
    <t xml:space="preserve"> Documento metodológico sobre la combinación de métodos demográficos y estadísticos para establecer los impulsores demográficos del comportamiento reproductivo en Colombia</t>
  </si>
  <si>
    <t>DCD_17</t>
  </si>
  <si>
    <t>(i) documento metodológico sobre fecundidad, (ii) estimación de la mortalidad adulta</t>
  </si>
  <si>
    <t>Número de documento metodológicos elaborados.</t>
  </si>
  <si>
    <t>Metodologías demográficas aplicadas: documentos metodológicos para la actualización continua de la producción de información poblacional y demográfica, elaborados.</t>
  </si>
  <si>
    <t>DCD_16</t>
  </si>
  <si>
    <t>Informes de estadística sociodemográfica aplicada producidos</t>
  </si>
  <si>
    <t>Número de informes de estadística sociodemográfica aplicada</t>
  </si>
  <si>
    <t>Informes de estadística sociodemográfica aplicada, con el aprovechamiento de la información poblacional y demográfica, revisados.</t>
  </si>
  <si>
    <t>DCD_15</t>
  </si>
  <si>
    <t>(i) Ayuda de memoria (ii) listados de asistencia (iii) informes técnicos</t>
  </si>
  <si>
    <t>Socializaciones focalizada de información demográfica y poblacional con enfoque territorial.</t>
  </si>
  <si>
    <t>DCD_14</t>
  </si>
  <si>
    <t>Cuadros de resultados para la temática de demografía y población</t>
  </si>
  <si>
    <t>(i) Documento metodológico (ii) cuadros salida</t>
  </si>
  <si>
    <t>Documentos de análisis demográfico postcensales elaborados teniendo en cuenta los resultados del CNPV 2018 y otras fuentes de información.</t>
  </si>
  <si>
    <t>DCD_13</t>
  </si>
  <si>
    <t>Sistema de seguimiento permanente a las proyecciones conformado, en el marco de fenómenos coyunturales que afecten la dinámica poblacional</t>
  </si>
  <si>
    <t>DCD_12</t>
  </si>
  <si>
    <t>Documento metodológico</t>
  </si>
  <si>
    <t>Documento metodológico realizado</t>
  </si>
  <si>
    <t>Documento metodológico para la identificación de los territorios indígenas ubicados en áreas no municipalizadas de los departamentos de Amazonas, Guainía y Vaupés elaborado, en cumplimiento de la ley 632 de 2018.</t>
  </si>
  <si>
    <t>DCD_11</t>
  </si>
  <si>
    <t xml:space="preserve"> Cuadros de salida y oficios de respuesta</t>
  </si>
  <si>
    <t>Número de solicitudes de información atendidas/número de solicitudes de información del GIT CEE * 100</t>
  </si>
  <si>
    <t>Producción de información sobre los pueblos y comunidades étnicas del país, para los grupos de interés</t>
  </si>
  <si>
    <t>DCD_10</t>
  </si>
  <si>
    <t>Propuesta metodológica elaborada</t>
  </si>
  <si>
    <t>Porcentaje de avance en la elaboración de la Propuesta metodológica con variables socio ambientales a desarrollar en las operaciones estadísticas</t>
  </si>
  <si>
    <t>Propuesta metodológica con variables socio ambientales a desarrollar en las operaciones estadísticas, en respuesta al Copes 4058 sobre variabilidad climática.</t>
  </si>
  <si>
    <t>DCD_9</t>
  </si>
  <si>
    <t xml:space="preserve">16. Gestión documental </t>
  </si>
  <si>
    <t>1. Plan Institucional de Archivos de la Entidad ­PINAR</t>
  </si>
  <si>
    <t>10. Gestión de Información y documental</t>
  </si>
  <si>
    <t xml:space="preserve">Evidencias de seguimiento del contrato de arrendamiento y reportes </t>
  </si>
  <si>
    <t xml:space="preserve">Número </t>
  </si>
  <si>
    <t>Porcentaje de seguimiento al proceso contractual de almacenamiento y custodia</t>
  </si>
  <si>
    <t>Gestionar el almacenamiento y custodia de la información estadística recolectada, atendiendo los lineamientos del sistema de gestión documental del DANE.</t>
  </si>
  <si>
    <t>DCD_8</t>
  </si>
  <si>
    <t>Documentos de estudios postcensales temáticas demográficas y poblacionales</t>
  </si>
  <si>
    <t>(i) reporte participativo (ii) listados de asistencia (iii) ayudas de memoria.</t>
  </si>
  <si>
    <t>Reporte participativo y concepto de viabilidad del herorreconocimiento, la agenda integral y un plan integral de preparación para el próximo censo, en cumplimiento de la sentencia T 276 de 2022</t>
  </si>
  <si>
    <t>DCD_7</t>
  </si>
  <si>
    <t>Documentos metodológicos del censo de población y vivienda</t>
  </si>
  <si>
    <t>(i) Documentación técnica para la producción y recolección de información sociodemográfica del pueblo Wayuu (DCD) (ii) Información cartográfica marco (DIG) (iii) Documentos de diseño del sistema (DIRPEM) (iv) Diseño y desarrollo de la infraestructura tecnológica del sistema (OSIS).</t>
  </si>
  <si>
    <t>Porcentaje de avance en el diseño del sistema</t>
  </si>
  <si>
    <t>Sistema de información del pueblo Wayuu diseñado, en cumplimiento de la sentencia T 302 del 2017 y auto 696 de 2022.</t>
  </si>
  <si>
    <t>DCD_6</t>
  </si>
  <si>
    <t>Documentación del diseño del conteo intercensal de población y vivienda 2025, elaborado.</t>
  </si>
  <si>
    <t>(i) preliminar ruta metodológica del proceso de participación en el Conteo Intercensal con los grupos étnicos (ii) Diseño temático( plan de pruebas, plan de recolección, documento producidos para componente geográfico, diseño operativo y logístico.(iii) Construcción (pruebas cognitivas y de campo).</t>
  </si>
  <si>
    <t>DCD_5</t>
  </si>
  <si>
    <t>Documento preliminares: (i) plan general y (ii)documento metodológico del diseño temático, elaborados.</t>
  </si>
  <si>
    <t>Documentos preliminares: plan general y diseño temático, para la operación censal liderada por la DCD en materia agropecuaria.</t>
  </si>
  <si>
    <t>DCD_4</t>
  </si>
  <si>
    <t xml:space="preserve"> (i) acuerdos (ii) oficios de entrega de formatos (iii) listados de asistencia (iv) material fotográfico (v) informes de comisión por cada taller realizado.</t>
  </si>
  <si>
    <t>Talleres para la construcción de la ruta, socialización e implementación de los formatos de ND con grupos étnicos, en (6) departamentos realizados/ total de talleres para la construcción de la ruta, socialización e implementación de los formatos de ND con grupos étnicos propuestos) * 100</t>
  </si>
  <si>
    <t>Dos (2) formatos de notificación (nacimiento y muerte) para grupos étnicos implementados, en los departamentos de: Amazonas, Guainía, Chocó,  La Guajira, Magdalena y Valle del Cauca, producidos.</t>
  </si>
  <si>
    <t>DCD_3</t>
  </si>
  <si>
    <t>(i) acuerdos (ii) oficios de entrega de formatos(iii)listados de asistencia (vi) material fotográfico (v) informes de comisión por cada taller realizado.</t>
  </si>
  <si>
    <t>Número de talleres realizados para la notificación de hechos vitales ( nacimiento y muerte).</t>
  </si>
  <si>
    <t>Implementación de la estrategia étnica mediante el desarrollo de talleres con las comunidades para notificación de hechos de nacimientos y muertes, en los departamentos de Amazonas, Guainía, Chocó, Valle del Cauca,La Guajira y Magdalena.</t>
  </si>
  <si>
    <t>DCD_2</t>
  </si>
  <si>
    <t>Boletines y cuadros de salida con información estadística de nacimientos y defunciones a nivel nacional producidos.</t>
  </si>
  <si>
    <t>Número de entregas trimestrales de boletines y cuadros de salida producidos por la dirección técnica, para su publicación en página web.</t>
  </si>
  <si>
    <t>Boletines y cuadros de salida con información estadística de nacimientos y defunciones a nivel nacional producidos, para el registro de hechos vitales en Colombia.</t>
  </si>
  <si>
    <t>DCD_1</t>
  </si>
  <si>
    <t xml:space="preserve"> 17. Gestión de la información estadística </t>
  </si>
  <si>
    <t>Un (1) documento de avance del Plan General para la medición del valor de los datos.</t>
  </si>
  <si>
    <t>Documentos elaborados , sobre documentos entregados</t>
  </si>
  <si>
    <t>Documento para el plan general de la estrategia de medición del valor de los datos de la economía digital.</t>
  </si>
  <si>
    <t>DSCN_32</t>
  </si>
  <si>
    <t>Boletines técnicos de las cuentas anuales de bienes y servicios</t>
  </si>
  <si>
    <t>CUENTAS NACIONALES Y MACROECONOMIA</t>
  </si>
  <si>
    <t>Dirección de Síntesis y Cuentas Nacionales - DSCN</t>
  </si>
  <si>
    <t xml:space="preserve"> Un (1) documento Borrador de plan general para la medición de la PTF en el marco de la contabilidad nacional.</t>
  </si>
  <si>
    <t>Documentos entregados, sobre documentos esperados</t>
  </si>
  <si>
    <t>Inicio de la primera fase del proceso de documentación de la Productividad Total de los Factores (PTF) en el marco de la contabilidad nacional.</t>
  </si>
  <si>
    <t>DSCN_31</t>
  </si>
  <si>
    <t>Expansión de capacidades: más y mejores oportunidades de la población para lograr sus proyectos de vida.</t>
  </si>
  <si>
    <t xml:space="preserve">  Un (1) documento diagnostico del alcance de la medición de la economía popular  en el marco de la contabilidad Nacional.</t>
  </si>
  <si>
    <t>Diagnostico del alcance de la medición de la economía popular en el marco de la contabilidad Nacional.</t>
  </si>
  <si>
    <t>DSCN_30</t>
  </si>
  <si>
    <t>Un (1) documento de diagnostico y apertura del grupo resto del ITAED.</t>
  </si>
  <si>
    <t>Ampliación en la medición del grupo resto de coyuntura de las investigaciones territoriales de la Dirección de Síntesis y Cuentas Nacionales (DSCN).</t>
  </si>
  <si>
    <t>DSCN_29</t>
  </si>
  <si>
    <t>Boletines técnicos de las cuentas departamentales</t>
  </si>
  <si>
    <t xml:space="preserve">(3) Documentos metodológicos </t>
  </si>
  <si>
    <t>Documentos metodológicos finalizados de los déciles de ingresos y gasto sectores institucionales.</t>
  </si>
  <si>
    <t>DSCN_28</t>
  </si>
  <si>
    <t>Un (1) cuadro de salida de resultados preliminares de la CSSM, finalizado.</t>
  </si>
  <si>
    <t>Número de resultados piloto de la Cuenta Satélite del Sector Maritímo, sobre número de resultados piloto proyectados</t>
  </si>
  <si>
    <t>Piloto de resultados preliminares de la Cuenta Satélite del Sector Maritímo (CSSM), finalizado.</t>
  </si>
  <si>
    <t>DSCN_27</t>
  </si>
  <si>
    <t>Un (1) cuadro de salida de resultados preliminares de la CSISFL, finalizado.</t>
  </si>
  <si>
    <t>Número de resultados piloto de la Cuenta Satélite de Instituciones Sin Fines de Lucro, sobre número de resultados piloto proyectados</t>
  </si>
  <si>
    <t>Piloto de resultados preliminares de la Cuenta Satélite de Instituciones Sin Fines de Lucro (CSISFL), finalizado.</t>
  </si>
  <si>
    <t>DSCN_26</t>
  </si>
  <si>
    <t>Un (1) cuadro de salida de resultados preliminares de la CSD, finalizado.</t>
  </si>
  <si>
    <t>Número de resultados piloto de la Cuenta Satélite del Deporte, sobre número de resultados piloto proyectados</t>
  </si>
  <si>
    <t>Piloto de resultados preliminares de la Cuenta Satélite del Deporte (CSD), finalizado.</t>
  </si>
  <si>
    <t>DSCN_25</t>
  </si>
  <si>
    <t>Un (1) Cuadro de resultados del piloto de la medición de la economía digital en Colombia.</t>
  </si>
  <si>
    <t>Numero de cuadros de resultados elaborados</t>
  </si>
  <si>
    <t>Procesamiento y piloto de resultados de la medición de la economía digital en Colombia</t>
  </si>
  <si>
    <t>DSCN_24</t>
  </si>
  <si>
    <t>Un (1) boletín técnico y un (1) anexo de publicación de la CSDB, finalizados</t>
  </si>
  <si>
    <t>Número de resultados piloto de la Cuenta Satélite del deporte Bogotá, sobre número de resultados piloto proyectados</t>
  </si>
  <si>
    <t>Piloto de resultados preliminares de la Cuenta Satélite del Deporte de Bogotá (CSDB), finalizado.</t>
  </si>
  <si>
    <t>DSCN_23</t>
  </si>
  <si>
    <t>Un (1) boletín técnico y un (1) anexo de publicación de la CSS, finalizados</t>
  </si>
  <si>
    <t>Número de boletines y anexos publicados sobre boletines y anexos proyectados a publicar</t>
  </si>
  <si>
    <t>Publicación de la Cuenta Satélite de Salud (CSS), finalizada</t>
  </si>
  <si>
    <t>DSCN_22</t>
  </si>
  <si>
    <t>Cuatro (4) boletines técnicos y sus anexos estadísticos finalizados</t>
  </si>
  <si>
    <t>Publicaciones del PIB trimestral de la ciudad de Bogotá, desde el enfoque de la producción, para los periodos: cuarto trimestre de 2022, y los tres primeros trimestre de 2023, finalizadas.</t>
  </si>
  <si>
    <t>DSCN_21</t>
  </si>
  <si>
    <t>Un (1) boletín técnico y un (1) anexo de publicación de la CSTIC, finalizados</t>
  </si>
  <si>
    <t>Número de boletines y anexos publicados de la CSTIC sobre boletines y anexos proyectados a publicar</t>
  </si>
  <si>
    <t>Publicación de la Cuenta Satélite de las Tecnologías de la Información y las Comunicaciones (CSTIC), finalizada</t>
  </si>
  <si>
    <t>DSCN_20</t>
  </si>
  <si>
    <t>Un (1) boletín técnico junto a su anexo de publicación de la Cuenta de producción y generación del ingreso del TDCNR, de la CSEC, finalizados</t>
  </si>
  <si>
    <t>Número de boletines y anexos publicados de la CSEC sobre boletines y anexos proyectados a publicar</t>
  </si>
  <si>
    <t>Publicación de la Cuenta Satélite de Economía del Cuidado (CSEC) finalizada</t>
  </si>
  <si>
    <t>DSCN_19</t>
  </si>
  <si>
    <t>Un (1) Cuadro de resultados del piloto de las cuentas distributivas</t>
  </si>
  <si>
    <t>Piloto de resultados preliminares de las cuentas distributivas, para completar analizar el comportamiento de los hogares, finalizado.</t>
  </si>
  <si>
    <t>DSCN_18</t>
  </si>
  <si>
    <t>Un (1) plan general elaborado.</t>
  </si>
  <si>
    <t>Plan general elaborado/plan general proyectado</t>
  </si>
  <si>
    <t>Documento para el plan general y diseño del cambio de año base de Cuentas Nacionales.</t>
  </si>
  <si>
    <t>DSCN_17</t>
  </si>
  <si>
    <t>Dos (2) boletines técnicos y sus anexos de publicación, finalizados.</t>
  </si>
  <si>
    <t>Numero de boletines técnicos publicados</t>
  </si>
  <si>
    <t>Publicación de las cuentas del gasto por finalidad del gobierno general y el gasto público y privado - SOCX año 2022 preliminar.</t>
  </si>
  <si>
    <t>DSCN_16</t>
  </si>
  <si>
    <t>Boletines técnicos de las cuentas anuales de sectores institucionales</t>
  </si>
  <si>
    <t xml:space="preserve">Un (1) boletín técnico y tres (3) anexos estadísticos y una (1) base de datos del año 2021 definitivo y 2022 provisional, finalizados. </t>
  </si>
  <si>
    <t>Publicación de las cuentas anuales por sector institucional para los años 2020 def y 2021 provisional, y una base de datos con información acopiada para las estimaciones de las cuentas anuales por sector institucional para los años 2021 definitivo y 2022 provisional, y estimación provisional de los subsectores del sector gobierno para los años 2014-2021 finalizadas.</t>
  </si>
  <si>
    <t>DSCN_15</t>
  </si>
  <si>
    <t>Cuatro (4) boletines técnicos y sus respectivos anexos de publicación, finalizados</t>
  </si>
  <si>
    <t>Publicación del indicador trimestral de actividad económica por departamentos trimestres III y IV de 2022, y trimestres I y II de 2023</t>
  </si>
  <si>
    <t>DSCN_14</t>
  </si>
  <si>
    <t>Dos (2) boletines técnicos y sus respectivos anexos estadísticos de publicación, finalizados</t>
  </si>
  <si>
    <t>Publicaciones del Producto Interno Bruto por departamentos:
- años 2020 definitivo, 2021 provisional y 2022 preliminar y Valor agregado por municipios años 2020 definitivo y 2021 provisional</t>
  </si>
  <si>
    <t>DSCN_13</t>
  </si>
  <si>
    <t>Un (1) boletín técnico y sus anexos estadísticos, finalizados; y una (1) base de datos procesada.</t>
  </si>
  <si>
    <t>Publicación de las cuentas anuales de bienes y servicios para los años 2020 provisional y 2021 provisional. Y una (1) base de datos con información acopiada y procesada para las estimaciones de las cuentas anuales de bienes y servicios para los años 2020 y 2021 definitivo, y 2022 provisional.</t>
  </si>
  <si>
    <t>DSCN_12</t>
  </si>
  <si>
    <t>31/11/2023</t>
  </si>
  <si>
    <t>Cuatro (4) boletines técnicos y sus anexos técnicos, finalizados.</t>
  </si>
  <si>
    <t>Publicaciones de las matrices complementarias correspondientes a las Cuentas nacionales anuales. 
- Matriz utilización desagregada en productos nacionales e importados para los años 2020 definitivo y 2021 provisional.
- Matriz de trabajo para el año 2022.
- Matriz Insumo Producto 2019.
- Ampliación de la matriz de contabilidad social por deciles de ingresos y gastos.</t>
  </si>
  <si>
    <t>DSCN_11</t>
  </si>
  <si>
    <t xml:space="preserve">Un (1) boletín técnico y sus anexos estadísticos, finalizados; y una (1) base de datos procesada. </t>
  </si>
  <si>
    <t>Publicación de la Productividad Total de Factores años 2020 provisional, 2021 provisional y 2022 preliminar. Y una (1) base de datos con información acopiada y procesada para las estimaciones de la Productividad Total de Factores años 2020 y 2021 definitivo, 2022 provisional y 2023 preliminar.</t>
  </si>
  <si>
    <t>DSCN_10</t>
  </si>
  <si>
    <t>Doce (12) boletines técnicos y sus anexos estadísticos finalizados</t>
  </si>
  <si>
    <t>Publicaciones del Indicador de Seguimiento a la Economía ISE para los periodos: noviembre y diciembre de 2022, y los meses de enero a octubre de 2023, finalizadas.</t>
  </si>
  <si>
    <t>DSCN_9</t>
  </si>
  <si>
    <t>Boletines técnicos del indicador de seguimiento a la economía -ise</t>
  </si>
  <si>
    <t>Cuatro (4) boletines técnicos y doce (12) anexos estadísticos finalizados.</t>
  </si>
  <si>
    <t xml:space="preserve">Publicaciones del PIB trimestral por el enfoque del ingreso y de las cuentas por sector institucional para los periodos: cuarto trimestre de 2022, y los tres primeros trimestres de 2023, y Tres (3) estimaciones preliminares de los subsectores del sector gobierno general para los primeros tres trimestres de 2023 finalizadas. </t>
  </si>
  <si>
    <t>DSCN_8</t>
  </si>
  <si>
    <t>Boletines técnicos del pib nacional</t>
  </si>
  <si>
    <t>Publicaciones del PIB trimestral desde los enfoques de la producción y el gasto, para los periodos del: cuarto trimestre de 2022, y los tres primeros trimestre de 2023, finalizadas.</t>
  </si>
  <si>
    <t>DSCN_7</t>
  </si>
  <si>
    <t>Un (1) boletín técnico y su anexo de publicación de las CSAA, CSAAV y CSAMSS, finalizados</t>
  </si>
  <si>
    <t>Publicaciones de la Cuenta Satélite de la Agroindustria: Arroz (CSAA); Avícola (CSAAV); Maíz, Sorgo y Soya (CSAMSS) finalizadas.</t>
  </si>
  <si>
    <t>DSCN_6</t>
  </si>
  <si>
    <t>Boletines técnicos de la cuenta satélite piloto de agroindustria</t>
  </si>
  <si>
    <t>Un (1) boletín técnico y un (1) anexo de publicación de la CSCECB, finalizados</t>
  </si>
  <si>
    <t>Publicación de la Cuenta Satélite de Cultura y Economía Creativa Bogotá, finalizada</t>
  </si>
  <si>
    <t>DSCN_5</t>
  </si>
  <si>
    <t>Boletines técnicos de la cuenta satélite de cultura Bogotá</t>
  </si>
  <si>
    <t>Un (1) boletín técnico y un (1) anexo de publicación de la CSCEN, finalizado</t>
  </si>
  <si>
    <t>Número de boletines y anexos publicados se la CSEN sobre boletines y anexos proyectados a publicar</t>
  </si>
  <si>
    <t>Publicación de la Cuenta Satélite de Cultura y Economía Naranja (CSCEN), finalizada</t>
  </si>
  <si>
    <t>DSCN_4</t>
  </si>
  <si>
    <t>Boletines técnicos de la cuenta satélite de cultura</t>
  </si>
  <si>
    <t>Un (1) boletín técnico y un (1) anexo de publicación de la CST, finalizados</t>
  </si>
  <si>
    <t>Número de boletines y anexos publicados de la CST sobre boletines y anexos proyectados a publicar</t>
  </si>
  <si>
    <t>Publicación de la Cuenta Satélite de Turismo (CST), finalizada</t>
  </si>
  <si>
    <t>DSCN_3</t>
  </si>
  <si>
    <t>Boletines técnicos de la cuenta satélite de turismo</t>
  </si>
  <si>
    <t>Un (1) piloto de resultados preliminares de la Cuenta Satélite de Bioeconomía y un (1) piloto de resultados preliminares de la Cuenta Satélite de Economía Circular</t>
  </si>
  <si>
    <t>Número de resultados preliminares de la Cuenta Satélite de Bioeconomía y la Cuenta Satélite de Economía Circular</t>
  </si>
  <si>
    <t>Pilotos de resultados preliminares, finalizados.
1. Cuenta satélite de Economía Circular
2. Cuenta satélite de Bioeconomía</t>
  </si>
  <si>
    <t>DSCN_2</t>
  </si>
  <si>
    <t>Boletines técnicos de la cuenta satélite de medio ambiente</t>
  </si>
  <si>
    <t>Siete (7) boletines técnicos junto a sus anexos estadísticos de la cuenta satélite ambiental</t>
  </si>
  <si>
    <t>Publicaciones de las operaciones estadísticas de la Cuenta Satélite Ambiental (cuentas ambientales y económicas de flujos del agua, del bosque, de energía, de residuos sólidos y de emisiones al aire; cuenta ambiental y económica de activos de los recursos minerales y energéticos; cuenta ambiental y económica de actividades ambientales y transacciones asociadas), finalizadas</t>
  </si>
  <si>
    <t>DSCN_1</t>
  </si>
  <si>
    <t xml:space="preserve"> 18. Gestión del conocimiento y la innovación </t>
  </si>
  <si>
    <t xml:space="preserve"> 13. Gestión de desarrollo de capacidades e innovación </t>
  </si>
  <si>
    <t>Recomendaciones MIPG</t>
  </si>
  <si>
    <t xml:space="preserve">Un (1)  Inventario de conocimiento explícito
Un (1) Informe trimestral de Intercambio de Conocimiento
Un (1) Documento con el Modelo para la implementación de gestión del conocimiento e innovación </t>
  </si>
  <si>
    <t xml:space="preserve"> Porcentaje de avance de la implementación de la Política de Gestión del Conocimiento e Innovación GESCO</t>
  </si>
  <si>
    <t>Política de Gestión del Conocimiento e Innovación GESCO, implementada</t>
  </si>
  <si>
    <t>Gestión Institucional y el Modelo Organizacional</t>
  </si>
  <si>
    <t>DIRPEN_25</t>
  </si>
  <si>
    <t>COORDINACION Y REGULACION DEL SEN</t>
  </si>
  <si>
    <t>Dirección de Regulación, Planeación, Estandarización y Normalización - DIRPEN</t>
  </si>
  <si>
    <t>Un (1) Informe de Priorización de capacidades
Un (1) Plan Operativo de Desarrollo de Capacidades e Innovación
Un (1) Consolidado de reporte de transferencia de capacidades
Un (1) Documento consolidado de Efectos y aprendizajes</t>
  </si>
  <si>
    <t xml:space="preserve">
Porcentaje de avance de las fases del proceso de gestión del conocimiento e innovación</t>
  </si>
  <si>
    <t>Cuatro fases del Proceso Gestión del Conocimiento e Innovación implementadas</t>
  </si>
  <si>
    <t>Innovación y la Gestión Tecnológica</t>
  </si>
  <si>
    <t>DIRPEN_24</t>
  </si>
  <si>
    <t>Entidades capacitadas</t>
  </si>
  <si>
    <t>((Entidades del Sistema Estadístico Nacional capacitadas)/(Total Entidades SEN) )*100</t>
  </si>
  <si>
    <t>Planes de capacitación para la promoción de lineamientos, normas y estándares estadísticos en el Sistema Estadístico Nacional SEN 2023, implementados</t>
  </si>
  <si>
    <t>DIRPEN_23</t>
  </si>
  <si>
    <t>Cursos virtuales con mantenimiento realizado</t>
  </si>
  <si>
    <t>Número de cursos desarrollados en el trimestre</t>
  </si>
  <si>
    <t>Cursos virtuales de Campus DANE para el SEN, desarrollados, mantenidos y actualizados</t>
  </si>
  <si>
    <t>DIRPEN_22</t>
  </si>
  <si>
    <t xml:space="preserve"> 6. Plan Institucional de Capacitación </t>
  </si>
  <si>
    <t>Sistema de Ética Estadística - SETE  y Documento de alineación estratégica del SETE</t>
  </si>
  <si>
    <t>% de avance del documento de alineación estratégica</t>
  </si>
  <si>
    <t xml:space="preserve">Sistema de Ética Estadística - SETE alineado con las instancias de decisión a nivel estratégico, táctico y operativo , ELABORADO </t>
  </si>
  <si>
    <t>DIRPEN_21</t>
  </si>
  <si>
    <t>Un (1) proyecto de funcionalidades de la plataforma tecnológica del SEN 2,0 desarrollado</t>
  </si>
  <si>
    <t>Porcentaje de avance en el desarrollo y mantenimiento de la plataforma SEN 2,0</t>
  </si>
  <si>
    <t>Plataforma tecnológica del SEN 2.0. con desarrollo, mantenimiento y actualización de funcionalidades realizados</t>
  </si>
  <si>
    <t>DIRPEN_20</t>
  </si>
  <si>
    <t xml:space="preserve">Documento de lineamientos para estandarizar la integración entre encuestas y RRAA </t>
  </si>
  <si>
    <t>% de avance en la generación del documento de lineamientos</t>
  </si>
  <si>
    <t>Documento de  Lineamientos que permitan estandarizar la integración entre encuestas y registros administrativos, a partir de la integración entre la encuesta de hogares y registros de impuestos que permita la validación de la pertinencia de los procesos de gestión de proveedores</t>
  </si>
  <si>
    <t>DIRPEN_18</t>
  </si>
  <si>
    <t xml:space="preserve"> 15. Aprendizaje Institucional </t>
  </si>
  <si>
    <t>Informe de resultados de la prueba piloto de la metodología de revisión de pares</t>
  </si>
  <si>
    <t>% de avance en la aplicación de la prueba piloto</t>
  </si>
  <si>
    <t>Prueba piloto de aplicación de la metodología de revisión de pares en el marco del Grupo de Trabajo de la CEPAL, realizada</t>
  </si>
  <si>
    <t>DIRPEN_16</t>
  </si>
  <si>
    <t>Tres (3) estudios de prospectiva y  análisis de datos</t>
  </si>
  <si>
    <t>Número de estudios de prospectiva y  análisis de datos realizados.</t>
  </si>
  <si>
    <t>Estudios de prospectiva y análisis de datos que conduzcan a la modernización de la gestión en el proceso estratégico y misional del DANE y perfilamiento de necesidades en analítica en la entidad, realizados.</t>
  </si>
  <si>
    <t>DIRPEN_15</t>
  </si>
  <si>
    <t>18. Gestión del conocimiento y la innovación</t>
  </si>
  <si>
    <t>Índice de capacidad estadística territorial 2021 publicado y 2022 calculado</t>
  </si>
  <si>
    <t>Índice de capacidad estadística territorial 2021 finalizado</t>
  </si>
  <si>
    <t xml:space="preserve"> Índice de Capacidad  Estadística, medido</t>
  </si>
  <si>
    <t>DIRPEN_14</t>
  </si>
  <si>
    <t>Colombia igualitaria, diversa y libre de discriminación.</t>
  </si>
  <si>
    <t xml:space="preserve">Cinco (5) Salas especializadas del Casen activas, 5 comités Estadísticos Sectoriales activos y 18 mesas estadísticas activas </t>
  </si>
  <si>
    <t>Número de Instancias de coordinación del SEN gestionadas y dinamizadas en el periodo.</t>
  </si>
  <si>
    <t>Instancias de coordinación del SEN gestionadas y dinamizadas con generación de productos y resultados</t>
  </si>
  <si>
    <t>DIRPEN_13</t>
  </si>
  <si>
    <t xml:space="preserve">Un documento de Plan Estadístico Nacional 2023 - 2027 formulado </t>
  </si>
  <si>
    <t>Porcentaje de avance para la formulación del Plan Estadístico Nacional 2023 - 2027.</t>
  </si>
  <si>
    <t>Plan Estadístico Nacional 2023 - 2027, formulado</t>
  </si>
  <si>
    <t>DIRPEN_12</t>
  </si>
  <si>
    <t>Evaluaciones de la calidad a operaciones estadísticas</t>
  </si>
  <si>
    <t xml:space="preserve">
Número de evaluaciones de cumplimiento de los requisitos de calidad realizados.</t>
  </si>
  <si>
    <t xml:space="preserve"> Evaluaciones de cumplimiento de los requisitos de calidad de acuerdo con lo establecido en la  norma técnica NTC PE 1000: 2020 realizadas, para DANE y FONDANE.</t>
  </si>
  <si>
    <t>DIRPEN_9</t>
  </si>
  <si>
    <t>Servicio de evaluación del proceso estadístico</t>
  </si>
  <si>
    <t xml:space="preserve">Documento de informe de acompañamientos realizados </t>
  </si>
  <si>
    <t>Acompañamientos realizados * 100 / Acompañamientos priorizados</t>
  </si>
  <si>
    <t>Entidades priorizadas para la implementación del Marco de Aseguramiento de la Calidad y sus instrumentos con énfasis en operaciones a partir de registros administrativos, con acompañamiento realizado</t>
  </si>
  <si>
    <t>DIRPEN_8</t>
  </si>
  <si>
    <t>Plan Operativo (PO) 2022</t>
  </si>
  <si>
    <t>30 formatos de seguimiento</t>
  </si>
  <si>
    <t>Número de seguimientos realizados en el trimestre</t>
  </si>
  <si>
    <t xml:space="preserve">Planes de mejora de operaciones estadísticas evaluadas con seguimientos realizados, para identificar el nivel de cumplimiento de las acciones propuestas </t>
  </si>
  <si>
    <t>DIRPEN_7</t>
  </si>
  <si>
    <t>Documento de la Política de Información Estadística actualizada</t>
  </si>
  <si>
    <t>Una (1) Política de Gestión de la Información Estadística actualizada</t>
  </si>
  <si>
    <t>Política de Gestión de la Información Estadística de MIPG, actualizada</t>
  </si>
  <si>
    <t>DIRPEN_6</t>
  </si>
  <si>
    <t>Servicio de asistencia técnica para el fortalecimiento de la capacidad estadística</t>
  </si>
  <si>
    <t>Asesorías técnicas o acompañamientos realizados</t>
  </si>
  <si>
    <t>Número de asesorías técnicas o acompañamientos realizados en el trimestre a entidades territoriales, de acuerdo con la demanda de los territorios.</t>
  </si>
  <si>
    <t>Asesorías técnicas o acompañamientos realizados a entidades territoriales de acuerdo con la demanda de los territorios, realizadas</t>
  </si>
  <si>
    <t>DIRPEN_5</t>
  </si>
  <si>
    <t>Documento de lineamientos de clasificación de archivos de información</t>
  </si>
  <si>
    <t>(Análisis de variables y riesgo de bases de datos realizado) * 100 / Bases de datos identificadas</t>
  </si>
  <si>
    <t>Bases de datos de operaciones estadísticas y registros estadísticos anonimizadas, con medidas de riesgo de identificación generadas y documentadas</t>
  </si>
  <si>
    <t>DIRPEN_4</t>
  </si>
  <si>
    <t>Bases de microdatos anonimizados</t>
  </si>
  <si>
    <t>Reporte y boletín del SICODE</t>
  </si>
  <si>
    <t>Porcentaje de avance del inventario anual de oferta y  demanda de información estadística y de Registros Administrativos.</t>
  </si>
  <si>
    <t>Inventario anual de oferta y  demanda de información estadística y de Registros Administrativos, actualizado</t>
  </si>
  <si>
    <t>DIRPEN_3</t>
  </si>
  <si>
    <t>Servicio de información de las estadísticas de las entidades del sistema estadístico nacional</t>
  </si>
  <si>
    <t xml:space="preserve"> 3. Regulación </t>
  </si>
  <si>
    <t>Plan de verificación de la implementación de la regulación estadística
Base verificación Reg 2023</t>
  </si>
  <si>
    <t>Porcentaje de avance de las actividades de verificación ejecutadas.</t>
  </si>
  <si>
    <t>Programa de Regulación definido para la producción estadística del SEN diseñado e implementado</t>
  </si>
  <si>
    <t>DIRPEN_2</t>
  </si>
  <si>
    <t>Documentos de regulación</t>
  </si>
  <si>
    <t>Actos administrativos
Documento de Clasificaciones divulgadas
Documento de Correlativas
Sistemas de consulta de clasificaciones
Documento de Conceptos actualizados</t>
  </si>
  <si>
    <t>Número de documentos difundidos en el periodo.</t>
  </si>
  <si>
    <t>Documentos para la regulación estadística, difundidos</t>
  </si>
  <si>
    <t>DIRPEN_1</t>
  </si>
  <si>
    <t>7. Gestión financiera</t>
  </si>
  <si>
    <t xml:space="preserve">Documentación actualizada </t>
  </si>
  <si>
    <t>Número documentos actualizados en Isolucion (acumulado)</t>
  </si>
  <si>
    <t>Documentos actualizados en ISOLUCION conforme a la planificación financiera, la operación contable y el perfeccionamiento presupuestal.</t>
  </si>
  <si>
    <t>SG_FIN_5</t>
  </si>
  <si>
    <t>Secretaria General - Área de Gestión Financiera</t>
  </si>
  <si>
    <t>4. Gestión presupuestal y eficiencia del gasto público.</t>
  </si>
  <si>
    <t>Informe de implementación del plan de trabajo</t>
  </si>
  <si>
    <t>Porcentaje de avance ejecutado en el trimestre (acumulado)</t>
  </si>
  <si>
    <t>Plan de trabajo diseñado y ejecutado de articulación y fortalecimiento con las Direcciones Territoriales, sobre la carga impositiva e ingreso de información contable.</t>
  </si>
  <si>
    <t>SG_FIN_4</t>
  </si>
  <si>
    <t>Informes de seguimiento</t>
  </si>
  <si>
    <t>Número de informes de ejecución de reservas presupuestales elaborados (acumulado)</t>
  </si>
  <si>
    <t>Informes de seguimiento a la ejecución de reservas presupuestales.</t>
  </si>
  <si>
    <t>SG_FIN_3</t>
  </si>
  <si>
    <t>Evidencias de la implementación de la campaña de sensibilización (actas, invitaciones, listas de asistencia, etc.)</t>
  </si>
  <si>
    <t>Campaña de sensibilización diseñada y divulgada a la entidad a nivel Nacional, sobre el proceso de radicación de cuentas, conforme al cumplimiento de requisitos para pago a terceros DANE y FONDANE.</t>
  </si>
  <si>
    <t>SG_FIN_2</t>
  </si>
  <si>
    <t>Diagnóstico elaborado</t>
  </si>
  <si>
    <t>Diagnóstico estructurado de la documentación existente  y su aplicación en el proceso de gestión financiera realizado.</t>
  </si>
  <si>
    <t>SG_FIN_1</t>
  </si>
  <si>
    <t>5. Compras y contratación pública</t>
  </si>
  <si>
    <t>8. Gestión contractual</t>
  </si>
  <si>
    <t>Mesas Técnicas de Trabajo Articulado realizadas</t>
  </si>
  <si>
    <t>Número acumulado de mesas de trabajo realizadas</t>
  </si>
  <si>
    <t xml:space="preserve">Mesas Técnicas de Trabajo Articulado realizadas con las Direcciones y Oficinas priorizadas para mejorar  la oportunidad y la calidad en los procesos de adquisición de bienes y servicios de la Entidad. </t>
  </si>
  <si>
    <t>SG_CP_2</t>
  </si>
  <si>
    <t>Secretaria General - Área de Compras Públicas</t>
  </si>
  <si>
    <t>Documento estrategia denominada Rigor, Oportunidad y Calidad (ROC)</t>
  </si>
  <si>
    <t>Porcentaje acumulado de avance de implementación de la estrategia</t>
  </si>
  <si>
    <t>Estrategia denominada Rigor, Oportunidad y Calidad (ROC) diseñada e implementada en su Fase 1, para fortalecer los procesos contractuales de la Entidad.</t>
  </si>
  <si>
    <t>SG_CP_1</t>
  </si>
  <si>
    <t>1. Talento humano</t>
  </si>
  <si>
    <t xml:space="preserve"> 5. Plan Estratégico de Talento Humano </t>
  </si>
  <si>
    <t xml:space="preserve"> 6. Gestión del talento humano </t>
  </si>
  <si>
    <t xml:space="preserve">Informe de ejecución </t>
  </si>
  <si>
    <t>Día programado para la entrega de nomina a la Oficina financiera/Día de la entrega de la nomina por parte de Gestion Humana según cronograma</t>
  </si>
  <si>
    <t>Sistema de Administración de Personal que continue brindando información confiable y oportuna, contribuyendo a las políticas institucionales de la entidad.</t>
  </si>
  <si>
    <t>SG_GH_4</t>
  </si>
  <si>
    <t>Secretaria General - Área de Gestión Humana</t>
  </si>
  <si>
    <t xml:space="preserve">Informe de ejecución del contrato </t>
  </si>
  <si>
    <t># de capacitaciones ejecutadas/ Total capacitaciones programadas</t>
  </si>
  <si>
    <t>Un talento humano de la entidad fortalecido y capacitado para dar cumplimiento a los objetivos institucionales.</t>
  </si>
  <si>
    <t>SG_GH_3</t>
  </si>
  <si>
    <t>8. Plan de Trabajo Anual en Seguridad y Salud en el Trabajo</t>
  </si>
  <si>
    <t>6. Gestión del talento humano</t>
  </si>
  <si>
    <t>Informe resultados aplicación de batería de riesgo psicosocial</t>
  </si>
  <si>
    <t xml:space="preserve">Porcentaje de avance del proceso de gestión para la aplicación de la batería de riesgo psicosocial.   </t>
  </si>
  <si>
    <t>Gestionar el proceso para la aplicación de la batería de riesgo psicosocial en la entidad con el objetivo de identificar, evaluar, valorar e intervenir los riesgos psicosociales presentes en la población trabajadora</t>
  </si>
  <si>
    <t>SG_GH_2</t>
  </si>
  <si>
    <t>5. Plan Estratégico de Talento Humano</t>
  </si>
  <si>
    <t>Informe de ejecución de las actividades realizadas.</t>
  </si>
  <si>
    <t>Porcentaje  Avance de implementación</t>
  </si>
  <si>
    <t>Clima laboral fortalecido a partir de la implementación de un programa enfocado en la variable estilo de dirección de la EDI.</t>
  </si>
  <si>
    <t>SG_GH_1</t>
  </si>
  <si>
    <t>9. Gestión de bienes y servicios</t>
  </si>
  <si>
    <t>Informe de avance de ejecución de las actividades del Plan de trabajo ambiental</t>
  </si>
  <si>
    <t>Porcentaje de avance de las actividades programadas en el Plan de trabajo ambiental</t>
  </si>
  <si>
    <t>Plan de trabajo ambiental implementado para informar y transformar positivamente la cultura ambiental de los servidores del DANE, acorde con la normatividad vigente e integrados al desarrollo del Sistema de Gestión Ambiental en la Entidad.</t>
  </si>
  <si>
    <t>SG_ADMIN_5</t>
  </si>
  <si>
    <t>Funcionamiento</t>
  </si>
  <si>
    <t>Proyecto de inversión o Funcionamiento</t>
  </si>
  <si>
    <t>Secretaria General - Área de Gestión Administrativa</t>
  </si>
  <si>
    <t>Informe de avance de ejecución de las actividades del Plan de Infraestructura</t>
  </si>
  <si>
    <t xml:space="preserve">Porcentaje de avance de las actividades programadas en el Plan de Infraestructura </t>
  </si>
  <si>
    <t>Plan de Infraestructura implementado para mejorar las sedes y el equipamiento físico, manteniéndolas en condiciones óptimas para su adecuado funcionamiento.</t>
  </si>
  <si>
    <t>SG_ADMIN_4</t>
  </si>
  <si>
    <t>Sedes mantenidas</t>
  </si>
  <si>
    <t>MEJORAMIENTO INFRAESTRUCTURA Y EQUIPAMIENTO FISICO</t>
  </si>
  <si>
    <t>Documento de viabilidad para la adquisición del SGDEA</t>
  </si>
  <si>
    <t>Porcentaje de avance del proceso de selección de la herramienta tecnológica SGDEA de la Entidad</t>
  </si>
  <si>
    <t>Realizar el proceso de selección de la herramienta tecnológica SGDEA de la Entidad</t>
  </si>
  <si>
    <t>SG_ADMIN_3</t>
  </si>
  <si>
    <t>Servicios tecnológicos</t>
  </si>
  <si>
    <t>GESTION DOCUMENTAL</t>
  </si>
  <si>
    <t>Acta reunión de sustentación ante el Comité Evaluador de Documentos del Archivo General de la Nación</t>
  </si>
  <si>
    <t>Número de tablas convalidadas en la vigencia</t>
  </si>
  <si>
    <t xml:space="preserve">Tablas de Valoración Documental convalidadas por el Archivo General de la Nación. </t>
  </si>
  <si>
    <t>SG_ADMIN_2</t>
  </si>
  <si>
    <t>Documentos de lineamientos técnicos - GD</t>
  </si>
  <si>
    <t>Presentación y lista de asistencia de cada actividad</t>
  </si>
  <si>
    <t>Número de capacitaciones realizadas en la vigencia</t>
  </si>
  <si>
    <t>Capacitación en los sistemas de administración de inventarios devolutivos y elementos de consumo (SAI – SAE) para fortalecer los conocimientos a los encargados de almacén a nivel nacional.</t>
  </si>
  <si>
    <t>SG_ADMIN_1</t>
  </si>
  <si>
    <t>Modernización y transformación del empleo público</t>
  </si>
  <si>
    <t>9. Plan Anticorrupción y de Atención al Ciudadano</t>
  </si>
  <si>
    <t>Cronograma de trabajo, seguimiento periódico y radicación del documento técnico para la formalización laboral ante Función Pública</t>
  </si>
  <si>
    <t>(Avance  en los ajustes a la estructura organizacional en el periodo / total de la meta) *100</t>
  </si>
  <si>
    <t>Modificación de la estructura organizacional de acuerdo a necesidades identificadas, radicada</t>
  </si>
  <si>
    <t>OPLAN_8</t>
  </si>
  <si>
    <t>Servicio de implementación sistemas de gestión</t>
  </si>
  <si>
    <t>Oficina Asesora de Planeación - OPLAN</t>
  </si>
  <si>
    <t>Informe de auditoria externa</t>
  </si>
  <si>
    <t>Número de planes de mejoramiento de la auditoria externa en termino / Número total de Planes de mejoramiento resultado de la auditoria</t>
  </si>
  <si>
    <t>Certificación de calidad mantenida</t>
  </si>
  <si>
    <t>OPLAN_7</t>
  </si>
  <si>
    <t>Informes de seguimiento a la gestión documental</t>
  </si>
  <si>
    <t>Número de documentos fase 2 revisados en el periodo por la OPLAN / Número total de documentos fase 2 asignados para revisión a la OPLAN*100</t>
  </si>
  <si>
    <t>Cumplimiento de la Fase 2 -Documentación de operaciones estadísticas revisada y actualizada en el Sistema Integrado de Gestión, de acuerdo con la metodología establecida</t>
  </si>
  <si>
    <t>OPLAN_6</t>
  </si>
  <si>
    <t>(Número de documentos fase I revisados en el periodo / Número total de documentos fase I asignados para revisión) *100</t>
  </si>
  <si>
    <t>Cumplimiento de la Fase 1 - Documentación de operaciones estadística revisada y actualizada en el Sistema Integrado de Gestión de acuerdo a la metodología establecida</t>
  </si>
  <si>
    <t>OPLAN_5</t>
  </si>
  <si>
    <t>10. Plan Estratégico de Tecnologías de la Información y las Comunicaciones -­ PETI</t>
  </si>
  <si>
    <t>1. Direccionamiento Estratégico</t>
  </si>
  <si>
    <t>Documento de Desarrollo</t>
  </si>
  <si>
    <t xml:space="preserve">(Avance de desarrollo en el SPGI periódico /  total de la meta) *100 </t>
  </si>
  <si>
    <t>Implementar los nuevos desarrollos tecnológicos en el SPGI con el fin de articular la planeación física con la presupuestal.</t>
  </si>
  <si>
    <t>OPLAN_4</t>
  </si>
  <si>
    <t>Base de seguimiento a la ejecución presupuestal de los convenios/contratos que cuentan con apropiación disponible en la vigencia</t>
  </si>
  <si>
    <t>(Ejecución en obligaciones por convenio/contrato) / (apropiación vigente por convenio y contrato en la vigencia) *100</t>
  </si>
  <si>
    <t>Ejecución de los convenios y contratos que cuentan con apropiación durante la vigencia.</t>
  </si>
  <si>
    <t>OPLAN_3</t>
  </si>
  <si>
    <t>Presentaciones mensuales para Comité Directivo</t>
  </si>
  <si>
    <t>(Compromisos / Apropiación Vigente) *100</t>
  </si>
  <si>
    <t>Ejecución presupuestal de los recursos de inversión y funcionamiento en compromisos</t>
  </si>
  <si>
    <t>OPLAN_2</t>
  </si>
  <si>
    <t xml:space="preserve">3. Planeación Institucional </t>
  </si>
  <si>
    <t>Resultados del Índice de Desempeño Institucional</t>
  </si>
  <si>
    <t>Puntaje IDI 2022 - Puntaje IDI 2021  / Puntaje IDI 2021*100</t>
  </si>
  <si>
    <t>Incrementar el puntaje del Índice de Desempeño Institucional del DANE en 6 puntos o más para llegar a puntaje mínimo del 85%</t>
  </si>
  <si>
    <t>OPLAN_1</t>
  </si>
  <si>
    <t>14. Mejora normativa</t>
  </si>
  <si>
    <t>14. Gestión jurídica</t>
  </si>
  <si>
    <t>Documento Proyecto de Ley 383 de 2022</t>
  </si>
  <si>
    <t>Documento generado / documento programado</t>
  </si>
  <si>
    <t>Acompañar jurídicamente el trámite legislativo del proyecto de Ley 383 de 2022 “por el cual se expiden disposiciones sobre las estadísticas oficiales en el país”.</t>
  </si>
  <si>
    <t>OAJ_4</t>
  </si>
  <si>
    <t>Oficina Asesora Jurídica - OAJ</t>
  </si>
  <si>
    <t>13. Defensa jurídica</t>
  </si>
  <si>
    <t>Documento política de prevención del daño antijurídico</t>
  </si>
  <si>
    <t>Documento generado/ documento programado</t>
  </si>
  <si>
    <t>Formular la política de prevención del daño antijurídico 2024 – 2025</t>
  </si>
  <si>
    <t>OAJ_3</t>
  </si>
  <si>
    <t>Informe de cumplimiento de los mecanismos definidos en la política de prevención del daño antijurídico.</t>
  </si>
  <si>
    <t xml:space="preserve">Verificar el cumplimiento de los mecanismos definidos en la política de prevención del daño antijurídico 2022 – 2023 </t>
  </si>
  <si>
    <t>OAJ_2</t>
  </si>
  <si>
    <t>15. Seguimiento y evaluación de desempeño institucional</t>
  </si>
  <si>
    <t xml:space="preserve"> Documentos con las modificaciones y/o liquidaciones de los Convenios y Contratos interadministrativos antes del 07/07/2023
Base de datos con informacion de  las modificaciones y liquidaciones de los Convenios y Contratos interadministrativos
Otros instrumentos jurídicos</t>
  </si>
  <si>
    <t xml:space="preserve">
(Número de asesorías jurídicas brindadas mediante correo electrónico por la Oficina Asesora Jurídica respecto de las modificaciones, liquidaciones de los Convenios, Contratos interadministrativos suscritos previo el 07/07/2023, así como de los demás instrumentos jurídicos requeridos en temas misionales gestionados./Número de asesorías jurídicas brindadas mediante correo electrónico por la Oficina Asesora Jurídica respecto de las modificaciones, liquidaciones de los Convenios, Contratos interadministrativos suscritos previo el 07/07/2023 y demás instrumentos jurídicos requeridos en temas misionales recibidos.) * 100</t>
  </si>
  <si>
    <t>Brindar asesoría jurídica a la Dirección General y Direcciones Técnicas respecto de la modificación y liquidación de los Convenios y Contratos interadministrativos que hayan sido suscritos previo el 07/07/2023; así como en los demás instrumentos jurídicos requeridos en temas misionales.</t>
  </si>
  <si>
    <t>OAJ_1</t>
  </si>
  <si>
    <t>11. Gobierno digital</t>
  </si>
  <si>
    <t>11. Gestión Tecnológica</t>
  </si>
  <si>
    <t xml:space="preserve">
90%</t>
  </si>
  <si>
    <t xml:space="preserve">
80%</t>
  </si>
  <si>
    <t xml:space="preserve"> Informe mensual de soporte recibidos mediante mesa de servicio  </t>
  </si>
  <si>
    <t xml:space="preserve"> Cantidad de servicios solicitados por los usuarios para soportar los sistemas de información registrados en la plataforma de servicios en estado cerrado / Cantidad de servicios solicitados  por los usuarios para soportar los sistemas de información registrados en la plataforma de servicios.  *(100)</t>
  </si>
  <si>
    <t>Sistemas de Información soportados para la captura y/o inicio del operativo de las temáticas de Comercio, Servicios, Industria, SIPSA e Infraestructura, de las cuales se hayan recibido solicitudes mediante la herramienta designada por mesa de servicio.</t>
  </si>
  <si>
    <t>OSIS_20</t>
  </si>
  <si>
    <t>Servicios de información para la gestión administrativa</t>
  </si>
  <si>
    <t>FORTALECIMIENTO Y MODERNIZACION DE LAS TICS</t>
  </si>
  <si>
    <t>Oficina de Sistemas - OSIS</t>
  </si>
  <si>
    <t>Informe técnico con base en los formatos de Matriz de ejecución de prueba para mantenimientos</t>
  </si>
  <si>
    <t>Cantidad de formatos "Matriz de ejecución de prueba" para mantenimientos de los sistemas de información requeridos por los usuarios aprobados en estado de paso a producción. / Cantidad de formatos "Matriz de ejecución de prueba" para mantenimientos de los sistemas de información enviados a los usuarios para validación. *(100)</t>
  </si>
  <si>
    <t>Sistemas de Información actualizados para la captura y/o inicio del operativo de las temáticas de Comercio, Servicios, Industria, SIPSA e Infraestructura, de las cuales se hayan recibido solicitudes de mantenimiento.</t>
  </si>
  <si>
    <t>OSIS_19</t>
  </si>
  <si>
    <t xml:space="preserve"> Informe técnico con base en los formatos de Matriz de ejecución de prueba para desarrollo</t>
  </si>
  <si>
    <t xml:space="preserve"> Cantidad de formatos "Matriz de ejecución de prueba" para desarrollo de los sistemas de información requeridos por los usuarios aprobados en estado de paso a producción. / Cantidad de formatos "Matriz de ejecución de prueba" para desarrollo de los sistemas de información enviados a los usuarios para validación *(100)</t>
  </si>
  <si>
    <t>Sistemas de Información generados e implementados para la captura e inicio del operativo de las temáticas de Comercio, Servicios e Industria, Infraestructura, de las cuales se hayan recibido solicitudes de desarrollo.</t>
  </si>
  <si>
    <t>OSIS_18</t>
  </si>
  <si>
    <t xml:space="preserve">
70%</t>
  </si>
  <si>
    <t xml:space="preserve">Informe mensual de soporte recibidos mediante mesa de servicio  </t>
  </si>
  <si>
    <t>Cantidad de servicios solicitados por los usuarios para soportar los sistemas de información registrados en la plataforma de servicios en estado cerrado / Cantidad de servicios solicitados  por los usuarios para soportar los sistemas de información registrados en la plataforma de servicios.  *(100)</t>
  </si>
  <si>
    <t>Sistemas de Información soportados para la captura y/o inicio del operativo de las temáticas de sociales, índices, agropecuarias, económicas y administrativas, de las cuales se hayan recibido solicitudes mediante la herramienta designada por mesa de servicio.</t>
  </si>
  <si>
    <t>OSIS_17</t>
  </si>
  <si>
    <t>Cantidad de formatos "Matriz de ejecución de prueba" para mantenimientos de los sistemas de información requeridos por los usuarios aprobados en estado de paso a producción. / Cantidad de formatos "Matriz de ejecución de prueba" para mantenimientos de los sistemas de información enviados a los usuarios para validación *(100)</t>
  </si>
  <si>
    <t>Sistemas de Información mantenidos para la captura y/o inicio del operativo de las temáticas sociales, índices, agropecuarias, económicas y administrativas, de las cuales se hayan recibido solicitudes de mantenimiento.</t>
  </si>
  <si>
    <t>OSIS_16</t>
  </si>
  <si>
    <t>Informe técnico con base en los formatos de Matriz de ejecución de prueba para desarrollo</t>
  </si>
  <si>
    <t>Cantidad de formatos "Matriz de ejecución de prueba" para desarrollo de los sistemas de información requeridos por los usuarios aprobados en estado de paso a producción. / Cantidad de formatos "Matriz de ejecución de prueba" para desarrollo de los sistemas de información enviados a los usuarios para validación *(100)</t>
  </si>
  <si>
    <t xml:space="preserve"> Sistemas de Información generados e implementados para la captura e inicio de los operativos de las temáticas sociales, índices, agropecuarias, económicas y administrativas, de las cuales se hayan recibido solicitudes de desarrollo.</t>
  </si>
  <si>
    <t>OSIS_15</t>
  </si>
  <si>
    <t>Base de datos maestros habilitado </t>
  </si>
  <si>
    <t>Porcentaje de avance en la implementación del piloto de datos maestros</t>
  </si>
  <si>
    <t>Piloto de datos maestros habilitado para el fortalecimiento de la producción estadística a partir de la innovación y la gestión tecnológica del DANE</t>
  </si>
  <si>
    <t>OSIS_14</t>
  </si>
  <si>
    <t>Arquitectura de Solución actualizada </t>
  </si>
  <si>
    <t xml:space="preserve">Porcentaje de avance en la  implementación del piloto de modernización </t>
  </si>
  <si>
    <t>Piloto de modernización implementado para la actualización de la arquitectura de solución del lago de datos que fortalezca la producción estadística a partir de la innovación y la gestión tecnológica.</t>
  </si>
  <si>
    <t>OSIS_13</t>
  </si>
  <si>
    <t>Proyectos de automatización habilitados </t>
  </si>
  <si>
    <t xml:space="preserve">
Porcentaje de avance en la gestión de proyectos automatizados habilitados </t>
  </si>
  <si>
    <t xml:space="preserve">Proyectos de automatización habilitados para el fortalecimiento de los procesos de producción y calidad de información que aporte a la gestión estadística de las Direcciones Técnicas del DANE. </t>
  </si>
  <si>
    <t>OSIS_12</t>
  </si>
  <si>
    <t>Requerimientos atendidos</t>
  </si>
  <si>
    <t>(Número de incidentes y requerimientos de gestión de información atendidos / Número de incidentes y requerimientos de gestión de información solicitados) *100</t>
  </si>
  <si>
    <t xml:space="preserve">Requerimientos de gestión de datos atendidos para el fortalecimiento de procesos de producción y calidad de información de OOEE y RRAA del DANE. </t>
  </si>
  <si>
    <t>OSIS_11</t>
  </si>
  <si>
    <t>Servicios de interoperabilidad habilitados </t>
  </si>
  <si>
    <t xml:space="preserve">Porcentaje de avance en la gestión de servicios habilitados </t>
  </si>
  <si>
    <t>Proyectos de interoperabilidad habilitados para el fortalecimiento interinstitucional en su componente del servicio ciudadano de interoperabilidad en el marco de la política de Gobierno digital, como apoyo para la recolección y difusión de las Operaciones Estadísticas del DANE.</t>
  </si>
  <si>
    <t>OSIS_10</t>
  </si>
  <si>
    <t>Evidencias de las actividades de monitoreo y la disponibilidad de los servicios de la infraestructura tecnológica de la Entidad.</t>
  </si>
  <si>
    <t>Sumatoria porcentual de cumplimiento de los siguientes hitos:
Número de incidentes y requerimientos  de mesa de ayuda atendidos / Número de incidentes y requerimientos de mesa de ayuda solicitados: 60%
 Servidores monitoreados a través de la plataforma de monitoreo/ Servidores en servicio: 30%
Equipos gestionados a través de la plataforma OCS inventory  / Total de equipos en servicio: 10%</t>
  </si>
  <si>
    <t xml:space="preserve"> Componentes de TI fortalecidos  para gestionar la plataforma tecnológica, con un monitoreo permanente de los servicios disponibles.</t>
  </si>
  <si>
    <t>OSIS_9</t>
  </si>
  <si>
    <t>Evidencias de los servicios de disponibilidad infraestructura para soportar la red de comunicaciones</t>
  </si>
  <si>
    <t>Porcentaje de cumplimiento del monitoreo 7 x 24 de los canales de internet de la Entidad conforme a lo contratado para disponer los servicios de TI que soportan la operación de la entidad.</t>
  </si>
  <si>
    <t xml:space="preserve">Servicio de la red WAN institucional prestado para  asegurar su continuidad. </t>
  </si>
  <si>
    <t>OSIS_8</t>
  </si>
  <si>
    <t>Evidencias de las actividades de mantenimiento, actualización y soporte a los componentes de TI asociados a temas de procesamiento de la infraestructura tecnológica.</t>
  </si>
  <si>
    <t>Porcentaje de avance del proyecto de fortalecimiento del sistema de procesamiento y almacenamiento .</t>
  </si>
  <si>
    <t xml:space="preserve">Sistemas de procesamiento, servidores y software estadístico fortalecidos. </t>
  </si>
  <si>
    <t>OSIS_7</t>
  </si>
  <si>
    <t xml:space="preserve"> Informe de los componentes de TI fortalecidos (backup, equipos terminales, solución de Networking, pantallas interactivas, impresoras, soportes), implementado y ampliado.</t>
  </si>
  <si>
    <t xml:space="preserve">Porcentaje de avance del proyecto de adquisición de componentes y/o servicios de TI </t>
  </si>
  <si>
    <t>Componentes y/o servicios de TI ampliados para el fortalecimiento de los servicios tecnológicos de la Entidad.</t>
  </si>
  <si>
    <t>OSIS_6</t>
  </si>
  <si>
    <t>12. Plan de Seguridad y Privacidad de la Información</t>
  </si>
  <si>
    <t xml:space="preserve">Productos del Plan de Seguridad y Privacidad de la Información a cargo de la Oficina de Sistemas </t>
  </si>
  <si>
    <t xml:space="preserve">Porcentaje de avance en la implementación de las acciones de cumplimiento del Plan de Seguridad de la Información DANE 2023 a cargo de OSIS </t>
  </si>
  <si>
    <t xml:space="preserve">Productos del plan de seguridad de la información a cargo de la Oficina de Sistemas completados conforme  a los compromisos planteados en el Plan de Seguridad de la Información.  </t>
  </si>
  <si>
    <t>OSIS_5</t>
  </si>
  <si>
    <t xml:space="preserve"> Reporte  de los eventos mitigados  a través de las soluciones de seguridad informática</t>
  </si>
  <si>
    <t>Número de eventos mitigados / Sumatoria del número eventos de seguridad informática identificados *100</t>
  </si>
  <si>
    <t xml:space="preserve">Soluciones de seguridad informática fortalecidas que permitan contribuir a la estrategia de confidencialidad, integridad y disponibilidad de la información </t>
  </si>
  <si>
    <t>OSIS_4</t>
  </si>
  <si>
    <t>Instrumentos del subproceso de Planeación y Gobierno actualizados</t>
  </si>
  <si>
    <t>Porcentaje de avance alcanzado en el proceso de actualización de los instrumentos documentales de la OSIS (ACUMULATIVO)</t>
  </si>
  <si>
    <t xml:space="preserve">Instrumentos del subproceso de Planeación y Gobierno de TI actualizados e implementados  (incluye políticas, procedimientos, riesgos, salidas no conformes, indicadores y demás instrumentos de gestión y control) </t>
  </si>
  <si>
    <t>OSIS_3</t>
  </si>
  <si>
    <t>Plan Estratégico de Tecnologías de la Información  2023-2026</t>
  </si>
  <si>
    <t xml:space="preserve">
Sumatoria de cumplimiento por hitos: 
Documento de formulación de Plan Estratégico de Tecnologías de la Información  2023-2026: 80%
Instrumento de seguimiento: 20%</t>
  </si>
  <si>
    <t>Plan Estratégico de Tecnologías de la Información  2023-2026, con instrumentos para su seguimiento y evaluación</t>
  </si>
  <si>
    <t>OSIS_2</t>
  </si>
  <si>
    <t>Plan Estratégico de Tecnologías de la Información ajustado</t>
  </si>
  <si>
    <t xml:space="preserve">Porcentaje de cumplimiento </t>
  </si>
  <si>
    <t>Plan Estratégico de Tecnologías de la Información actualizado y ajustado, alineado con el PEI vigente</t>
  </si>
  <si>
    <t>OSIS_1</t>
  </si>
  <si>
    <t>Documento del lineamiento formalizado</t>
  </si>
  <si>
    <t>Porcentaje de avance de los lineamientos desarrollados en el periodo.</t>
  </si>
  <si>
    <t>Lineamiento para el tratamiento de las denuncias, formalizado para orientar a la ciudadanía en el proceso de gestión.</t>
  </si>
  <si>
    <t>OCID_1</t>
  </si>
  <si>
    <t>Oficina de Control Interno Disciplinario</t>
  </si>
  <si>
    <t xml:space="preserve">19. Control Interno </t>
  </si>
  <si>
    <t>15. Aprendizaje Institucional</t>
  </si>
  <si>
    <t>Informes</t>
  </si>
  <si>
    <t xml:space="preserve">%Avance de PAAI  = Cantidad de informes realizados / Cantidad de Informes programados </t>
  </si>
  <si>
    <t>Plan Anual de Auditoría Interna de gestión (PAAI) 2023 implementado para fortalecer la gestión institucional y el modelo integrado de planeación y gestión.</t>
  </si>
  <si>
    <t>OCI_1</t>
  </si>
  <si>
    <t>Oficina de Control Interno</t>
  </si>
  <si>
    <t>Documentos precontractuales para la adquisición de bienes y servicios requeridos en el Censo Económico​.</t>
  </si>
  <si>
    <t>Número de documentos con lineamientos aprobados para la adquisición de bienes y servicios/ Número de documentos con lineamientos necesarios para la adquisición de bienes y servicios​*100</t>
  </si>
  <si>
    <t>Definición de documentos con lineamientos asociados al proceso de adquisición de bienes y servicios para los operativos de recuento y barrido del Censo Económico​.</t>
  </si>
  <si>
    <t>CE_4</t>
  </si>
  <si>
    <t>DESARROLLO CENSO ECONOMICO NACIONAL</t>
  </si>
  <si>
    <t>GIT Censo Económico</t>
  </si>
  <si>
    <t>Documentos para el aprendizaje y sensibilización aprobados</t>
  </si>
  <si>
    <t>Número de documentos aprobados para el aprendizaje y sensibilización / Número total de documentos requeridos​  para el aprendizaje y sensibilización*100</t>
  </si>
  <si>
    <t>Conjunto de documentos para el aprendizaje y sensibilización del Censo Económico​</t>
  </si>
  <si>
    <t>CE_3</t>
  </si>
  <si>
    <t>Bases de micro datos anonimizados</t>
  </si>
  <si>
    <t>Especificaciones de los instrumentos de recolección de la operación estadística​.
Documentos con los instrumentos de recolección diagramados​.
Aplicativos preliminares de los instrumentos de recolección del proyecto.</t>
  </si>
  <si>
    <t>Número de especificaciones de instrumentos de recolección entregados * 0,33 / Número total de instrumentos de recolección ajustados​
+​
Número de instrumentos de recolección diagramados * 0,33 / Número total de instrumentos de recolección ajustados​
+​
Número de aplicativos de los instrumentos de recolección * 0,34 / Número total de instrumentos de recolección ajustados​</t>
  </si>
  <si>
    <t>Conjunto de Instrumentos de recolección ajustados para el operativo de recolección del Censo Económico.</t>
  </si>
  <si>
    <t>CE_2</t>
  </si>
  <si>
    <t>Bases de datos del marco geoestadístico nacional - CE</t>
  </si>
  <si>
    <t>Un marco censal cartográfico y de unidades económicas actualizado que permita realizar la planeación y el control de cobertura del operativo de campo del Censo Económico</t>
  </si>
  <si>
    <t>(Número de ciudades actualizadas en campo  cartográficamente y en validación de conteo de unidades económicas / Total de ciudades programadas para actualización) *100</t>
  </si>
  <si>
    <t>Marco Censal  actualizado para la realización del Censo Económico.</t>
  </si>
  <si>
    <t>CE_1</t>
  </si>
  <si>
    <t>Bases de datos del marco geo estadístico nacional - CE</t>
  </si>
  <si>
    <t>Un (1) documento diagnóstico sobre la implementación de metodologías de  analítica avanzada para los procesos de producción estadística de las direcciones técnicas.</t>
  </si>
  <si>
    <t>(Avance de desarrollo del documento  / total de la meta) * 100</t>
  </si>
  <si>
    <t>Líneas de investigación definidas o pruebas de concepto para la inclusión de nuevas metodologías de producción estadística, específicamente para la desagregación de variables y la inclusión de nuevas fuentes de información</t>
  </si>
  <si>
    <t>SUBDI_3</t>
  </si>
  <si>
    <t>Subdirección</t>
  </si>
  <si>
    <t>Dos (2) reportes de información para economía cultural y creativa  y economía circular</t>
  </si>
  <si>
    <t>(Número de reportes publicados / Número de reportes que se deben publicar)*100</t>
  </si>
  <si>
    <t>Reportes de información para economía cultural y creativa  y economía circular publicados, realizados</t>
  </si>
  <si>
    <t>SUBDI_2</t>
  </si>
  <si>
    <t>Un (1) documento metodológico para desarrollar 1 piloto de cálculos y resultados preliminares del indicador trimestral de cultura y economía creativa nacional y Bogotá.</t>
  </si>
  <si>
    <t>(Avance de desarrollo del piloto / total de la meta)*100</t>
  </si>
  <si>
    <t>Piloto de cálculos y resultados preliminares documentado del indicador trimestral de cultura y economía creativa Nacional y de Bogotá, realizados</t>
  </si>
  <si>
    <t>SUBDI_1</t>
  </si>
  <si>
    <t>Documento estratégico actualizado.
Sitio Web en funcionamiento (Dashboard)
Piezas de comunicación</t>
  </si>
  <si>
    <t>% de avance según: 
1. Actualización de la estrategia (10%)
2.Doce (12) Piezas de comunicación (infografías y pieza de Twitter) enfocadas en la promoción y sensibilización de la Agenda 2030  (30%  cada pieza 2,5%)
3. Desarrollo de un dashboard para la visualización de información en el sitio web ODS (50% distribuidos así: 10% identificación de requerimientos, 20% Diseño y 20% desarrollo)
4. Actualización del sitio web  (10%)</t>
  </si>
  <si>
    <t>Estrategia  actualizada para la difusión de información sobre los indicadores ODS y para divulgación de acciones enfocadas en la promoción y sensibilización de la Agenda 2030, conforme con las políticas de imagen institucional y compatible con las plataformas tecnológicas de la entidad.</t>
  </si>
  <si>
    <t>DIR_ODS_4</t>
  </si>
  <si>
    <t>Dirección - Objetivos de Desarrollo Sostenible - ODS</t>
  </si>
  <si>
    <t>SISCONPES</t>
  </si>
  <si>
    <t>Planes de trabajo ejecutados con soportes y registro en el Barómetro</t>
  </si>
  <si>
    <t>Indicadores con registro de avance / indicadores priorizados en los planes de trabajo.</t>
  </si>
  <si>
    <t>Indicadores ODS con registro de avance en su producción para el seguimiento de la  Agenda 2030, a partir de los criterios definidos en la herramienta de seguimiento "Barómetro".</t>
  </si>
  <si>
    <t>DIR_ODS_3</t>
  </si>
  <si>
    <t>Series o datos calculados bajo la desagregación requerida / 
Ficha Técnica</t>
  </si>
  <si>
    <t>Numero de indicadores calculados / Numero de indicadores Priorizados</t>
  </si>
  <si>
    <t xml:space="preserve">Indicadores calculados para el monitoreo global  de los ODS a partir del aprovechamiento de fuentes tradicionales o alternativas de información, de acuerdo con los requisitos metodológicos para su producción. </t>
  </si>
  <si>
    <t>DIR_ODS_2</t>
  </si>
  <si>
    <t xml:space="preserve">Notas estadísticas publicadas </t>
  </si>
  <si>
    <t>Numero de notas estadísticas publicadas / Numero de Notas estadísticas proyectadas</t>
  </si>
  <si>
    <t>Notas estadísticas generadas para la Visibilización de la Agenda 2030 y sus Objetivos de Desarrollo Sostenible</t>
  </si>
  <si>
    <t>DIR_ODS_1</t>
  </si>
  <si>
    <t>Un (1) documento con el desarrollo del rediseño del IPM</t>
  </si>
  <si>
    <t>Documento terminado</t>
  </si>
  <si>
    <t>Un (1) documento con el desarrollo del proceso de rediseño del Índice de Pobreza Multidimensional (IPM), realizado</t>
  </si>
  <si>
    <t>DIR_POB_3</t>
  </si>
  <si>
    <t>Dirección - Pobreza</t>
  </si>
  <si>
    <t>Ocho (8) productos de publicación: anexo nacional, anexo departamental,  nota metodológica, comunicado de prensa, presentaciones, publicación de indicadores de pobreza monetaria: infografías de pobreza monetaria y anexos</t>
  </si>
  <si>
    <t>Número de actividades realizadas / número de actividades programadas durante el periodo</t>
  </si>
  <si>
    <t xml:space="preserve">Un (1) Índice de Pobreza Monetaria, publicado </t>
  </si>
  <si>
    <t>DIR_POB_2</t>
  </si>
  <si>
    <t>Ocho (8) productos de publicación: anexo nacional, anexo departamental, comunicado de prensa, presentación, boletín nacional, dos (2) infografías del IPM,  presentaciones con enfoque diferencial</t>
  </si>
  <si>
    <t>Un (1) Índice de Pobreza Multidimensional, publicado</t>
  </si>
  <si>
    <t>DIR_POB_1</t>
  </si>
  <si>
    <t xml:space="preserve">Documentos Técnicos </t>
  </si>
  <si>
    <t>Porcentaje de avance de la identificación de la demanda de cooperación internacional técnica y financiera</t>
  </si>
  <si>
    <t>Matriz de identificación  de la demanda de Cooperación Internacional técnica y financiera, realizada</t>
  </si>
  <si>
    <t>DIR_RELA_4</t>
  </si>
  <si>
    <t>Documentos de lineamientos técnicos</t>
  </si>
  <si>
    <t>Dirección - Relacionamiento Internacional</t>
  </si>
  <si>
    <t>DIR_RELA_3</t>
  </si>
  <si>
    <t xml:space="preserve"> (Número de ayudas de memoria y documentos de participación en comisiones internacionales y reuniones en donde  participe la Directora General del periodo /Número de ayudas de memoria y documentos  planeados en el año)</t>
  </si>
  <si>
    <t>Ayudas de memoria sobre el desarrollo de reuniones de la dirección con socios estratégicos que aporten al posicionamiento de la entidad  a nivel nacional e internacional, realizadas</t>
  </si>
  <si>
    <t xml:space="preserve">Convenios desarrollados </t>
  </si>
  <si>
    <t>(Número de convenios  posicionados /Total de convenios programados en el año)</t>
  </si>
  <si>
    <t>Convenios nacionales o internacionales que contribuyan al fortalecimiento institucional del DANE, a través de acciones de posicionamiento, formalizados.</t>
  </si>
  <si>
    <t>DIR_RELA_2</t>
  </si>
  <si>
    <t>Tablero de control</t>
  </si>
  <si>
    <t>(Número de requerimientos desarrollados en el periodo / Total de requerimientos del año)</t>
  </si>
  <si>
    <t>Solicitudes de intercambio de conocimientos, misiones o visitas técnicas desarrolladas con las entidades y organismos internacionales, ejecutadas</t>
  </si>
  <si>
    <t>DIR_RELA_1</t>
  </si>
  <si>
    <t xml:space="preserve">Documento final de seguimiento
Actas de reunión de mesas de trabajo </t>
  </si>
  <si>
    <t>Porcentaje de avance de la formulación de la estrategia</t>
  </si>
  <si>
    <t>Formular la estrategia de seguimiento en el SEN para la implementación de los lineamientos de la guía de transversalización del enfoque diferencial</t>
  </si>
  <si>
    <t>GEDI_3</t>
  </si>
  <si>
    <t>Dirección - Grupo de Enfoque Diferencial e Interseccional - GEDI</t>
  </si>
  <si>
    <t>Cuadros de resultados del censo de población y vivienda</t>
  </si>
  <si>
    <t>Documento de diseño</t>
  </si>
  <si>
    <t xml:space="preserve">Formular la estrategia para viabilizar la implementación de las encuestas para la población LGBTIQ+ y violencias basadas en género </t>
  </si>
  <si>
    <t>GEDI_2</t>
  </si>
  <si>
    <t>Publicaciones de notas estadística en la página web del DANE</t>
  </si>
  <si>
    <t>Número de publicaciones realizadas / número de publicaciones planeadas</t>
  </si>
  <si>
    <t>Publicaciones de notas estadística sobre brecha salarial, registro población LGBTIQ+y  población con discapacidad.</t>
  </si>
  <si>
    <t>GEDI_1</t>
  </si>
  <si>
    <t xml:space="preserve">Recursos asignados al cumplimiento de la meta. </t>
  </si>
  <si>
    <t>Catalizador del Plan Estratégico Institucional 2022 - 2026 de la entidad con la cual la meta se alinea y contribuya al cumplimiento de la meta del PEI.</t>
  </si>
  <si>
    <t>Transformación del Plan Estratégico Institucional 2022 - 2026 de la entidad con la cual la meta se alinea y contribuya al cumplimiento de la meta del PEI.</t>
  </si>
  <si>
    <t>Política de Gestión y Desempeño del Modelo Integrado de Planeación y Gestión, relacionada con la meta.</t>
  </si>
  <si>
    <t>Plan Administrativo asociado con la meta, de acuerdo a lo dispuesto en el
Decreto 612 de 2018.</t>
  </si>
  <si>
    <t>Proceso del Sistema Integrado de Gestión Institucional de la entidad que se alinea con la meta</t>
  </si>
  <si>
    <t xml:space="preserve">Valor porcentual (%) o numérico de avance de la meta  de acuerdo a la periodicidad 
(Solo para % debe ser acumulativa)
</t>
  </si>
  <si>
    <t>Frecuencia de cada entrega de la meta durante el año</t>
  </si>
  <si>
    <t>dd/mm/aaaa</t>
  </si>
  <si>
    <t>De  dónde proviene la meta: 
1. Proyecto de Inversión
2. Recursos de Funcionamiento
3. Plan de Acción (PAI) 2022
4. Plan Operativo (PO) 2022
5. Recomendaciones MIPG
6. Plan Anticorrupción y de Atención al Ciudadano
7. SISCONPES
8. ITA
9. PNGRD</t>
  </si>
  <si>
    <t>Documento o producto entregable final de la meta.</t>
  </si>
  <si>
    <t>Parámetro o unidad de referencia para determinar la  magnitud de medición del indicador</t>
  </si>
  <si>
    <t>Representación matemática del cálculo del indicador que medirá la meta.</t>
  </si>
  <si>
    <t>Tipo de indicador de acuerdo al Procedimiento de Formulación y monitoreo de indicadores de gestión de la Entidad en su versión 11,</t>
  </si>
  <si>
    <t>Descripción de la meta: Sujeto + condición deseada del sujeto (verbo conjugado) + elementos adicionales de contexto descriptivo.</t>
  </si>
  <si>
    <t xml:space="preserve">Número entero o el porcentaje alcanzar como  meta </t>
  </si>
  <si>
    <t>La LÌNEA ESTRATEGICA que se alinearía con la meta propuesta</t>
  </si>
  <si>
    <t>Este campo lo diligencia OPLAN</t>
  </si>
  <si>
    <t>Producto de la FICHA EBI</t>
  </si>
  <si>
    <t>Proyecto de inversión o funcionamiento con el que se cumplirá la meta</t>
  </si>
  <si>
    <t>Área o dependencia responsable de la meta</t>
  </si>
  <si>
    <t>VALOR INVERSIÓN</t>
  </si>
  <si>
    <t>VALOR FUNCIONAMIENTO</t>
  </si>
  <si>
    <t>CATALIZADORES  DEL PLAN NACIONAL DE DESARROLLO</t>
  </si>
  <si>
    <t>TRANSFORMACIONES DEL PLAN NACIONAL DE DESARROLLO</t>
  </si>
  <si>
    <t>POLÍTICA MIPG RELACIONADA</t>
  </si>
  <si>
    <t xml:space="preserve">PLANES ADMINISTRATIVOS </t>
  </si>
  <si>
    <t>PROCESO DEL SIGI ASOCIADO</t>
  </si>
  <si>
    <t>Dic</t>
  </si>
  <si>
    <t>Nov</t>
  </si>
  <si>
    <t>Oct</t>
  </si>
  <si>
    <t>Sept</t>
  </si>
  <si>
    <t>Ago</t>
  </si>
  <si>
    <t>Jul</t>
  </si>
  <si>
    <t>Jun</t>
  </si>
  <si>
    <t>May</t>
  </si>
  <si>
    <t>Abr</t>
  </si>
  <si>
    <t>Mar</t>
  </si>
  <si>
    <t>Feb</t>
  </si>
  <si>
    <t>Ene</t>
  </si>
  <si>
    <t>PERIODICIDAD</t>
  </si>
  <si>
    <t xml:space="preserve">FECHA FINAL </t>
  </si>
  <si>
    <t xml:space="preserve">FECHA DE INICIO </t>
  </si>
  <si>
    <t>FUENTE DE META</t>
  </si>
  <si>
    <t>ENTREGABLE</t>
  </si>
  <si>
    <t>UNIDAD DE MEDIDA</t>
  </si>
  <si>
    <t>FORMULA DEL INDICADOR</t>
  </si>
  <si>
    <t>TIPO DE INDICADOR</t>
  </si>
  <si>
    <t>META DESCRIPTIVA</t>
  </si>
  <si>
    <t>META TOTAL</t>
  </si>
  <si>
    <t>LINEA ESTRATEGICA</t>
  </si>
  <si>
    <t>[ID META]</t>
  </si>
  <si>
    <t>PRODUCTO</t>
  </si>
  <si>
    <t>PROYECTO DE INVERSIÓN</t>
  </si>
  <si>
    <t>ÁREA RESPONSABLE</t>
  </si>
  <si>
    <t xml:space="preserve">FECHA DE DILIGENCIAMIENTO: </t>
  </si>
  <si>
    <r>
      <rPr>
        <b/>
        <sz val="9"/>
        <rFont val="Arial"/>
        <family val="2"/>
      </rPr>
      <t>VERSIÓN:</t>
    </r>
    <r>
      <rPr>
        <sz val="9"/>
        <rFont val="Arial"/>
        <family val="2"/>
      </rPr>
      <t xml:space="preserve"> 02</t>
    </r>
  </si>
  <si>
    <r>
      <rPr>
        <b/>
        <sz val="9"/>
        <color rgb="FF000000"/>
        <rFont val="Arial"/>
        <family val="2"/>
      </rPr>
      <t>CÓDIGO:</t>
    </r>
    <r>
      <rPr>
        <sz val="9"/>
        <color rgb="FF000000"/>
        <rFont val="Arial"/>
        <family val="2"/>
      </rPr>
      <t xml:space="preserve"> DES-020-PDT-001-f-002</t>
    </r>
  </si>
  <si>
    <t xml:space="preserve"> 
40%</t>
  </si>
  <si>
    <t xml:space="preserve"> 
70%</t>
  </si>
  <si>
    <t xml:space="preserve"> 
80%</t>
  </si>
  <si>
    <t>DEPARTAMENTO ADMINISTRATIVO NACIONAL DE ESTADÍSTICA
 PLAN DE ACCIÓN INSTITUCIONAL VERSIÓN 5
FECHA DE PUBLICACIÓN: 4 DE OCTUBRE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</si>
</sst>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 #,##0_-;\-&quot;$&quot;\ * #,##0_-;_-&quot;$&quot;\ * &quot;-&quot;_-;_-@_-"/>
    <numFmt numFmtId="41" formatCode="_-* #,##0_-;\-* #,##0_-;_-* &quot;-&quot;_-;_-@_-"/>
    <numFmt numFmtId="44" formatCode="_-&quot;$&quot;\ * #,##0.00_-;\-&quot;$&quot;\ * #,##0.00_-;_-&quot;$&quot;\ * &quot;-&quot;??_-;_-@_-"/>
    <numFmt numFmtId="164" formatCode="_-&quot;$&quot;\ * #,##0_-;\-&quot;$&quot;\ * #,##0_-;_-&quot;$&quot;\ * &quot;-&quot;??_-;_-@_-"/>
    <numFmt numFmtId="165" formatCode="dd/mm/yyyy;@"/>
    <numFmt numFmtId="166" formatCode="_-[$$-240A]\ * #,##0_-;\-[$$-240A]\ * #,##0_-;_-[$$-240A]\ * &quot;-&quot;??_-;_-@_-"/>
    <numFmt numFmtId="167" formatCode="_-[$$-409]* #,##0_ ;_-[$$-409]* \-#,##0\ ;_-[$$-409]* &quot;-&quot;??_ ;_-@_ "/>
    <numFmt numFmtId="168" formatCode="_-[$$-409]* #,##0.00_ ;_-[$$-409]* \-#,##0.00\ ;_-[$$-409]* &quot;-&quot;??_ ;_-@_ "/>
  </numFmts>
  <fonts count="24" x14ac:knownFonts="1">
    <font>
      <sz val="12"/>
      <color theme="1"/>
      <name val="Calibri"/>
      <family val="2"/>
      <scheme val="minor"/>
    </font>
    <font>
      <sz val="11"/>
      <color theme="1"/>
      <name val="Calibri"/>
      <family val="2"/>
      <scheme val="minor"/>
    </font>
    <font>
      <sz val="12"/>
      <color theme="1"/>
      <name val="Calibri"/>
      <family val="2"/>
      <scheme val="minor"/>
    </font>
    <font>
      <sz val="9"/>
      <color theme="1"/>
      <name val="Segoe UI"/>
      <family val="2"/>
    </font>
    <font>
      <sz val="12"/>
      <name val="Calibri"/>
      <family val="2"/>
      <scheme val="minor"/>
    </font>
    <font>
      <sz val="12"/>
      <name val="Segoe UI"/>
      <family val="2"/>
    </font>
    <font>
      <b/>
      <sz val="9"/>
      <color theme="1"/>
      <name val="Segoe UI"/>
      <family val="2"/>
    </font>
    <font>
      <sz val="8"/>
      <name val="Segoe UI"/>
      <family val="2"/>
    </font>
    <font>
      <sz val="8"/>
      <color theme="1"/>
      <name val="Calibri"/>
      <family val="2"/>
      <scheme val="minor"/>
    </font>
    <font>
      <sz val="8"/>
      <color rgb="FFBA004C"/>
      <name val="Segoe UI"/>
      <family val="2"/>
    </font>
    <font>
      <sz val="8"/>
      <color theme="0" tint="-0.499984740745262"/>
      <name val="Segoe UI"/>
      <family val="2"/>
    </font>
    <font>
      <sz val="8"/>
      <color rgb="FF002060"/>
      <name val="Segoe UI"/>
      <family val="2"/>
    </font>
    <font>
      <sz val="8"/>
      <color rgb="FF008080"/>
      <name val="Segoe UI"/>
      <family val="2"/>
    </font>
    <font>
      <sz val="8"/>
      <color theme="0"/>
      <name val="Segoe UI"/>
      <family val="2"/>
    </font>
    <font>
      <b/>
      <sz val="11"/>
      <color rgb="FFBA004C"/>
      <name val="Segoe UI"/>
      <family val="2"/>
    </font>
    <font>
      <b/>
      <sz val="11"/>
      <color theme="0" tint="-0.499984740745262"/>
      <name val="Segoe UI"/>
      <family val="2"/>
    </font>
    <font>
      <b/>
      <sz val="11"/>
      <color rgb="FF002060"/>
      <name val="Segoe UI"/>
      <family val="2"/>
    </font>
    <font>
      <b/>
      <sz val="11"/>
      <color rgb="FF008080"/>
      <name val="Segoe UI"/>
      <family val="2"/>
    </font>
    <font>
      <b/>
      <sz val="11"/>
      <color theme="0"/>
      <name val="Segoe UI"/>
      <family val="2"/>
    </font>
    <font>
      <b/>
      <sz val="9"/>
      <name val="Arial"/>
      <family val="2"/>
    </font>
    <font>
      <b/>
      <sz val="20"/>
      <color theme="1"/>
      <name val="Calibri"/>
      <family val="2"/>
      <scheme val="minor"/>
    </font>
    <font>
      <sz val="9"/>
      <name val="Arial"/>
      <family val="2"/>
    </font>
    <font>
      <sz val="9"/>
      <color rgb="FF000000"/>
      <name val="Arial"/>
      <family val="2"/>
    </font>
    <font>
      <b/>
      <sz val="9"/>
      <color rgb="FF000000"/>
      <name val="Arial"/>
      <family val="2"/>
    </font>
  </fonts>
  <fills count="18">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6" tint="0.59999389629810485"/>
        <bgColor rgb="FF000000"/>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8" tint="0.79998168889431442"/>
        <bgColor rgb="FF000000"/>
      </patternFill>
    </fill>
    <fill>
      <patternFill patternType="solid">
        <fgColor rgb="FFD9D9D9"/>
        <bgColor rgb="FF000000"/>
      </patternFill>
    </fill>
    <fill>
      <patternFill patternType="solid">
        <fgColor rgb="FFDDEBF7"/>
        <bgColor rgb="FF000000"/>
      </patternFill>
    </fill>
    <fill>
      <patternFill patternType="solid">
        <fgColor rgb="FFF2F2F2"/>
        <bgColor rgb="FF000000"/>
      </patternFill>
    </fill>
    <fill>
      <patternFill patternType="solid">
        <fgColor theme="0"/>
        <bgColor rgb="FF000000"/>
      </patternFill>
    </fill>
    <fill>
      <patternFill patternType="solid">
        <fgColor theme="0" tint="-0.14999847407452621"/>
        <bgColor rgb="FF000000"/>
      </patternFill>
    </fill>
    <fill>
      <patternFill patternType="solid">
        <fgColor rgb="FFFFEAF3"/>
        <bgColor rgb="FF000000"/>
      </patternFill>
    </fill>
    <fill>
      <patternFill patternType="solid">
        <fgColor rgb="FFE3F7F5"/>
        <bgColor rgb="FF000000"/>
      </patternFill>
    </fill>
    <fill>
      <patternFill patternType="solid">
        <fgColor rgb="FF008080"/>
        <bgColor rgb="FF000000"/>
      </patternFill>
    </fill>
  </fills>
  <borders count="79">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medium">
        <color rgb="FF008080"/>
      </right>
      <top style="hair">
        <color auto="1"/>
      </top>
      <bottom style="medium">
        <color rgb="FF008080"/>
      </bottom>
      <diagonal/>
    </border>
    <border>
      <left style="hair">
        <color auto="1"/>
      </left>
      <right style="hair">
        <color auto="1"/>
      </right>
      <top style="hair">
        <color auto="1"/>
      </top>
      <bottom style="medium">
        <color rgb="FF008080"/>
      </bottom>
      <diagonal/>
    </border>
    <border>
      <left style="medium">
        <color rgb="FF008080"/>
      </left>
      <right style="hair">
        <color auto="1"/>
      </right>
      <top style="hair">
        <color auto="1"/>
      </top>
      <bottom style="medium">
        <color rgb="FF008080"/>
      </bottom>
      <diagonal/>
    </border>
    <border>
      <left/>
      <right/>
      <top/>
      <bottom style="hair">
        <color indexed="64"/>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hair">
        <color auto="1"/>
      </left>
      <right style="medium">
        <color rgb="FF008080"/>
      </right>
      <top style="hair">
        <color auto="1"/>
      </top>
      <bottom style="hair">
        <color auto="1"/>
      </bottom>
      <diagonal/>
    </border>
    <border>
      <left style="medium">
        <color rgb="FF008080"/>
      </left>
      <right style="hair">
        <color indexed="64"/>
      </right>
      <top style="hair">
        <color indexed="64"/>
      </top>
      <bottom style="hair">
        <color indexed="64"/>
      </bottom>
      <diagonal/>
    </border>
    <border>
      <left/>
      <right/>
      <top style="hair">
        <color auto="1"/>
      </top>
      <bottom style="hair">
        <color auto="1"/>
      </bottom>
      <diagonal/>
    </border>
    <border>
      <left style="hair">
        <color auto="1"/>
      </left>
      <right/>
      <top style="hair">
        <color auto="1"/>
      </top>
      <bottom style="hair">
        <color auto="1"/>
      </bottom>
      <diagonal/>
    </border>
    <border>
      <left style="hair">
        <color indexed="64"/>
      </left>
      <right style="hair">
        <color indexed="64"/>
      </right>
      <top style="hair">
        <color indexed="64"/>
      </top>
      <bottom/>
      <diagonal/>
    </border>
    <border>
      <left style="hair">
        <color auto="1"/>
      </left>
      <right style="hair">
        <color auto="1"/>
      </right>
      <top/>
      <bottom/>
      <diagonal/>
    </border>
    <border>
      <left style="dotted">
        <color rgb="FF000000"/>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
      <left style="medium">
        <color rgb="FF008080"/>
      </left>
      <right/>
      <top/>
      <bottom style="hair">
        <color indexed="64"/>
      </bottom>
      <diagonal/>
    </border>
    <border>
      <left style="hair">
        <color auto="1"/>
      </left>
      <right style="medium">
        <color rgb="FF008080"/>
      </right>
      <top/>
      <bottom style="hair">
        <color auto="1"/>
      </bottom>
      <diagonal/>
    </border>
    <border>
      <left style="medium">
        <color rgb="FF008080"/>
      </left>
      <right style="hair">
        <color indexed="64"/>
      </right>
      <top/>
      <bottom style="hair">
        <color indexed="64"/>
      </bottom>
      <diagonal/>
    </border>
    <border>
      <left/>
      <right style="hair">
        <color auto="1"/>
      </right>
      <top/>
      <bottom/>
      <diagonal/>
    </border>
    <border>
      <left style="medium">
        <color rgb="FF008080"/>
      </left>
      <right/>
      <top/>
      <bottom/>
      <diagonal/>
    </border>
    <border>
      <left style="hair">
        <color auto="1"/>
      </left>
      <right style="medium">
        <color rgb="FF008080"/>
      </right>
      <top/>
      <bottom/>
      <diagonal/>
    </border>
    <border>
      <left style="medium">
        <color rgb="FF008080"/>
      </left>
      <right style="hair">
        <color indexed="64"/>
      </right>
      <top/>
      <bottom/>
      <diagonal/>
    </border>
    <border>
      <left/>
      <right style="hair">
        <color auto="1"/>
      </right>
      <top style="hair">
        <color auto="1"/>
      </top>
      <bottom/>
      <diagonal/>
    </border>
    <border>
      <left style="medium">
        <color rgb="FF008080"/>
      </left>
      <right/>
      <top style="hair">
        <color indexed="64"/>
      </top>
      <bottom/>
      <diagonal/>
    </border>
    <border>
      <left style="hair">
        <color indexed="64"/>
      </left>
      <right style="medium">
        <color rgb="FF008080"/>
      </right>
      <top style="hair">
        <color indexed="64"/>
      </top>
      <bottom/>
      <diagonal/>
    </border>
    <border>
      <left style="medium">
        <color rgb="FF008080"/>
      </left>
      <right style="hair">
        <color indexed="64"/>
      </right>
      <top style="hair">
        <color indexed="64"/>
      </top>
      <bottom/>
      <diagonal/>
    </border>
    <border>
      <left style="dotted">
        <color rgb="FF000000"/>
      </left>
      <right style="dotted">
        <color rgb="FF000000"/>
      </right>
      <top style="dotted">
        <color rgb="FF000000"/>
      </top>
      <bottom/>
      <diagonal/>
    </border>
    <border>
      <left style="dashed">
        <color rgb="FF808080"/>
      </left>
      <right style="dashed">
        <color rgb="FF808080"/>
      </right>
      <top/>
      <bottom style="dashed">
        <color rgb="FF808080"/>
      </bottom>
      <diagonal/>
    </border>
    <border>
      <left/>
      <right style="medium">
        <color rgb="FF008080"/>
      </right>
      <top/>
      <bottom style="hair">
        <color indexed="64"/>
      </bottom>
      <diagonal/>
    </border>
    <border>
      <left/>
      <right/>
      <top style="dashed">
        <color rgb="FF808080"/>
      </top>
      <bottom style="dashed">
        <color rgb="FF808080"/>
      </bottom>
      <diagonal/>
    </border>
    <border>
      <left style="dashed">
        <color rgb="FF808080"/>
      </left>
      <right style="dashed">
        <color rgb="FF808080"/>
      </right>
      <top style="dashed">
        <color rgb="FF808080"/>
      </top>
      <bottom style="dashed">
        <color rgb="FF808080"/>
      </bottom>
      <diagonal/>
    </border>
    <border>
      <left/>
      <right style="dashed">
        <color rgb="FF808080"/>
      </right>
      <top/>
      <bottom style="dashed">
        <color rgb="FF808080"/>
      </bottom>
      <diagonal/>
    </border>
    <border>
      <left/>
      <right/>
      <top/>
      <bottom style="dashed">
        <color rgb="FF808080"/>
      </bottom>
      <diagonal/>
    </border>
    <border>
      <left style="hair">
        <color auto="1"/>
      </left>
      <right/>
      <top/>
      <bottom/>
      <diagonal/>
    </border>
    <border>
      <left style="hair">
        <color auto="1"/>
      </left>
      <right/>
      <top/>
      <bottom style="hair">
        <color auto="1"/>
      </bottom>
      <diagonal/>
    </border>
    <border>
      <left style="hair">
        <color indexed="64"/>
      </left>
      <right style="hair">
        <color indexed="64"/>
      </right>
      <top/>
      <bottom style="hair">
        <color rgb="FF000000"/>
      </bottom>
      <diagonal/>
    </border>
    <border>
      <left/>
      <right style="hair">
        <color indexed="64"/>
      </right>
      <top/>
      <bottom style="hair">
        <color rgb="FF000000"/>
      </bottom>
      <diagonal/>
    </border>
    <border>
      <left/>
      <right style="dotted">
        <color rgb="FF000000"/>
      </right>
      <top/>
      <bottom style="dotted">
        <color rgb="FF000000"/>
      </bottom>
      <diagonal/>
    </border>
    <border>
      <left style="dotted">
        <color rgb="FF000000"/>
      </left>
      <right style="dotted">
        <color rgb="FF000000"/>
      </right>
      <top/>
      <bottom style="dotted">
        <color rgb="FF000000"/>
      </bottom>
      <diagonal/>
    </border>
    <border>
      <left style="dotted">
        <color rgb="FF000000"/>
      </left>
      <right style="dotted">
        <color rgb="FF000000"/>
      </right>
      <top/>
      <bottom/>
      <diagonal/>
    </border>
    <border>
      <left style="hair">
        <color indexed="64"/>
      </left>
      <right/>
      <top style="hair">
        <color indexed="64"/>
      </top>
      <bottom/>
      <diagonal/>
    </border>
    <border>
      <left/>
      <right/>
      <top/>
      <bottom style="dotted">
        <color rgb="FF000000"/>
      </bottom>
      <diagonal/>
    </border>
    <border>
      <left/>
      <right/>
      <top style="dotted">
        <color rgb="FF000000"/>
      </top>
      <bottom style="dotted">
        <color rgb="FF000000"/>
      </bottom>
      <diagonal/>
    </border>
    <border>
      <left/>
      <right style="medium">
        <color rgb="FF008080"/>
      </right>
      <top style="hair">
        <color indexed="64"/>
      </top>
      <bottom style="hair">
        <color indexed="64"/>
      </bottom>
      <diagonal/>
    </border>
    <border>
      <left style="dashed">
        <color rgb="FF808080"/>
      </left>
      <right style="dashed">
        <color rgb="FF808080"/>
      </right>
      <top/>
      <bottom/>
      <diagonal/>
    </border>
    <border>
      <left/>
      <right style="dashed">
        <color rgb="FF808080"/>
      </right>
      <top/>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right style="dashed">
        <color rgb="FF808080"/>
      </right>
      <top style="dashed">
        <color rgb="FF808080"/>
      </top>
      <bottom style="dashed">
        <color rgb="FF808080"/>
      </bottom>
      <diagonal/>
    </border>
    <border>
      <left/>
      <right style="dashed">
        <color rgb="FF808080"/>
      </right>
      <top style="dashed">
        <color rgb="FF808080"/>
      </top>
      <bottom/>
      <diagonal/>
    </border>
    <border>
      <left style="dashed">
        <color rgb="FF808080"/>
      </left>
      <right style="dashed">
        <color rgb="FF808080"/>
      </right>
      <top style="dashed">
        <color rgb="FF808080"/>
      </top>
      <bottom/>
      <diagonal/>
    </border>
    <border>
      <left style="dashed">
        <color theme="0" tint="-0.499984740745262"/>
      </left>
      <right style="hair">
        <color auto="1"/>
      </right>
      <top/>
      <bottom style="hair">
        <color auto="1"/>
      </bottom>
      <diagonal/>
    </border>
    <border>
      <left style="dashed">
        <color theme="0" tint="-0.499984740745262"/>
      </left>
      <right style="hair">
        <color auto="1"/>
      </right>
      <top/>
      <bottom/>
      <diagonal/>
    </border>
    <border>
      <left style="dashed">
        <color theme="0" tint="-0.499984740745262"/>
      </left>
      <right style="hair">
        <color auto="1"/>
      </right>
      <top style="hair">
        <color auto="1"/>
      </top>
      <bottom/>
      <diagonal/>
    </border>
    <border>
      <left style="dashed">
        <color theme="0" tint="-0.499984740745262"/>
      </left>
      <right/>
      <top style="dashed">
        <color theme="0" tint="-0.499984740745262"/>
      </top>
      <bottom style="dashed">
        <color theme="0" tint="-0.499984740745262"/>
      </bottom>
      <diagonal/>
    </border>
    <border>
      <left style="hair">
        <color auto="1"/>
      </left>
      <right style="medium">
        <color rgb="FF008080"/>
      </right>
      <top style="medium">
        <color rgb="FF008080"/>
      </top>
      <bottom style="hair">
        <color auto="1"/>
      </bottom>
      <diagonal/>
    </border>
    <border>
      <left style="hair">
        <color auto="1"/>
      </left>
      <right style="hair">
        <color auto="1"/>
      </right>
      <top style="medium">
        <color rgb="FF008080"/>
      </top>
      <bottom style="hair">
        <color auto="1"/>
      </bottom>
      <diagonal/>
    </border>
    <border>
      <left style="medium">
        <color rgb="FF008080"/>
      </left>
      <right style="hair">
        <color auto="1"/>
      </right>
      <top style="medium">
        <color rgb="FF008080"/>
      </top>
      <bottom style="hair">
        <color auto="1"/>
      </bottom>
      <diagonal/>
    </border>
    <border>
      <left/>
      <right style="medium">
        <color rgb="FF008080"/>
      </right>
      <top style="medium">
        <color rgb="FF008080"/>
      </top>
      <bottom/>
      <diagonal/>
    </border>
    <border>
      <left/>
      <right/>
      <top style="medium">
        <color rgb="FF008080"/>
      </top>
      <bottom/>
      <diagonal/>
    </border>
    <border>
      <left style="medium">
        <color rgb="FF008080"/>
      </left>
      <right/>
      <top style="medium">
        <color rgb="FF008080"/>
      </top>
      <bottom/>
      <diagonal/>
    </border>
    <border>
      <left style="medium">
        <color theme="0"/>
      </left>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rgb="FF008080"/>
      </right>
      <top style="medium">
        <color rgb="FF008080"/>
      </top>
      <bottom style="medium">
        <color rgb="FF008080"/>
      </bottom>
      <diagonal/>
    </border>
    <border>
      <left style="medium">
        <color theme="0"/>
      </left>
      <right style="medium">
        <color theme="0"/>
      </right>
      <top style="medium">
        <color rgb="FF008080"/>
      </top>
      <bottom style="medium">
        <color rgb="FF008080"/>
      </bottom>
      <diagonal/>
    </border>
    <border>
      <left style="medium">
        <color rgb="FF008080"/>
      </left>
      <right style="medium">
        <color theme="0"/>
      </right>
      <top style="medium">
        <color rgb="FF008080"/>
      </top>
      <bottom style="medium">
        <color rgb="FF008080"/>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s>
  <cellStyleXfs count="8">
    <xf numFmtId="0" fontId="0" fillId="0" borderId="0"/>
    <xf numFmtId="41"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cellStyleXfs>
  <cellXfs count="474">
    <xf numFmtId="0" fontId="0" fillId="0" borderId="0" xfId="0"/>
    <xf numFmtId="0" fontId="0" fillId="2" borderId="0" xfId="0" applyFill="1"/>
    <xf numFmtId="0" fontId="4" fillId="2" borderId="0" xfId="0" applyFont="1" applyFill="1" applyAlignment="1">
      <alignment horizontal="center"/>
    </xf>
    <xf numFmtId="164" fontId="4" fillId="0" borderId="0" xfId="0" applyNumberFormat="1" applyFont="1" applyAlignment="1">
      <alignment horizontal="center"/>
    </xf>
    <xf numFmtId="0" fontId="5" fillId="0" borderId="0" xfId="0" applyFont="1" applyAlignment="1" applyProtection="1">
      <alignment horizontal="center"/>
      <protection locked="0"/>
    </xf>
    <xf numFmtId="165" fontId="5" fillId="0" borderId="0" xfId="0" applyNumberFormat="1" applyFont="1" applyAlignment="1" applyProtection="1">
      <alignment horizontal="center" vertical="center"/>
      <protection locked="0"/>
    </xf>
    <xf numFmtId="165" fontId="5" fillId="0" borderId="0" xfId="0" applyNumberFormat="1" applyFont="1" applyAlignment="1" applyProtection="1">
      <alignment horizontal="center"/>
      <protection locked="0"/>
    </xf>
    <xf numFmtId="49" fontId="5" fillId="0" borderId="0" xfId="0" applyNumberFormat="1" applyFont="1" applyAlignment="1" applyProtection="1">
      <alignment horizontal="center"/>
      <protection locked="0"/>
    </xf>
    <xf numFmtId="166" fontId="4" fillId="2" borderId="0" xfId="0" applyNumberFormat="1" applyFont="1" applyFill="1" applyAlignment="1">
      <alignment horizontal="center"/>
    </xf>
    <xf numFmtId="44" fontId="0" fillId="0" borderId="0" xfId="0" applyNumberFormat="1"/>
    <xf numFmtId="0" fontId="0" fillId="0" borderId="0" xfId="0" applyAlignment="1">
      <alignment horizontal="center"/>
    </xf>
    <xf numFmtId="9" fontId="6" fillId="9" borderId="29" xfId="0" applyNumberFormat="1" applyFont="1" applyFill="1" applyBorder="1" applyAlignment="1">
      <alignment horizontal="center" vertical="center" wrapText="1"/>
    </xf>
    <xf numFmtId="0" fontId="4" fillId="2" borderId="0" xfId="0" applyFont="1" applyFill="1"/>
    <xf numFmtId="0" fontId="7" fillId="0" borderId="0" xfId="0" applyFont="1" applyProtection="1">
      <protection locked="0"/>
    </xf>
    <xf numFmtId="9" fontId="6" fillId="6" borderId="1" xfId="6" applyNumberFormat="1" applyFont="1" applyFill="1" applyBorder="1" applyAlignment="1" applyProtection="1">
      <alignment horizontal="center" vertical="center" wrapText="1"/>
      <protection locked="0"/>
    </xf>
    <xf numFmtId="0" fontId="8" fillId="0" borderId="0" xfId="0" applyFont="1"/>
    <xf numFmtId="0" fontId="8" fillId="2" borderId="0" xfId="0" applyFont="1" applyFill="1"/>
    <xf numFmtId="0" fontId="9" fillId="15" borderId="0" xfId="0" applyFont="1" applyFill="1" applyAlignment="1" applyProtection="1">
      <alignment horizontal="center" vertical="center" wrapText="1"/>
      <protection locked="0"/>
    </xf>
    <xf numFmtId="0" fontId="10" fillId="8" borderId="0" xfId="0" applyFont="1" applyFill="1" applyAlignment="1" applyProtection="1">
      <alignment horizontal="center" vertical="center" wrapText="1"/>
      <protection locked="0"/>
    </xf>
    <xf numFmtId="0" fontId="11" fillId="9" borderId="0" xfId="0" applyFont="1" applyFill="1" applyAlignment="1" applyProtection="1">
      <alignment horizontal="center" vertical="center" wrapText="1"/>
      <protection locked="0"/>
    </xf>
    <xf numFmtId="165" fontId="12" fillId="13" borderId="61" xfId="5" applyNumberFormat="1" applyFont="1" applyFill="1" applyBorder="1" applyAlignment="1" applyProtection="1">
      <alignment horizontal="center" vertical="center" wrapText="1"/>
      <protection locked="0"/>
    </xf>
    <xf numFmtId="165" fontId="12" fillId="16" borderId="0" xfId="5" applyNumberFormat="1" applyFont="1" applyFill="1" applyAlignment="1" applyProtection="1">
      <alignment horizontal="center" vertical="center" wrapText="1"/>
      <protection locked="0"/>
    </xf>
    <xf numFmtId="0" fontId="12" fillId="16" borderId="0" xfId="0" applyFont="1" applyFill="1" applyAlignment="1" applyProtection="1">
      <alignment horizontal="center" vertical="center" wrapText="1"/>
      <protection locked="0"/>
    </xf>
    <xf numFmtId="49" fontId="12" fillId="16" borderId="0" xfId="0" applyNumberFormat="1" applyFont="1" applyFill="1" applyAlignment="1" applyProtection="1">
      <alignment horizontal="center" vertical="center" wrapText="1"/>
      <protection locked="0"/>
    </xf>
    <xf numFmtId="49" fontId="13" fillId="17" borderId="0" xfId="0" applyNumberFormat="1" applyFont="1" applyFill="1" applyAlignment="1" applyProtection="1">
      <alignment horizontal="center" vertical="center" wrapText="1"/>
      <protection locked="0"/>
    </xf>
    <xf numFmtId="0" fontId="13" fillId="17" borderId="0" xfId="0" applyFont="1" applyFill="1" applyAlignment="1" applyProtection="1">
      <alignment horizontal="center" vertical="center" wrapText="1"/>
      <protection locked="0"/>
    </xf>
    <xf numFmtId="0" fontId="1" fillId="0" borderId="0" xfId="0" applyFont="1"/>
    <xf numFmtId="0" fontId="14" fillId="15" borderId="63" xfId="0" applyFont="1" applyFill="1" applyBorder="1" applyAlignment="1" applyProtection="1">
      <alignment horizontal="center" vertical="center" wrapText="1"/>
      <protection locked="0"/>
    </xf>
    <xf numFmtId="0" fontId="15" fillId="8" borderId="63" xfId="0" applyFont="1" applyFill="1" applyBorder="1" applyAlignment="1" applyProtection="1">
      <alignment horizontal="center" vertical="center" wrapText="1"/>
      <protection locked="0"/>
    </xf>
    <xf numFmtId="0" fontId="16" fillId="9" borderId="63" xfId="0" applyFont="1" applyFill="1" applyBorder="1" applyAlignment="1" applyProtection="1">
      <alignment horizontal="center" vertical="center" wrapText="1"/>
      <protection locked="0"/>
    </xf>
    <xf numFmtId="0" fontId="16" fillId="9" borderId="64" xfId="0" applyFont="1" applyFill="1" applyBorder="1" applyAlignment="1" applyProtection="1">
      <alignment horizontal="center" vertical="center" wrapText="1"/>
      <protection locked="0"/>
    </xf>
    <xf numFmtId="165" fontId="17" fillId="13" borderId="65" xfId="5" applyNumberFormat="1" applyFont="1" applyFill="1" applyBorder="1" applyAlignment="1" applyProtection="1">
      <alignment horizontal="center" vertical="center" wrapText="1"/>
      <protection locked="0"/>
    </xf>
    <xf numFmtId="165" fontId="17" fillId="16" borderId="66" xfId="5" applyNumberFormat="1" applyFont="1" applyFill="1" applyBorder="1" applyAlignment="1" applyProtection="1">
      <alignment horizontal="center" vertical="center" wrapText="1"/>
      <protection locked="0"/>
    </xf>
    <xf numFmtId="165" fontId="17" fillId="13" borderId="66" xfId="5" applyNumberFormat="1" applyFont="1" applyFill="1" applyBorder="1" applyAlignment="1" applyProtection="1">
      <alignment horizontal="center" vertical="center" wrapText="1"/>
      <protection locked="0"/>
    </xf>
    <xf numFmtId="165" fontId="17" fillId="13" borderId="67" xfId="5" applyNumberFormat="1" applyFont="1" applyFill="1" applyBorder="1" applyAlignment="1" applyProtection="1">
      <alignment horizontal="center" vertical="center" wrapText="1"/>
      <protection locked="0"/>
    </xf>
    <xf numFmtId="165" fontId="17" fillId="16" borderId="62" xfId="5" applyNumberFormat="1" applyFont="1" applyFill="1" applyBorder="1" applyAlignment="1" applyProtection="1">
      <alignment horizontal="center" vertical="center" wrapText="1"/>
      <protection locked="0"/>
    </xf>
    <xf numFmtId="165" fontId="17" fillId="16" borderId="63" xfId="5" applyNumberFormat="1" applyFont="1" applyFill="1" applyBorder="1" applyAlignment="1" applyProtection="1">
      <alignment horizontal="center" vertical="center" wrapText="1"/>
      <protection locked="0"/>
    </xf>
    <xf numFmtId="0" fontId="17" fillId="16" borderId="63" xfId="0" applyFont="1" applyFill="1" applyBorder="1" applyAlignment="1" applyProtection="1">
      <alignment horizontal="center" vertical="center" wrapText="1"/>
      <protection locked="0"/>
    </xf>
    <xf numFmtId="49" fontId="17" fillId="16" borderId="63" xfId="0" applyNumberFormat="1" applyFont="1" applyFill="1" applyBorder="1" applyAlignment="1" applyProtection="1">
      <alignment horizontal="center" vertical="center" wrapText="1"/>
      <protection locked="0"/>
    </xf>
    <xf numFmtId="49" fontId="18" fillId="17" borderId="63" xfId="0" applyNumberFormat="1" applyFont="1" applyFill="1" applyBorder="1" applyAlignment="1" applyProtection="1">
      <alignment horizontal="center" vertical="center" wrapText="1"/>
      <protection locked="0"/>
    </xf>
    <xf numFmtId="0" fontId="18" fillId="17" borderId="63" xfId="0" applyFont="1" applyFill="1" applyBorder="1" applyAlignment="1" applyProtection="1">
      <alignment horizontal="center" vertical="center" wrapText="1"/>
      <protection locked="0"/>
    </xf>
    <xf numFmtId="0" fontId="1" fillId="2" borderId="0" xfId="0" applyFont="1" applyFill="1"/>
    <xf numFmtId="0" fontId="6" fillId="7" borderId="1" xfId="0" applyFont="1" applyFill="1" applyBorder="1" applyAlignment="1" applyProtection="1">
      <alignment horizontal="center" vertical="center" wrapText="1"/>
      <protection locked="0"/>
    </xf>
    <xf numFmtId="0" fontId="3" fillId="7"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49" fontId="3" fillId="7" borderId="1" xfId="0" applyNumberFormat="1" applyFont="1" applyFill="1" applyBorder="1" applyAlignment="1" applyProtection="1">
      <alignment horizontal="center" vertical="center" wrapText="1"/>
      <protection locked="0"/>
    </xf>
    <xf numFmtId="165" fontId="3" fillId="7" borderId="1" xfId="5" applyNumberFormat="1" applyFont="1" applyFill="1" applyBorder="1" applyAlignment="1" applyProtection="1">
      <alignment horizontal="center" vertical="center" wrapText="1"/>
      <protection locked="0"/>
    </xf>
    <xf numFmtId="165" fontId="6" fillId="7" borderId="58" xfId="5" applyNumberFormat="1" applyFont="1" applyFill="1" applyBorder="1" applyAlignment="1" applyProtection="1">
      <alignment horizontal="center" vertical="center" wrapText="1"/>
      <protection locked="0"/>
    </xf>
    <xf numFmtId="1" fontId="6" fillId="6" borderId="57" xfId="5" applyNumberFormat="1" applyFont="1" applyFill="1" applyBorder="1" applyAlignment="1" applyProtection="1">
      <alignment horizontal="center" vertical="center" wrapText="1"/>
      <protection locked="0"/>
    </xf>
    <xf numFmtId="1" fontId="6" fillId="7" borderId="57" xfId="5" applyNumberFormat="1" applyFont="1" applyFill="1" applyBorder="1" applyAlignment="1" applyProtection="1">
      <alignment horizontal="center" vertical="center" wrapText="1"/>
      <protection locked="0"/>
    </xf>
    <xf numFmtId="1" fontId="6" fillId="7" borderId="56" xfId="5" applyNumberFormat="1" applyFont="1" applyFill="1" applyBorder="1" applyAlignment="1" applyProtection="1">
      <alignment horizontal="center" vertical="center" wrapText="1"/>
      <protection locked="0"/>
    </xf>
    <xf numFmtId="164" fontId="3" fillId="8" borderId="2" xfId="0" applyNumberFormat="1" applyFont="1" applyFill="1" applyBorder="1" applyAlignment="1">
      <alignment horizontal="center" vertical="center" wrapText="1"/>
    </xf>
    <xf numFmtId="164" fontId="3" fillId="7" borderId="1" xfId="0" applyNumberFormat="1" applyFont="1" applyFill="1" applyBorder="1" applyAlignment="1" applyProtection="1">
      <alignment horizontal="center" vertical="center" wrapText="1"/>
      <protection locked="0"/>
    </xf>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166" fontId="3" fillId="7" borderId="1" xfId="3" applyNumberFormat="1" applyFont="1" applyFill="1" applyBorder="1" applyAlignment="1">
      <alignment horizontal="center" vertical="center"/>
    </xf>
    <xf numFmtId="166" fontId="3" fillId="7" borderId="13" xfId="3" applyNumberFormat="1" applyFont="1" applyFill="1" applyBorder="1" applyAlignment="1">
      <alignment horizontal="center" vertical="center"/>
    </xf>
    <xf numFmtId="9" fontId="6" fillId="6" borderId="1" xfId="4" applyFont="1" applyFill="1" applyBorder="1" applyAlignment="1" applyProtection="1">
      <alignment horizontal="center" vertical="center" wrapText="1"/>
      <protection locked="0"/>
    </xf>
    <xf numFmtId="165" fontId="6" fillId="7" borderId="19" xfId="5" applyNumberFormat="1" applyFont="1" applyFill="1" applyBorder="1" applyAlignment="1" applyProtection="1">
      <alignment horizontal="center" vertical="center" wrapText="1"/>
      <protection locked="0"/>
    </xf>
    <xf numFmtId="1" fontId="6" fillId="6" borderId="7" xfId="5" applyNumberFormat="1" applyFont="1" applyFill="1" applyBorder="1" applyAlignment="1" applyProtection="1">
      <alignment horizontal="center" vertical="center" wrapText="1"/>
      <protection locked="0"/>
    </xf>
    <xf numFmtId="1" fontId="6" fillId="7" borderId="7" xfId="5" applyNumberFormat="1" applyFont="1" applyFill="1" applyBorder="1" applyAlignment="1" applyProtection="1">
      <alignment horizontal="center" vertical="center" wrapText="1"/>
      <protection locked="0"/>
    </xf>
    <xf numFmtId="9" fontId="6" fillId="7" borderId="18" xfId="4" applyFont="1" applyFill="1" applyBorder="1" applyAlignment="1" applyProtection="1">
      <alignment horizontal="center" vertical="center" wrapText="1"/>
      <protection locked="0"/>
    </xf>
    <xf numFmtId="166" fontId="3" fillId="7" borderId="7" xfId="3" applyNumberFormat="1" applyFont="1" applyFill="1" applyBorder="1" applyAlignment="1">
      <alignment horizontal="center" vertical="center"/>
    </xf>
    <xf numFmtId="166" fontId="3" fillId="7" borderId="14" xfId="3" applyNumberFormat="1" applyFont="1" applyFill="1" applyBorder="1" applyAlignment="1">
      <alignment horizontal="center" vertical="center"/>
    </xf>
    <xf numFmtId="0" fontId="6"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165" fontId="3" fillId="4" borderId="1" xfId="5" applyNumberFormat="1" applyFont="1" applyFill="1" applyBorder="1" applyAlignment="1" applyProtection="1">
      <alignment horizontal="center" vertical="center" wrapText="1"/>
      <protection locked="0"/>
    </xf>
    <xf numFmtId="165" fontId="3" fillId="4" borderId="12" xfId="5" applyNumberFormat="1" applyFont="1" applyFill="1" applyBorder="1" applyAlignment="1" applyProtection="1">
      <alignment horizontal="center" vertical="center" wrapText="1"/>
      <protection locked="0"/>
    </xf>
    <xf numFmtId="165" fontId="6" fillId="4" borderId="10" xfId="5" applyNumberFormat="1" applyFont="1" applyFill="1" applyBorder="1" applyAlignment="1" applyProtection="1">
      <alignment horizontal="center" vertical="center" wrapText="1"/>
      <protection locked="0"/>
    </xf>
    <xf numFmtId="1" fontId="6" fillId="6" borderId="1" xfId="5" applyNumberFormat="1" applyFont="1" applyFill="1" applyBorder="1" applyAlignment="1" applyProtection="1">
      <alignment horizontal="center" vertical="center" wrapText="1"/>
      <protection locked="0"/>
    </xf>
    <xf numFmtId="1" fontId="6" fillId="4" borderId="1" xfId="5" applyNumberFormat="1" applyFont="1" applyFill="1" applyBorder="1" applyAlignment="1" applyProtection="1">
      <alignment horizontal="center" vertical="center" wrapText="1"/>
      <protection locked="0"/>
    </xf>
    <xf numFmtId="1" fontId="6" fillId="4" borderId="9" xfId="5" applyNumberFormat="1" applyFont="1" applyFill="1" applyBorder="1" applyAlignment="1" applyProtection="1">
      <alignment horizontal="center" vertical="center" wrapText="1"/>
      <protection locked="0"/>
    </xf>
    <xf numFmtId="164" fontId="3" fillId="14" borderId="2" xfId="0" applyNumberFormat="1" applyFont="1" applyFill="1" applyBorder="1" applyAlignment="1">
      <alignment horizontal="center" vertical="center" wrapText="1"/>
    </xf>
    <xf numFmtId="164" fontId="3" fillId="4" borderId="1" xfId="0" applyNumberFormat="1" applyFont="1" applyFill="1" applyBorder="1" applyAlignment="1" applyProtection="1">
      <alignment horizontal="center" vertical="center" wrapText="1"/>
      <protection locked="0"/>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166" fontId="3" fillId="4" borderId="7" xfId="3" applyNumberFormat="1" applyFont="1" applyFill="1" applyBorder="1" applyAlignment="1">
      <alignment horizontal="center" vertical="center"/>
    </xf>
    <xf numFmtId="166" fontId="3" fillId="4" borderId="1" xfId="3" applyNumberFormat="1" applyFont="1" applyFill="1" applyBorder="1" applyAlignment="1">
      <alignment horizontal="center" vertical="center"/>
    </xf>
    <xf numFmtId="9" fontId="6" fillId="6" borderId="1" xfId="0" applyNumberFormat="1" applyFont="1" applyFill="1" applyBorder="1" applyAlignment="1" applyProtection="1">
      <alignment horizontal="center" vertical="center" wrapText="1"/>
      <protection locked="0"/>
    </xf>
    <xf numFmtId="9" fontId="6" fillId="6" borderId="1" xfId="5" applyNumberFormat="1" applyFont="1" applyFill="1" applyBorder="1" applyAlignment="1" applyProtection="1">
      <alignment horizontal="center" vertical="center" wrapText="1"/>
      <protection locked="0"/>
    </xf>
    <xf numFmtId="9" fontId="6" fillId="4" borderId="1" xfId="5" applyNumberFormat="1" applyFont="1" applyFill="1" applyBorder="1" applyAlignment="1" applyProtection="1">
      <alignment horizontal="center" vertical="center" wrapText="1"/>
      <protection locked="0"/>
    </xf>
    <xf numFmtId="9" fontId="6" fillId="4" borderId="9" xfId="5" applyNumberFormat="1" applyFont="1" applyFill="1" applyBorder="1" applyAlignment="1" applyProtection="1">
      <alignment horizontal="center" vertical="center" wrapText="1"/>
      <protection locked="0"/>
    </xf>
    <xf numFmtId="165" fontId="3" fillId="7" borderId="12" xfId="5" applyNumberFormat="1" applyFont="1" applyFill="1" applyBorder="1" applyAlignment="1" applyProtection="1">
      <alignment horizontal="center" vertical="center" wrapText="1"/>
      <protection locked="0"/>
    </xf>
    <xf numFmtId="165" fontId="6" fillId="7" borderId="10" xfId="5" applyNumberFormat="1" applyFont="1" applyFill="1" applyBorder="1" applyAlignment="1" applyProtection="1">
      <alignment horizontal="center" vertical="center" wrapText="1"/>
      <protection locked="0"/>
    </xf>
    <xf numFmtId="2" fontId="6" fillId="6" borderId="1" xfId="5" applyNumberFormat="1" applyFont="1" applyFill="1" applyBorder="1" applyAlignment="1" applyProtection="1">
      <alignment horizontal="center" vertical="center" wrapText="1"/>
      <protection locked="0"/>
    </xf>
    <xf numFmtId="2" fontId="6" fillId="7" borderId="1" xfId="5" applyNumberFormat="1" applyFont="1" applyFill="1" applyBorder="1" applyAlignment="1" applyProtection="1">
      <alignment horizontal="center" vertical="center" wrapText="1"/>
      <protection locked="0"/>
    </xf>
    <xf numFmtId="9" fontId="6" fillId="7" borderId="1" xfId="5" applyNumberFormat="1" applyFont="1" applyFill="1" applyBorder="1" applyAlignment="1" applyProtection="1">
      <alignment horizontal="center" vertical="center" wrapText="1"/>
      <protection locked="0"/>
    </xf>
    <xf numFmtId="9" fontId="6" fillId="7" borderId="9" xfId="5" applyNumberFormat="1" applyFont="1" applyFill="1" applyBorder="1" applyAlignment="1" applyProtection="1">
      <alignment horizontal="center" vertical="center" wrapText="1"/>
      <protection locked="0"/>
    </xf>
    <xf numFmtId="165" fontId="6" fillId="7" borderId="27" xfId="5" applyNumberFormat="1" applyFont="1" applyFill="1" applyBorder="1" applyAlignment="1" applyProtection="1">
      <alignment horizontal="center" vertical="center" wrapText="1"/>
      <protection locked="0"/>
    </xf>
    <xf numFmtId="9" fontId="6" fillId="6" borderId="2" xfId="5" applyNumberFormat="1" applyFont="1" applyFill="1" applyBorder="1" applyAlignment="1" applyProtection="1">
      <alignment horizontal="center" vertical="center" wrapText="1"/>
      <protection locked="0"/>
    </xf>
    <xf numFmtId="166" fontId="3" fillId="7" borderId="7" xfId="2" applyNumberFormat="1" applyFont="1" applyFill="1" applyBorder="1" applyAlignment="1">
      <alignment vertical="center"/>
    </xf>
    <xf numFmtId="1" fontId="6" fillId="6" borderId="1" xfId="0" applyNumberFormat="1" applyFont="1" applyFill="1" applyBorder="1" applyAlignment="1" applyProtection="1">
      <alignment horizontal="center" vertical="center" wrapText="1"/>
      <protection locked="0"/>
    </xf>
    <xf numFmtId="14" fontId="3" fillId="4" borderId="1" xfId="0" applyNumberFormat="1" applyFont="1" applyFill="1" applyBorder="1" applyAlignment="1">
      <alignment horizontal="center" vertical="center" wrapText="1"/>
    </xf>
    <xf numFmtId="14" fontId="3" fillId="4" borderId="11" xfId="0" applyNumberFormat="1" applyFont="1" applyFill="1" applyBorder="1" applyAlignment="1">
      <alignment horizontal="center" vertical="center" wrapText="1"/>
    </xf>
    <xf numFmtId="165" fontId="6" fillId="4" borderId="19" xfId="5" applyNumberFormat="1" applyFont="1" applyFill="1" applyBorder="1" applyAlignment="1" applyProtection="1">
      <alignment horizontal="center" vertical="center" wrapText="1"/>
      <protection locked="0"/>
    </xf>
    <xf numFmtId="0" fontId="6" fillId="9" borderId="1" xfId="0" applyFont="1" applyFill="1" applyBorder="1" applyAlignment="1">
      <alignment horizontal="center" vertical="center" wrapText="1"/>
    </xf>
    <xf numFmtId="0" fontId="6" fillId="1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5" xfId="0" applyFont="1" applyFill="1" applyBorder="1" applyAlignment="1">
      <alignment horizontal="center" vertical="center" wrapText="1"/>
    </xf>
    <xf numFmtId="14" fontId="3" fillId="4" borderId="7" xfId="0" applyNumberFormat="1" applyFont="1" applyFill="1" applyBorder="1" applyAlignment="1">
      <alignment horizontal="center" vertical="center" wrapText="1"/>
    </xf>
    <xf numFmtId="14" fontId="3" fillId="4" borderId="6" xfId="0" applyNumberFormat="1"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14" borderId="8"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30" xfId="0" applyFont="1" applyFill="1" applyBorder="1" applyAlignment="1">
      <alignment horizontal="center" vertical="center" wrapText="1"/>
    </xf>
    <xf numFmtId="9" fontId="6" fillId="9" borderId="7" xfId="4" applyFont="1" applyFill="1" applyBorder="1" applyAlignment="1">
      <alignment horizontal="center" vertical="center" wrapText="1"/>
    </xf>
    <xf numFmtId="9" fontId="6" fillId="14" borderId="8" xfId="4" applyFont="1" applyFill="1" applyBorder="1" applyAlignment="1">
      <alignment horizontal="center" vertical="center" wrapText="1"/>
    </xf>
    <xf numFmtId="9" fontId="6" fillId="14" borderId="30" xfId="4" applyFont="1" applyFill="1" applyBorder="1" applyAlignment="1">
      <alignment horizontal="center" vertical="center" wrapText="1"/>
    </xf>
    <xf numFmtId="165" fontId="3" fillId="4" borderId="1" xfId="6" applyNumberFormat="1" applyFont="1" applyFill="1" applyBorder="1" applyAlignment="1" applyProtection="1">
      <alignment horizontal="center" vertical="center" wrapText="1"/>
      <protection locked="0"/>
    </xf>
    <xf numFmtId="165" fontId="3" fillId="4" borderId="12" xfId="6" applyNumberFormat="1" applyFont="1" applyFill="1" applyBorder="1" applyAlignment="1" applyProtection="1">
      <alignment horizontal="center" vertical="center" wrapText="1"/>
      <protection locked="0"/>
    </xf>
    <xf numFmtId="165" fontId="6" fillId="4" borderId="10" xfId="6" applyNumberFormat="1" applyFont="1" applyFill="1" applyBorder="1" applyAlignment="1" applyProtection="1">
      <alignment horizontal="center" vertical="center" wrapText="1"/>
      <protection locked="0"/>
    </xf>
    <xf numFmtId="9" fontId="6" fillId="4" borderId="1" xfId="6" applyNumberFormat="1" applyFont="1" applyFill="1" applyBorder="1" applyAlignment="1" applyProtection="1">
      <alignment horizontal="center" vertical="center" wrapText="1"/>
      <protection locked="0"/>
    </xf>
    <xf numFmtId="9" fontId="6" fillId="4" borderId="9" xfId="6" applyNumberFormat="1" applyFont="1" applyFill="1" applyBorder="1" applyAlignment="1" applyProtection="1">
      <alignment horizontal="center" vertical="center" wrapText="1"/>
      <protection locked="0"/>
    </xf>
    <xf numFmtId="42" fontId="3" fillId="4" borderId="1" xfId="3" applyFont="1" applyFill="1" applyBorder="1" applyAlignment="1">
      <alignment horizontal="center" vertical="center"/>
    </xf>
    <xf numFmtId="14" fontId="3" fillId="7" borderId="12" xfId="5" applyNumberFormat="1" applyFont="1" applyFill="1" applyBorder="1" applyAlignment="1" applyProtection="1">
      <alignment horizontal="center" vertical="center" wrapText="1"/>
      <protection locked="0"/>
    </xf>
    <xf numFmtId="166" fontId="3" fillId="4" borderId="13" xfId="3" applyNumberFormat="1" applyFont="1" applyFill="1" applyBorder="1" applyAlignment="1">
      <alignment vertical="center"/>
    </xf>
    <xf numFmtId="166" fontId="3" fillId="4" borderId="13" xfId="3" applyNumberFormat="1" applyFont="1" applyFill="1" applyBorder="1" applyAlignment="1">
      <alignment horizontal="center" vertical="center"/>
    </xf>
    <xf numFmtId="9" fontId="6" fillId="9" borderId="1" xfId="0" applyNumberFormat="1" applyFont="1" applyFill="1" applyBorder="1" applyAlignment="1">
      <alignment horizontal="center" vertical="center" wrapText="1"/>
    </xf>
    <xf numFmtId="0" fontId="3" fillId="12" borderId="1" xfId="0" applyFont="1" applyFill="1" applyBorder="1" applyAlignment="1">
      <alignment horizontal="center" vertical="center" wrapText="1"/>
    </xf>
    <xf numFmtId="14" fontId="3" fillId="12" borderId="1" xfId="0" applyNumberFormat="1" applyFont="1" applyFill="1" applyBorder="1" applyAlignment="1">
      <alignment horizontal="center" vertical="center" wrapText="1"/>
    </xf>
    <xf numFmtId="14" fontId="3" fillId="12" borderId="11" xfId="0" applyNumberFormat="1"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12" borderId="9" xfId="0" applyFont="1" applyFill="1" applyBorder="1" applyAlignment="1">
      <alignment horizontal="center" vertical="center" wrapText="1"/>
    </xf>
    <xf numFmtId="14" fontId="3" fillId="12" borderId="7" xfId="0" applyNumberFormat="1" applyFont="1" applyFill="1" applyBorder="1" applyAlignment="1">
      <alignment horizontal="center" vertical="center" wrapText="1"/>
    </xf>
    <xf numFmtId="14" fontId="3" fillId="12" borderId="6" xfId="0" applyNumberFormat="1" applyFont="1" applyFill="1" applyBorder="1" applyAlignment="1">
      <alignment horizontal="center" vertical="center" wrapText="1"/>
    </xf>
    <xf numFmtId="9" fontId="6" fillId="9" borderId="1" xfId="4" applyFont="1" applyFill="1" applyBorder="1" applyAlignment="1">
      <alignment horizontal="center" vertical="center" wrapText="1"/>
    </xf>
    <xf numFmtId="9" fontId="6" fillId="12" borderId="1" xfId="4" applyFont="1" applyFill="1" applyBorder="1" applyAlignment="1">
      <alignment horizontal="center" vertical="center" wrapText="1"/>
    </xf>
    <xf numFmtId="9" fontId="6" fillId="12" borderId="9" xfId="4" applyFont="1" applyFill="1" applyBorder="1" applyAlignment="1">
      <alignment horizontal="center" vertical="center" wrapText="1"/>
    </xf>
    <xf numFmtId="9" fontId="6" fillId="9" borderId="2" xfId="0" applyNumberFormat="1" applyFont="1" applyFill="1" applyBorder="1" applyAlignment="1">
      <alignment horizontal="center" vertical="center" wrapText="1"/>
    </xf>
    <xf numFmtId="0" fontId="3" fillId="12" borderId="2" xfId="0" applyFont="1" applyFill="1" applyBorder="1" applyAlignment="1">
      <alignment horizontal="center" vertical="center" wrapText="1"/>
    </xf>
    <xf numFmtId="14" fontId="3" fillId="12" borderId="8" xfId="0" applyNumberFormat="1" applyFont="1" applyFill="1" applyBorder="1" applyAlignment="1">
      <alignment horizontal="center" vertical="center" wrapText="1"/>
    </xf>
    <xf numFmtId="9" fontId="6" fillId="9" borderId="2" xfId="0" applyNumberFormat="1" applyFont="1" applyFill="1" applyBorder="1" applyAlignment="1">
      <alignment vertical="center" wrapText="1"/>
    </xf>
    <xf numFmtId="9" fontId="6" fillId="12" borderId="2" xfId="0" applyNumberFormat="1" applyFont="1" applyFill="1" applyBorder="1" applyAlignment="1">
      <alignment vertical="center" wrapText="1"/>
    </xf>
    <xf numFmtId="9" fontId="6" fillId="12" borderId="45" xfId="0" applyNumberFormat="1" applyFont="1" applyFill="1" applyBorder="1" applyAlignment="1">
      <alignment horizontal="center" vertical="center" wrapText="1"/>
    </xf>
    <xf numFmtId="9" fontId="6" fillId="9" borderId="2" xfId="4" applyFont="1" applyFill="1" applyBorder="1" applyAlignment="1">
      <alignment vertical="center" wrapText="1"/>
    </xf>
    <xf numFmtId="9" fontId="6" fillId="12" borderId="2" xfId="4" applyFont="1" applyFill="1" applyBorder="1" applyAlignment="1">
      <alignment vertical="center" wrapText="1"/>
    </xf>
    <xf numFmtId="9" fontId="6" fillId="12" borderId="45" xfId="4" applyFont="1" applyFill="1" applyBorder="1" applyAlignment="1">
      <alignment horizontal="center" vertical="center" wrapText="1"/>
    </xf>
    <xf numFmtId="0" fontId="3" fillId="7" borderId="2" xfId="0" applyFont="1" applyFill="1" applyBorder="1" applyAlignment="1">
      <alignment horizontal="center" vertical="center" wrapText="1"/>
    </xf>
    <xf numFmtId="9" fontId="6" fillId="9" borderId="8" xfId="0" applyNumberFormat="1" applyFont="1" applyFill="1" applyBorder="1" applyAlignment="1">
      <alignment horizontal="center" vertical="center" wrapText="1"/>
    </xf>
    <xf numFmtId="0" fontId="3" fillId="12" borderId="8" xfId="0" applyFont="1" applyFill="1" applyBorder="1" applyAlignment="1">
      <alignment horizontal="center" vertical="center" wrapText="1"/>
    </xf>
    <xf numFmtId="0" fontId="3" fillId="7" borderId="8" xfId="0" applyFont="1" applyFill="1" applyBorder="1" applyAlignment="1">
      <alignment horizontal="center" vertical="center" wrapText="1"/>
    </xf>
    <xf numFmtId="14" fontId="3" fillId="12" borderId="36" xfId="0" applyNumberFormat="1" applyFont="1" applyFill="1" applyBorder="1" applyAlignment="1">
      <alignment horizontal="center" vertical="center" wrapText="1"/>
    </xf>
    <xf numFmtId="0" fontId="6" fillId="9" borderId="8" xfId="0" applyFont="1" applyFill="1" applyBorder="1" applyAlignment="1">
      <alignment vertical="center" wrapText="1"/>
    </xf>
    <xf numFmtId="0" fontId="6" fillId="12" borderId="8" xfId="0" applyFont="1" applyFill="1" applyBorder="1" applyAlignment="1">
      <alignment vertical="center" wrapText="1"/>
    </xf>
    <xf numFmtId="9" fontId="6" fillId="12" borderId="8" xfId="0" applyNumberFormat="1" applyFont="1" applyFill="1" applyBorder="1" applyAlignment="1">
      <alignment vertical="center" wrapText="1"/>
    </xf>
    <xf numFmtId="9" fontId="6" fillId="12" borderId="30" xfId="0" applyNumberFormat="1" applyFont="1" applyFill="1" applyBorder="1" applyAlignment="1">
      <alignment horizontal="center" vertical="center" wrapText="1"/>
    </xf>
    <xf numFmtId="9" fontId="6" fillId="9" borderId="8" xfId="0" applyNumberFormat="1" applyFont="1" applyFill="1" applyBorder="1" applyAlignment="1">
      <alignment vertical="center" wrapText="1"/>
    </xf>
    <xf numFmtId="9" fontId="6" fillId="12" borderId="8" xfId="0" applyNumberFormat="1" applyFont="1" applyFill="1" applyBorder="1" applyAlignment="1">
      <alignment horizontal="center" vertical="center" wrapText="1"/>
    </xf>
    <xf numFmtId="9" fontId="6" fillId="7" borderId="1" xfId="0" applyNumberFormat="1" applyFont="1" applyFill="1" applyBorder="1" applyAlignment="1">
      <alignment horizontal="center" vertical="center" wrapText="1"/>
    </xf>
    <xf numFmtId="0" fontId="6" fillId="6" borderId="13" xfId="0" applyFont="1" applyFill="1" applyBorder="1" applyAlignment="1" applyProtection="1">
      <alignment horizontal="center" vertical="center" wrapText="1"/>
      <protection locked="0"/>
    </xf>
    <xf numFmtId="0" fontId="3" fillId="7" borderId="13" xfId="0" applyFont="1" applyFill="1" applyBorder="1" applyAlignment="1" applyProtection="1">
      <alignment horizontal="center" vertical="center" wrapText="1"/>
      <protection locked="0"/>
    </xf>
    <xf numFmtId="0" fontId="3" fillId="12" borderId="13" xfId="0" applyFont="1" applyFill="1" applyBorder="1" applyAlignment="1">
      <alignment horizontal="center" vertical="center" wrapText="1"/>
    </xf>
    <xf numFmtId="0" fontId="3" fillId="7" borderId="12" xfId="0" applyFont="1" applyFill="1" applyBorder="1" applyAlignment="1" applyProtection="1">
      <alignment horizontal="center" vertical="center" wrapText="1"/>
      <protection locked="0"/>
    </xf>
    <xf numFmtId="0" fontId="6" fillId="6" borderId="15" xfId="0" applyFont="1" applyFill="1" applyBorder="1" applyAlignment="1" applyProtection="1">
      <alignment horizontal="center" vertical="center" wrapText="1"/>
      <protection locked="0"/>
    </xf>
    <xf numFmtId="0" fontId="3" fillId="7" borderId="15" xfId="0" applyFont="1" applyFill="1" applyBorder="1" applyAlignment="1" applyProtection="1">
      <alignment horizontal="center" vertical="center" wrapText="1"/>
      <protection locked="0"/>
    </xf>
    <xf numFmtId="0" fontId="6" fillId="6" borderId="7" xfId="0" applyFont="1" applyFill="1" applyBorder="1" applyAlignment="1" applyProtection="1">
      <alignment horizontal="center" vertical="center" wrapText="1"/>
      <protection locked="0"/>
    </xf>
    <xf numFmtId="0" fontId="3" fillId="7" borderId="7" xfId="0" applyFont="1" applyFill="1" applyBorder="1" applyAlignment="1" applyProtection="1">
      <alignment horizontal="center" vertical="center" wrapText="1"/>
      <protection locked="0"/>
    </xf>
    <xf numFmtId="0" fontId="3" fillId="4" borderId="7" xfId="0" applyFont="1" applyFill="1" applyBorder="1" applyAlignment="1">
      <alignment horizontal="center" vertical="center" wrapText="1"/>
    </xf>
    <xf numFmtId="0" fontId="6" fillId="4" borderId="9" xfId="5" applyFont="1" applyFill="1" applyBorder="1" applyAlignment="1" applyProtection="1">
      <alignment horizontal="center" vertical="center" wrapText="1"/>
      <protection locked="0"/>
    </xf>
    <xf numFmtId="0" fontId="3" fillId="10" borderId="7" xfId="0" applyFont="1" applyFill="1" applyBorder="1" applyAlignment="1">
      <alignment horizontal="center" vertical="center" wrapText="1"/>
    </xf>
    <xf numFmtId="0" fontId="6" fillId="6" borderId="1" xfId="5" applyFont="1" applyFill="1" applyBorder="1" applyAlignment="1" applyProtection="1">
      <alignment horizontal="center" vertical="center" wrapText="1"/>
      <protection locked="0"/>
    </xf>
    <xf numFmtId="0" fontId="3" fillId="7" borderId="1" xfId="4" applyNumberFormat="1" applyFont="1" applyFill="1" applyBorder="1" applyAlignment="1" applyProtection="1">
      <alignment horizontal="center" vertical="center" wrapText="1"/>
      <protection locked="0"/>
    </xf>
    <xf numFmtId="9" fontId="6" fillId="7" borderId="1" xfId="4" applyFont="1" applyFill="1" applyBorder="1" applyAlignment="1" applyProtection="1">
      <alignment horizontal="center" vertical="center" wrapText="1"/>
      <protection locked="0"/>
    </xf>
    <xf numFmtId="9" fontId="6" fillId="6" borderId="1" xfId="1" applyNumberFormat="1" applyFont="1" applyFill="1" applyBorder="1" applyAlignment="1" applyProtection="1">
      <alignment horizontal="center" vertical="center" wrapText="1"/>
      <protection locked="0"/>
    </xf>
    <xf numFmtId="1" fontId="6" fillId="6" borderId="48" xfId="0" applyNumberFormat="1" applyFont="1" applyFill="1" applyBorder="1" applyAlignment="1" applyProtection="1">
      <alignment horizontal="center" vertical="center" wrapText="1"/>
      <protection locked="0"/>
    </xf>
    <xf numFmtId="49" fontId="3" fillId="4" borderId="48" xfId="0" applyNumberFormat="1" applyFont="1" applyFill="1" applyBorder="1" applyAlignment="1" applyProtection="1">
      <alignment horizontal="center" vertical="center" wrapText="1"/>
      <protection locked="0"/>
    </xf>
    <xf numFmtId="165" fontId="3" fillId="4" borderId="48" xfId="5" applyNumberFormat="1" applyFont="1" applyFill="1" applyBorder="1" applyAlignment="1" applyProtection="1">
      <alignment horizontal="center" vertical="center" wrapText="1"/>
      <protection locked="0"/>
    </xf>
    <xf numFmtId="165" fontId="3" fillId="4" borderId="55" xfId="5" applyNumberFormat="1" applyFont="1" applyFill="1" applyBorder="1" applyAlignment="1" applyProtection="1">
      <alignment horizontal="center" vertical="center" wrapText="1"/>
      <protection locked="0"/>
    </xf>
    <xf numFmtId="9" fontId="6" fillId="6" borderId="48" xfId="0" applyNumberFormat="1" applyFont="1" applyFill="1" applyBorder="1" applyAlignment="1" applyProtection="1">
      <alignment horizontal="center" vertical="center" wrapText="1"/>
      <protection locked="0"/>
    </xf>
    <xf numFmtId="49" fontId="3" fillId="4" borderId="0" xfId="0" applyNumberFormat="1" applyFont="1" applyFill="1" applyAlignment="1" applyProtection="1">
      <alignment horizontal="center" vertical="center" wrapText="1"/>
      <protection locked="0"/>
    </xf>
    <xf numFmtId="165" fontId="3" fillId="7" borderId="1" xfId="6" applyNumberFormat="1" applyFont="1" applyFill="1" applyBorder="1" applyAlignment="1" applyProtection="1">
      <alignment horizontal="center" vertical="center" wrapText="1"/>
      <protection locked="0"/>
    </xf>
    <xf numFmtId="165" fontId="3" fillId="7" borderId="12" xfId="6" applyNumberFormat="1" applyFont="1" applyFill="1" applyBorder="1" applyAlignment="1" applyProtection="1">
      <alignment horizontal="center" vertical="center" wrapText="1"/>
      <protection locked="0"/>
    </xf>
    <xf numFmtId="165" fontId="6" fillId="7" borderId="10" xfId="6" applyNumberFormat="1" applyFont="1" applyFill="1" applyBorder="1" applyAlignment="1" applyProtection="1">
      <alignment horizontal="center" vertical="center" wrapText="1"/>
      <protection locked="0"/>
    </xf>
    <xf numFmtId="9" fontId="6" fillId="7" borderId="1" xfId="6" applyNumberFormat="1" applyFont="1" applyFill="1" applyBorder="1" applyAlignment="1" applyProtection="1">
      <alignment horizontal="center" vertical="center" wrapText="1"/>
      <protection locked="0"/>
    </xf>
    <xf numFmtId="9" fontId="6" fillId="7" borderId="9" xfId="6" applyNumberFormat="1" applyFont="1" applyFill="1" applyBorder="1" applyAlignment="1" applyProtection="1">
      <alignment horizontal="center" vertical="center" wrapText="1"/>
      <protection locked="0"/>
    </xf>
    <xf numFmtId="42" fontId="3" fillId="7" borderId="1" xfId="3" applyFont="1" applyFill="1" applyBorder="1" applyAlignment="1">
      <alignment horizontal="center" vertical="center"/>
    </xf>
    <xf numFmtId="49" fontId="3" fillId="7" borderId="48" xfId="0" applyNumberFormat="1" applyFont="1" applyFill="1" applyBorder="1" applyAlignment="1" applyProtection="1">
      <alignment horizontal="center" vertical="center" wrapText="1"/>
      <protection locked="0"/>
    </xf>
    <xf numFmtId="165" fontId="3" fillId="7" borderId="48" xfId="5" applyNumberFormat="1" applyFont="1" applyFill="1" applyBorder="1" applyAlignment="1" applyProtection="1">
      <alignment horizontal="center" vertical="center" wrapText="1"/>
      <protection locked="0"/>
    </xf>
    <xf numFmtId="165" fontId="3" fillId="7" borderId="55" xfId="5" applyNumberFormat="1" applyFont="1" applyFill="1" applyBorder="1" applyAlignment="1" applyProtection="1">
      <alignment horizontal="center" vertical="center" wrapText="1"/>
      <protection locked="0"/>
    </xf>
    <xf numFmtId="1" fontId="6" fillId="7" borderId="1" xfId="5" applyNumberFormat="1" applyFont="1" applyFill="1" applyBorder="1" applyAlignment="1" applyProtection="1">
      <alignment horizontal="center" vertical="center" wrapText="1"/>
      <protection locked="0"/>
    </xf>
    <xf numFmtId="1" fontId="6" fillId="7" borderId="9" xfId="5" applyNumberFormat="1" applyFont="1" applyFill="1" applyBorder="1" applyAlignment="1" applyProtection="1">
      <alignment horizontal="center" vertical="center" wrapText="1"/>
      <protection locked="0"/>
    </xf>
    <xf numFmtId="0" fontId="6" fillId="10" borderId="1"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6" fillId="11" borderId="32" xfId="0" applyFont="1" applyFill="1" applyBorder="1" applyAlignment="1">
      <alignment horizontal="center" vertical="center" wrapText="1"/>
    </xf>
    <xf numFmtId="0" fontId="3" fillId="10" borderId="49"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32" xfId="0" applyFont="1" applyFill="1" applyBorder="1" applyAlignment="1">
      <alignment horizontal="center" vertical="center" wrapText="1"/>
    </xf>
    <xf numFmtId="14" fontId="3" fillId="10" borderId="32" xfId="0" applyNumberFormat="1" applyFont="1" applyFill="1" applyBorder="1" applyAlignment="1">
      <alignment horizontal="center" vertical="center" wrapText="1"/>
    </xf>
    <xf numFmtId="14" fontId="3" fillId="10" borderId="31" xfId="0" applyNumberFormat="1" applyFont="1" applyFill="1" applyBorder="1" applyAlignment="1">
      <alignment horizontal="center" vertical="center" wrapText="1"/>
    </xf>
    <xf numFmtId="0" fontId="6" fillId="10" borderId="10"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10" borderId="45" xfId="0" applyFont="1" applyFill="1" applyBorder="1" applyAlignment="1">
      <alignment horizontal="center" vertical="center" wrapText="1"/>
    </xf>
    <xf numFmtId="0" fontId="6" fillId="10" borderId="7"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6" fillId="11" borderId="8" xfId="0" applyFont="1" applyFill="1" applyBorder="1" applyAlignment="1">
      <alignment horizontal="center" vertical="center" wrapText="1"/>
    </xf>
    <xf numFmtId="9" fontId="6" fillId="11" borderId="29" xfId="0" applyNumberFormat="1" applyFont="1" applyFill="1" applyBorder="1" applyAlignment="1">
      <alignment horizontal="center" vertical="center" wrapText="1"/>
    </xf>
    <xf numFmtId="0" fontId="3" fillId="10" borderId="33" xfId="0" applyFont="1" applyFill="1" applyBorder="1" applyAlignment="1">
      <alignment horizontal="center" vertical="center" wrapText="1"/>
    </xf>
    <xf numFmtId="0" fontId="3" fillId="10" borderId="29" xfId="0" applyFont="1" applyFill="1" applyBorder="1" applyAlignment="1">
      <alignment horizontal="center" vertical="center" wrapText="1"/>
    </xf>
    <xf numFmtId="14" fontId="3" fillId="10" borderId="29" xfId="0" applyNumberFormat="1" applyFont="1" applyFill="1" applyBorder="1" applyAlignment="1">
      <alignment horizontal="center" vertical="center" wrapText="1"/>
    </xf>
    <xf numFmtId="14" fontId="3" fillId="10" borderId="34" xfId="0" applyNumberFormat="1" applyFont="1" applyFill="1" applyBorder="1" applyAlignment="1">
      <alignment horizontal="center" vertical="center" wrapText="1"/>
    </xf>
    <xf numFmtId="0" fontId="6" fillId="10" borderId="19"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0" borderId="8" xfId="0" applyFont="1" applyFill="1" applyBorder="1" applyAlignment="1">
      <alignment horizontal="center" vertical="center" wrapText="1"/>
    </xf>
    <xf numFmtId="9" fontId="6" fillId="11" borderId="8" xfId="0" applyNumberFormat="1" applyFont="1" applyFill="1" applyBorder="1" applyAlignment="1">
      <alignment horizontal="center" vertical="center" wrapText="1"/>
    </xf>
    <xf numFmtId="9" fontId="6" fillId="10" borderId="8" xfId="0" applyNumberFormat="1" applyFont="1" applyFill="1" applyBorder="1" applyAlignment="1">
      <alignment horizontal="center" vertical="center" wrapText="1"/>
    </xf>
    <xf numFmtId="9" fontId="6" fillId="10" borderId="30" xfId="0" applyNumberFormat="1" applyFont="1" applyFill="1" applyBorder="1" applyAlignment="1">
      <alignment horizontal="center" vertical="center" wrapText="1"/>
    </xf>
    <xf numFmtId="166" fontId="3" fillId="4" borderId="48" xfId="3" applyNumberFormat="1" applyFont="1" applyFill="1" applyBorder="1" applyAlignment="1">
      <alignment horizontal="center" vertical="center"/>
    </xf>
    <xf numFmtId="0" fontId="6" fillId="11" borderId="29" xfId="0" applyFont="1" applyFill="1" applyBorder="1" applyAlignment="1">
      <alignment horizontal="center" vertical="center" wrapText="1"/>
    </xf>
    <xf numFmtId="0" fontId="6" fillId="10" borderId="30" xfId="0" applyFont="1" applyFill="1" applyBorder="1" applyAlignment="1">
      <alignment horizontal="center" vertical="center" wrapText="1"/>
    </xf>
    <xf numFmtId="14" fontId="3" fillId="10" borderId="2" xfId="0" applyNumberFormat="1" applyFont="1" applyFill="1" applyBorder="1" applyAlignment="1">
      <alignment horizontal="center" vertical="center" wrapText="1"/>
    </xf>
    <xf numFmtId="14" fontId="3" fillId="10" borderId="11" xfId="0" applyNumberFormat="1" applyFont="1" applyFill="1" applyBorder="1" applyAlignment="1">
      <alignment horizontal="center" vertical="center" wrapText="1"/>
    </xf>
    <xf numFmtId="14" fontId="3" fillId="10" borderId="8" xfId="0" applyNumberFormat="1" applyFont="1" applyFill="1" applyBorder="1" applyAlignment="1">
      <alignment horizontal="center" vertical="center" wrapText="1"/>
    </xf>
    <xf numFmtId="14" fontId="3" fillId="10" borderId="6" xfId="0" applyNumberFormat="1"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46" xfId="0" applyFont="1" applyFill="1" applyBorder="1" applyAlignment="1">
      <alignment horizontal="center" vertical="center" wrapText="1"/>
    </xf>
    <xf numFmtId="0" fontId="3" fillId="10" borderId="34" xfId="0" applyFont="1" applyFill="1" applyBorder="1" applyAlignment="1">
      <alignment horizontal="center" vertical="center" wrapText="1"/>
    </xf>
    <xf numFmtId="0" fontId="3" fillId="10" borderId="51" xfId="0" applyFont="1" applyFill="1" applyBorder="1" applyAlignment="1">
      <alignment horizontal="center" vertical="center" wrapText="1"/>
    </xf>
    <xf numFmtId="0" fontId="3" fillId="10" borderId="50" xfId="0" applyFont="1" applyFill="1" applyBorder="1" applyAlignment="1">
      <alignment horizontal="center" vertical="center" wrapText="1"/>
    </xf>
    <xf numFmtId="0" fontId="3" fillId="10" borderId="47"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6" fillId="6" borderId="7" xfId="0" applyFont="1" applyFill="1" applyBorder="1" applyAlignment="1">
      <alignment horizontal="center" vertical="center" wrapText="1"/>
    </xf>
    <xf numFmtId="49" fontId="3" fillId="7" borderId="13" xfId="0" applyNumberFormat="1" applyFont="1" applyFill="1" applyBorder="1" applyAlignment="1" applyProtection="1">
      <alignment horizontal="center" vertical="center" wrapText="1"/>
      <protection locked="0"/>
    </xf>
    <xf numFmtId="14" fontId="3" fillId="7" borderId="1" xfId="5" applyNumberFormat="1" applyFont="1" applyFill="1" applyBorder="1" applyAlignment="1" applyProtection="1">
      <alignment horizontal="center" vertical="center" wrapText="1"/>
      <protection locked="0"/>
    </xf>
    <xf numFmtId="0" fontId="6" fillId="12" borderId="8" xfId="0" applyFont="1" applyFill="1" applyBorder="1" applyAlignment="1">
      <alignment horizontal="center" vertical="center" wrapText="1"/>
    </xf>
    <xf numFmtId="0" fontId="6" fillId="12" borderId="30" xfId="0" applyFont="1" applyFill="1" applyBorder="1" applyAlignment="1">
      <alignment horizontal="center" vertical="center" wrapText="1"/>
    </xf>
    <xf numFmtId="164" fontId="3" fillId="8"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12" borderId="2" xfId="0" applyFont="1" applyFill="1" applyBorder="1" applyAlignment="1">
      <alignment horizontal="center" vertical="center" wrapText="1"/>
    </xf>
    <xf numFmtId="0" fontId="6" fillId="12" borderId="45" xfId="0" applyFont="1" applyFill="1" applyBorder="1" applyAlignment="1">
      <alignment horizontal="center" vertical="center" wrapText="1"/>
    </xf>
    <xf numFmtId="14" fontId="3" fillId="12" borderId="2" xfId="0" applyNumberFormat="1" applyFont="1" applyFill="1" applyBorder="1" applyAlignment="1">
      <alignment horizontal="center" vertical="center" wrapText="1"/>
    </xf>
    <xf numFmtId="0" fontId="6" fillId="12" borderId="10"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3" fillId="12" borderId="7" xfId="0" applyFont="1" applyFill="1" applyBorder="1" applyAlignment="1">
      <alignment horizontal="center" vertical="center" wrapText="1"/>
    </xf>
    <xf numFmtId="0" fontId="6" fillId="12" borderId="19" xfId="0" applyFont="1" applyFill="1" applyBorder="1" applyAlignment="1">
      <alignment horizontal="center" vertical="center" wrapText="1"/>
    </xf>
    <xf numFmtId="0" fontId="6" fillId="9" borderId="32" xfId="0" applyFont="1" applyFill="1" applyBorder="1" applyAlignment="1">
      <alignment horizontal="center" vertical="center" wrapText="1"/>
    </xf>
    <xf numFmtId="49" fontId="3" fillId="3" borderId="13" xfId="0" applyNumberFormat="1" applyFont="1" applyFill="1" applyBorder="1" applyAlignment="1" applyProtection="1">
      <alignment horizontal="center" vertical="center" wrapText="1"/>
      <protection locked="0"/>
    </xf>
    <xf numFmtId="0" fontId="3" fillId="4" borderId="32"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3" borderId="1" xfId="0" applyFont="1" applyFill="1" applyBorder="1" applyAlignment="1" applyProtection="1">
      <alignment horizontal="center" vertical="center" wrapText="1"/>
      <protection locked="0"/>
    </xf>
    <xf numFmtId="165" fontId="6" fillId="3" borderId="10" xfId="5" applyNumberFormat="1" applyFont="1" applyFill="1" applyBorder="1" applyAlignment="1" applyProtection="1">
      <alignment horizontal="center" vertical="center" wrapText="1"/>
      <protection locked="0"/>
    </xf>
    <xf numFmtId="0" fontId="6" fillId="14" borderId="45" xfId="0"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164" fontId="3" fillId="3" borderId="1" xfId="0" applyNumberFormat="1" applyFont="1" applyFill="1" applyBorder="1" applyAlignment="1" applyProtection="1">
      <alignment horizontal="center" vertical="center" wrapText="1"/>
      <protection locked="0"/>
    </xf>
    <xf numFmtId="164" fontId="3" fillId="5" borderId="1" xfId="0" applyNumberFormat="1" applyFont="1" applyFill="1" applyBorder="1" applyAlignment="1">
      <alignment horizontal="center" vertical="center" wrapText="1"/>
    </xf>
    <xf numFmtId="0" fontId="6" fillId="9" borderId="29"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6" fillId="14" borderId="30" xfId="0" applyFont="1" applyFill="1" applyBorder="1" applyAlignment="1">
      <alignment horizontal="center" vertical="center" wrapText="1"/>
    </xf>
    <xf numFmtId="165" fontId="3" fillId="3" borderId="1" xfId="7" applyNumberFormat="1" applyFont="1" applyFill="1" applyBorder="1" applyAlignment="1" applyProtection="1">
      <alignment horizontal="center" vertical="center" wrapText="1"/>
      <protection locked="0"/>
    </xf>
    <xf numFmtId="9" fontId="6" fillId="14" borderId="8" xfId="0" applyNumberFormat="1" applyFont="1" applyFill="1" applyBorder="1" applyAlignment="1">
      <alignment horizontal="center" vertical="center" wrapText="1"/>
    </xf>
    <xf numFmtId="1" fontId="6" fillId="9" borderId="29" xfId="0" applyNumberFormat="1" applyFont="1" applyFill="1" applyBorder="1" applyAlignment="1">
      <alignment horizontal="center" vertical="center" wrapText="1"/>
    </xf>
    <xf numFmtId="49" fontId="3" fillId="4" borderId="12" xfId="0" applyNumberFormat="1" applyFont="1" applyFill="1" applyBorder="1" applyAlignment="1" applyProtection="1">
      <alignment horizontal="center" vertical="center" wrapText="1"/>
      <protection locked="0"/>
    </xf>
    <xf numFmtId="9" fontId="6" fillId="14" borderId="30" xfId="0" applyNumberFormat="1" applyFont="1" applyFill="1" applyBorder="1" applyAlignment="1">
      <alignment horizontal="center" vertical="center" wrapText="1"/>
    </xf>
    <xf numFmtId="49" fontId="3" fillId="3" borderId="1" xfId="0" applyNumberFormat="1" applyFont="1" applyFill="1" applyBorder="1" applyAlignment="1" applyProtection="1">
      <alignment horizontal="center" vertical="center" wrapText="1"/>
      <protection locked="0"/>
    </xf>
    <xf numFmtId="0" fontId="3" fillId="4" borderId="33" xfId="0" applyFont="1" applyFill="1" applyBorder="1" applyAlignment="1">
      <alignment horizontal="center" vertical="center"/>
    </xf>
    <xf numFmtId="0" fontId="6" fillId="14" borderId="19" xfId="0" applyFont="1" applyFill="1" applyBorder="1" applyAlignment="1">
      <alignment horizontal="center" vertical="center" wrapText="1"/>
    </xf>
    <xf numFmtId="0" fontId="6" fillId="14" borderId="10" xfId="0" applyFont="1" applyFill="1" applyBorder="1" applyAlignment="1">
      <alignment horizontal="center" vertical="center" wrapText="1"/>
    </xf>
    <xf numFmtId="0" fontId="6" fillId="9" borderId="46" xfId="0" applyFont="1" applyFill="1" applyBorder="1" applyAlignment="1">
      <alignment horizontal="center" vertical="center" wrapText="1"/>
    </xf>
    <xf numFmtId="49" fontId="3" fillId="4" borderId="13" xfId="0" applyNumberFormat="1" applyFont="1" applyFill="1" applyBorder="1" applyAlignment="1" applyProtection="1">
      <alignment horizontal="center" vertical="center" wrapText="1"/>
      <protection locked="0"/>
    </xf>
    <xf numFmtId="0" fontId="3" fillId="4" borderId="46"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13"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15" xfId="0" applyNumberFormat="1" applyFont="1" applyFill="1" applyBorder="1" applyAlignment="1" applyProtection="1">
      <alignment horizontal="center" vertical="center" wrapText="1"/>
      <protection locked="0"/>
    </xf>
    <xf numFmtId="0" fontId="3" fillId="4" borderId="15" xfId="0" applyFont="1" applyFill="1" applyBorder="1" applyAlignment="1">
      <alignment horizontal="center" vertical="center" wrapText="1"/>
    </xf>
    <xf numFmtId="0" fontId="3" fillId="4" borderId="15" xfId="0" applyFont="1" applyFill="1" applyBorder="1" applyAlignment="1" applyProtection="1">
      <alignment horizontal="center" vertical="center" wrapText="1"/>
      <protection locked="0"/>
    </xf>
    <xf numFmtId="165" fontId="3" fillId="4" borderId="2" xfId="5" applyNumberFormat="1" applyFont="1" applyFill="1" applyBorder="1" applyAlignment="1" applyProtection="1">
      <alignment horizontal="center" vertical="center" wrapText="1"/>
      <protection locked="0"/>
    </xf>
    <xf numFmtId="166" fontId="3" fillId="4" borderId="1" xfId="3" applyNumberFormat="1" applyFont="1" applyFill="1" applyBorder="1" applyAlignment="1">
      <alignment vertical="center"/>
    </xf>
    <xf numFmtId="1" fontId="6" fillId="9" borderId="1" xfId="0" applyNumberFormat="1" applyFont="1" applyFill="1" applyBorder="1" applyAlignment="1">
      <alignment horizontal="center" vertical="center" wrapText="1"/>
    </xf>
    <xf numFmtId="165" fontId="3" fillId="4" borderId="2" xfId="6" applyNumberFormat="1" applyFont="1" applyFill="1" applyBorder="1" applyAlignment="1" applyProtection="1">
      <alignment horizontal="center" vertical="center" wrapText="1"/>
      <protection locked="0"/>
    </xf>
    <xf numFmtId="1" fontId="6" fillId="14" borderId="30" xfId="0" applyNumberFormat="1" applyFont="1" applyFill="1" applyBorder="1" applyAlignment="1">
      <alignment horizontal="center" vertical="center" wrapText="1"/>
    </xf>
    <xf numFmtId="49" fontId="3" fillId="4" borderId="7" xfId="0" applyNumberFormat="1" applyFont="1" applyFill="1" applyBorder="1" applyAlignment="1" applyProtection="1">
      <alignment horizontal="center" vertical="center" wrapText="1"/>
      <protection locked="0"/>
    </xf>
    <xf numFmtId="0" fontId="3" fillId="4" borderId="7" xfId="0" applyFont="1" applyFill="1" applyBorder="1" applyAlignment="1" applyProtection="1">
      <alignment horizontal="center" vertical="center" wrapText="1"/>
      <protection locked="0"/>
    </xf>
    <xf numFmtId="0" fontId="6" fillId="7" borderId="13" xfId="0" applyFont="1" applyFill="1" applyBorder="1" applyAlignment="1" applyProtection="1">
      <alignment horizontal="center" vertical="center" wrapText="1"/>
      <protection locked="0"/>
    </xf>
    <xf numFmtId="0" fontId="3" fillId="7" borderId="42" xfId="0" applyFont="1" applyFill="1" applyBorder="1" applyAlignment="1" applyProtection="1">
      <alignment horizontal="center" vertical="center" wrapText="1"/>
      <protection locked="0"/>
    </xf>
    <xf numFmtId="49" fontId="3" fillId="7" borderId="2" xfId="0" applyNumberFormat="1" applyFont="1" applyFill="1" applyBorder="1" applyAlignment="1" applyProtection="1">
      <alignment horizontal="center" vertical="center" wrapText="1"/>
      <protection locked="0"/>
    </xf>
    <xf numFmtId="0" fontId="6" fillId="8" borderId="8" xfId="0" applyFont="1" applyFill="1" applyBorder="1" applyAlignment="1">
      <alignment horizontal="center" vertical="center" wrapText="1"/>
    </xf>
    <xf numFmtId="9" fontId="6" fillId="9" borderId="7" xfId="0" applyNumberFormat="1" applyFont="1" applyFill="1" applyBorder="1" applyAlignment="1">
      <alignment horizontal="center" vertical="center" wrapText="1"/>
    </xf>
    <xf numFmtId="9" fontId="6" fillId="8" borderId="8" xfId="0" applyNumberFormat="1" applyFont="1" applyFill="1" applyBorder="1" applyAlignment="1">
      <alignment horizontal="center" vertical="center" wrapText="1"/>
    </xf>
    <xf numFmtId="9" fontId="6" fillId="8" borderId="30" xfId="0" applyNumberFormat="1" applyFont="1" applyFill="1" applyBorder="1" applyAlignment="1">
      <alignment horizontal="center" vertical="center" wrapText="1"/>
    </xf>
    <xf numFmtId="1" fontId="6" fillId="6" borderId="1" xfId="4" applyNumberFormat="1" applyFont="1" applyFill="1" applyBorder="1" applyAlignment="1" applyProtection="1">
      <alignment horizontal="center" vertical="center" wrapText="1"/>
      <protection locked="0"/>
    </xf>
    <xf numFmtId="2" fontId="6" fillId="4" borderId="1" xfId="5" applyNumberFormat="1" applyFont="1" applyFill="1" applyBorder="1" applyAlignment="1" applyProtection="1">
      <alignment horizontal="center" vertical="center" wrapText="1"/>
      <protection locked="0"/>
    </xf>
    <xf numFmtId="166" fontId="3" fillId="14" borderId="1" xfId="0" applyNumberFormat="1" applyFont="1" applyFill="1" applyBorder="1" applyAlignment="1">
      <alignment vertical="center"/>
    </xf>
    <xf numFmtId="166" fontId="3" fillId="14" borderId="7" xfId="2" applyNumberFormat="1" applyFont="1" applyFill="1" applyBorder="1" applyAlignment="1">
      <alignment vertical="center"/>
    </xf>
    <xf numFmtId="166" fontId="3" fillId="14" borderId="7" xfId="0" applyNumberFormat="1" applyFont="1" applyFill="1" applyBorder="1" applyAlignment="1">
      <alignment vertical="center"/>
    </xf>
    <xf numFmtId="166" fontId="3" fillId="14" borderId="7" xfId="3" applyNumberFormat="1" applyFont="1" applyFill="1" applyBorder="1" applyAlignment="1">
      <alignment horizontal="right" vertical="center"/>
    </xf>
    <xf numFmtId="166" fontId="3" fillId="14" borderId="7" xfId="3" applyNumberFormat="1" applyFont="1" applyFill="1" applyBorder="1" applyAlignment="1">
      <alignment vertical="center"/>
    </xf>
    <xf numFmtId="0" fontId="3" fillId="12" borderId="11" xfId="0" applyFont="1" applyFill="1" applyBorder="1" applyAlignment="1">
      <alignment horizontal="center" vertical="center" wrapText="1"/>
    </xf>
    <xf numFmtId="0" fontId="3" fillId="12" borderId="15" xfId="0" applyFont="1" applyFill="1" applyBorder="1" applyAlignment="1">
      <alignment horizontal="center" vertical="center" wrapText="1"/>
    </xf>
    <xf numFmtId="0" fontId="3" fillId="7" borderId="2" xfId="0" applyFont="1" applyFill="1" applyBorder="1" applyAlignment="1">
      <alignment horizontal="center" vertical="center"/>
    </xf>
    <xf numFmtId="166" fontId="3" fillId="12" borderId="1" xfId="3" applyNumberFormat="1" applyFont="1" applyFill="1" applyBorder="1" applyAlignment="1">
      <alignment horizontal="center" vertical="center"/>
    </xf>
    <xf numFmtId="0" fontId="3" fillId="12" borderId="40" xfId="0" applyFont="1" applyFill="1" applyBorder="1" applyAlignment="1">
      <alignment horizontal="center" vertical="center" wrapText="1"/>
    </xf>
    <xf numFmtId="0" fontId="3" fillId="7" borderId="8" xfId="0" applyFont="1" applyFill="1" applyBorder="1" applyAlignment="1">
      <alignment horizontal="center" vertical="center"/>
    </xf>
    <xf numFmtId="167" fontId="3" fillId="12" borderId="7" xfId="0" applyNumberFormat="1" applyFont="1" applyFill="1" applyBorder="1" applyAlignment="1">
      <alignment vertical="center"/>
    </xf>
    <xf numFmtId="9" fontId="6" fillId="11" borderId="7" xfId="0" applyNumberFormat="1" applyFont="1" applyFill="1" applyBorder="1" applyAlignment="1">
      <alignment horizontal="center" vertical="center" wrapText="1"/>
    </xf>
    <xf numFmtId="166" fontId="3" fillId="12" borderId="1" xfId="0" applyNumberFormat="1" applyFont="1" applyFill="1" applyBorder="1" applyAlignment="1">
      <alignment vertical="center"/>
    </xf>
    <xf numFmtId="0" fontId="6" fillId="11" borderId="20" xfId="0" applyFont="1" applyFill="1" applyBorder="1" applyAlignment="1">
      <alignment horizontal="center" vertical="center" wrapText="1"/>
    </xf>
    <xf numFmtId="166" fontId="3" fillId="12" borderId="7" xfId="0" applyNumberFormat="1" applyFont="1" applyFill="1" applyBorder="1" applyAlignment="1">
      <alignment vertical="center"/>
    </xf>
    <xf numFmtId="9" fontId="6" fillId="11" borderId="2" xfId="0" applyNumberFormat="1" applyFont="1" applyFill="1" applyBorder="1" applyAlignment="1">
      <alignment horizontal="center" vertical="center" wrapText="1"/>
    </xf>
    <xf numFmtId="167" fontId="3" fillId="12" borderId="8" xfId="0" applyNumberFormat="1" applyFont="1" applyFill="1" applyBorder="1" applyAlignment="1">
      <alignment vertical="center"/>
    </xf>
    <xf numFmtId="9" fontId="6" fillId="11" borderId="20" xfId="0" applyNumberFormat="1" applyFont="1" applyFill="1" applyBorder="1" applyAlignment="1">
      <alignment horizontal="center" vertical="center" wrapText="1"/>
    </xf>
    <xf numFmtId="0" fontId="3" fillId="12" borderId="20" xfId="0" applyFont="1" applyFill="1" applyBorder="1" applyAlignment="1">
      <alignment horizontal="center" vertical="center" wrapText="1"/>
    </xf>
    <xf numFmtId="0" fontId="6" fillId="12" borderId="13" xfId="0" applyFont="1" applyFill="1" applyBorder="1" applyAlignment="1">
      <alignment horizontal="center" vertical="center" wrapText="1"/>
    </xf>
    <xf numFmtId="0" fontId="3" fillId="12" borderId="42" xfId="0" applyFont="1" applyFill="1" applyBorder="1" applyAlignment="1">
      <alignment horizontal="center" vertical="center" wrapText="1"/>
    </xf>
    <xf numFmtId="9" fontId="6" fillId="11" borderId="15" xfId="0" applyNumberFormat="1" applyFont="1" applyFill="1" applyBorder="1" applyAlignment="1">
      <alignment horizontal="center" vertical="center" wrapText="1"/>
    </xf>
    <xf numFmtId="0" fontId="3" fillId="12" borderId="16" xfId="0" applyFont="1" applyFill="1" applyBorder="1" applyAlignment="1">
      <alignment horizontal="center" vertical="center" wrapText="1"/>
    </xf>
    <xf numFmtId="0" fontId="3" fillId="12" borderId="0" xfId="0" applyFont="1" applyFill="1" applyAlignment="1">
      <alignment horizontal="center" vertical="center" wrapText="1"/>
    </xf>
    <xf numFmtId="0" fontId="3" fillId="12" borderId="44" xfId="0" applyFont="1" applyFill="1" applyBorder="1" applyAlignment="1">
      <alignment horizontal="center" vertical="center" wrapText="1"/>
    </xf>
    <xf numFmtId="14" fontId="3" fillId="12" borderId="42" xfId="0" applyNumberFormat="1" applyFont="1" applyFill="1" applyBorder="1" applyAlignment="1">
      <alignment horizontal="center" vertical="center" wrapText="1"/>
    </xf>
    <xf numFmtId="0" fontId="6" fillId="12" borderId="23" xfId="0" applyFont="1" applyFill="1" applyBorder="1" applyAlignment="1">
      <alignment horizontal="center" vertical="center" wrapText="1"/>
    </xf>
    <xf numFmtId="9" fontId="6" fillId="11" borderId="24" xfId="0" applyNumberFormat="1" applyFont="1" applyFill="1" applyBorder="1" applyAlignment="1">
      <alignment horizontal="center" vertical="center" wrapText="1"/>
    </xf>
    <xf numFmtId="9" fontId="6" fillId="12" borderId="20" xfId="0" applyNumberFormat="1" applyFont="1" applyFill="1" applyBorder="1" applyAlignment="1">
      <alignment horizontal="center" vertical="center" wrapText="1"/>
    </xf>
    <xf numFmtId="0" fontId="3" fillId="12" borderId="24" xfId="0" applyFont="1" applyFill="1" applyBorder="1" applyAlignment="1">
      <alignment horizontal="center" vertical="center" wrapText="1"/>
    </xf>
    <xf numFmtId="0" fontId="3" fillId="7" borderId="7" xfId="0" applyFont="1" applyFill="1" applyBorder="1" applyAlignment="1">
      <alignment horizontal="center" vertical="center"/>
    </xf>
    <xf numFmtId="166" fontId="3" fillId="12" borderId="13" xfId="0" applyNumberFormat="1" applyFont="1" applyFill="1" applyBorder="1" applyAlignment="1">
      <alignment horizontal="center" vertical="center"/>
    </xf>
    <xf numFmtId="167" fontId="3" fillId="12" borderId="15" xfId="0" applyNumberFormat="1" applyFont="1" applyFill="1" applyBorder="1" applyAlignment="1">
      <alignment vertical="center"/>
    </xf>
    <xf numFmtId="9" fontId="6" fillId="11" borderId="40" xfId="0" applyNumberFormat="1" applyFont="1" applyFill="1" applyBorder="1" applyAlignment="1">
      <alignment horizontal="center" vertical="center" wrapText="1"/>
    </xf>
    <xf numFmtId="0" fontId="3" fillId="12" borderId="39" xfId="0" applyFont="1" applyFill="1" applyBorder="1" applyAlignment="1">
      <alignment horizontal="center" vertical="center" wrapText="1"/>
    </xf>
    <xf numFmtId="0" fontId="3" fillId="12" borderId="43" xfId="0" applyFont="1" applyFill="1" applyBorder="1" applyAlignment="1">
      <alignment horizontal="center" vertical="center" wrapText="1"/>
    </xf>
    <xf numFmtId="0" fontId="6" fillId="12" borderId="27" xfId="0" applyFont="1" applyFill="1" applyBorder="1" applyAlignment="1">
      <alignment horizontal="center" vertical="center" wrapText="1"/>
    </xf>
    <xf numFmtId="166" fontId="3" fillId="12" borderId="14" xfId="0" applyNumberFormat="1" applyFont="1" applyFill="1" applyBorder="1" applyAlignment="1">
      <alignment vertical="center"/>
    </xf>
    <xf numFmtId="0" fontId="3" fillId="7" borderId="6" xfId="0" applyFont="1" applyFill="1" applyBorder="1" applyAlignment="1">
      <alignment horizontal="center" vertical="center" wrapText="1"/>
    </xf>
    <xf numFmtId="166" fontId="3" fillId="12" borderId="15" xfId="0" applyNumberFormat="1" applyFont="1" applyFill="1" applyBorder="1" applyAlignment="1">
      <alignment vertical="center"/>
    </xf>
    <xf numFmtId="0" fontId="3" fillId="10" borderId="6" xfId="0" applyFont="1" applyFill="1" applyBorder="1" applyAlignment="1">
      <alignment horizontal="center" vertical="center" wrapText="1"/>
    </xf>
    <xf numFmtId="168" fontId="3" fillId="10" borderId="15" xfId="0" applyNumberFormat="1" applyFont="1" applyFill="1" applyBorder="1" applyAlignment="1">
      <alignment horizontal="center" vertical="center"/>
    </xf>
    <xf numFmtId="168" fontId="3" fillId="10" borderId="8" xfId="0" applyNumberFormat="1" applyFont="1" applyFill="1" applyBorder="1" applyAlignment="1">
      <alignment horizontal="center" vertical="center"/>
    </xf>
    <xf numFmtId="1" fontId="6" fillId="10" borderId="30" xfId="0" applyNumberFormat="1" applyFont="1" applyFill="1" applyBorder="1" applyAlignment="1">
      <alignment horizontal="center" vertical="center" wrapText="1"/>
    </xf>
    <xf numFmtId="167" fontId="3" fillId="10" borderId="7" xfId="0" applyNumberFormat="1" applyFont="1" applyFill="1" applyBorder="1" applyAlignment="1">
      <alignment horizontal="center" vertical="center"/>
    </xf>
    <xf numFmtId="168" fontId="3" fillId="10" borderId="7" xfId="0" applyNumberFormat="1" applyFont="1" applyFill="1" applyBorder="1" applyAlignment="1">
      <alignment horizontal="center" vertical="center"/>
    </xf>
    <xf numFmtId="168" fontId="3" fillId="10" borderId="29" xfId="0" applyNumberFormat="1" applyFont="1" applyFill="1" applyBorder="1" applyAlignment="1">
      <alignment horizontal="center" vertical="center"/>
    </xf>
    <xf numFmtId="164" fontId="3" fillId="7" borderId="7" xfId="0" applyNumberFormat="1" applyFont="1" applyFill="1" applyBorder="1" applyAlignment="1" applyProtection="1">
      <alignment horizontal="center" vertical="center" wrapText="1"/>
      <protection locked="0"/>
    </xf>
    <xf numFmtId="0" fontId="3" fillId="7" borderId="7" xfId="0" applyFont="1" applyFill="1" applyBorder="1" applyAlignment="1">
      <alignment horizontal="center" vertical="center" wrapText="1"/>
    </xf>
    <xf numFmtId="166" fontId="3" fillId="8" borderId="7" xfId="0" applyNumberFormat="1" applyFont="1" applyFill="1" applyBorder="1" applyAlignment="1">
      <alignment vertical="center"/>
    </xf>
    <xf numFmtId="0" fontId="6" fillId="3" borderId="1" xfId="0" applyFont="1" applyFill="1" applyBorder="1" applyAlignment="1" applyProtection="1">
      <alignment horizontal="center" vertical="center" wrapText="1"/>
      <protection locked="0"/>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3" fillId="3" borderId="11" xfId="0" applyNumberFormat="1" applyFont="1" applyFill="1" applyBorder="1" applyAlignment="1">
      <alignment horizontal="center" vertical="center" wrapText="1"/>
    </xf>
    <xf numFmtId="2" fontId="6" fillId="3" borderId="1" xfId="5" applyNumberFormat="1" applyFont="1" applyFill="1" applyBorder="1" applyAlignment="1" applyProtection="1">
      <alignment horizontal="center" vertical="center" wrapText="1"/>
      <protection locked="0"/>
    </xf>
    <xf numFmtId="1" fontId="6" fillId="3" borderId="1" xfId="5" applyNumberFormat="1" applyFont="1" applyFill="1" applyBorder="1" applyAlignment="1" applyProtection="1">
      <alignment horizontal="center" vertical="center" wrapText="1"/>
      <protection locked="0"/>
    </xf>
    <xf numFmtId="1" fontId="6" fillId="3" borderId="9" xfId="5" applyNumberFormat="1" applyFont="1" applyFill="1" applyBorder="1" applyAlignment="1" applyProtection="1">
      <alignment horizontal="center" vertical="center" wrapText="1"/>
      <protection locked="0"/>
    </xf>
    <xf numFmtId="166" fontId="3" fillId="3" borderId="1" xfId="3" applyNumberFormat="1" applyFont="1" applyFill="1" applyBorder="1" applyAlignment="1">
      <alignment horizontal="center" vertical="center"/>
    </xf>
    <xf numFmtId="0" fontId="3" fillId="3" borderId="8" xfId="0"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165" fontId="6" fillId="3" borderId="5" xfId="5" applyNumberFormat="1" applyFont="1" applyFill="1" applyBorder="1" applyAlignment="1" applyProtection="1">
      <alignment horizontal="center" vertical="center" wrapText="1"/>
      <protection locked="0"/>
    </xf>
    <xf numFmtId="9" fontId="6" fillId="6" borderId="4" xfId="5" applyNumberFormat="1" applyFont="1" applyFill="1" applyBorder="1" applyAlignment="1" applyProtection="1">
      <alignment horizontal="center" vertical="center" wrapText="1"/>
      <protection locked="0"/>
    </xf>
    <xf numFmtId="9" fontId="6" fillId="3" borderId="4" xfId="5" applyNumberFormat="1" applyFont="1" applyFill="1" applyBorder="1" applyAlignment="1" applyProtection="1">
      <alignment horizontal="center" vertical="center" wrapText="1"/>
      <protection locked="0"/>
    </xf>
    <xf numFmtId="0" fontId="6" fillId="3" borderId="4" xfId="5" applyFont="1" applyFill="1" applyBorder="1" applyAlignment="1" applyProtection="1">
      <alignment horizontal="center" vertical="center" wrapText="1"/>
      <protection locked="0"/>
    </xf>
    <xf numFmtId="1" fontId="6" fillId="3" borderId="3" xfId="5" applyNumberFormat="1" applyFont="1" applyFill="1" applyBorder="1" applyAlignment="1" applyProtection="1">
      <alignment horizontal="center" vertical="center" wrapText="1"/>
      <protection locked="0"/>
    </xf>
    <xf numFmtId="0" fontId="0" fillId="0" borderId="35" xfId="0" applyBorder="1" applyAlignment="1">
      <alignment horizontal="center"/>
    </xf>
    <xf numFmtId="166" fontId="3" fillId="7" borderId="13" xfId="3" applyNumberFormat="1" applyFont="1" applyFill="1" applyBorder="1" applyAlignment="1">
      <alignment horizontal="center" vertical="center"/>
    </xf>
    <xf numFmtId="166" fontId="3" fillId="7" borderId="14" xfId="3" applyNumberFormat="1" applyFont="1" applyFill="1" applyBorder="1" applyAlignment="1">
      <alignment horizontal="center" vertical="center"/>
    </xf>
    <xf numFmtId="166" fontId="3" fillId="7" borderId="7" xfId="3" applyNumberFormat="1" applyFont="1" applyFill="1" applyBorder="1" applyAlignment="1">
      <alignment horizontal="center" vertical="center"/>
    </xf>
    <xf numFmtId="164" fontId="3" fillId="5" borderId="25" xfId="0" applyNumberFormat="1" applyFont="1" applyFill="1" applyBorder="1" applyAlignment="1">
      <alignment horizontal="center" vertical="center" wrapText="1"/>
    </xf>
    <xf numFmtId="164" fontId="3" fillId="5" borderId="21" xfId="0" applyNumberFormat="1" applyFont="1" applyFill="1" applyBorder="1" applyAlignment="1">
      <alignment horizontal="center" vertical="center" wrapText="1"/>
    </xf>
    <xf numFmtId="164" fontId="3" fillId="5" borderId="17" xfId="0" applyNumberFormat="1" applyFont="1" applyFill="1" applyBorder="1" applyAlignment="1">
      <alignment horizontal="center" vertical="center" wrapText="1"/>
    </xf>
    <xf numFmtId="164" fontId="3" fillId="3" borderId="15" xfId="0" applyNumberFormat="1" applyFont="1" applyFill="1" applyBorder="1" applyAlignment="1" applyProtection="1">
      <alignment horizontal="center" vertical="center" wrapText="1"/>
      <protection locked="0"/>
    </xf>
    <xf numFmtId="0" fontId="3" fillId="4" borderId="15" xfId="0" applyFont="1" applyFill="1" applyBorder="1" applyAlignment="1">
      <alignment horizontal="center" vertical="center" wrapText="1"/>
    </xf>
    <xf numFmtId="9" fontId="6" fillId="5" borderId="13" xfId="0" applyNumberFormat="1" applyFont="1" applyFill="1" applyBorder="1" applyAlignment="1">
      <alignment horizontal="center" vertical="center" wrapText="1"/>
    </xf>
    <xf numFmtId="9" fontId="6" fillId="5" borderId="14" xfId="0" applyNumberFormat="1" applyFont="1" applyFill="1" applyBorder="1" applyAlignment="1">
      <alignment horizontal="center" vertical="center" wrapText="1"/>
    </xf>
    <xf numFmtId="9" fontId="6" fillId="5" borderId="7" xfId="0" applyNumberFormat="1" applyFont="1" applyFill="1" applyBorder="1" applyAlignment="1">
      <alignment horizontal="center" vertical="center" wrapText="1"/>
    </xf>
    <xf numFmtId="9" fontId="6" fillId="9" borderId="13" xfId="0" applyNumberFormat="1" applyFont="1" applyFill="1" applyBorder="1" applyAlignment="1">
      <alignment horizontal="center" vertical="center" wrapText="1"/>
    </xf>
    <xf numFmtId="9" fontId="6" fillId="9" borderId="14" xfId="0" applyNumberFormat="1" applyFont="1" applyFill="1" applyBorder="1" applyAlignment="1">
      <alignment horizontal="center" vertical="center" wrapText="1"/>
    </xf>
    <xf numFmtId="9" fontId="6" fillId="9" borderId="7" xfId="0" applyNumberFormat="1" applyFont="1" applyFill="1" applyBorder="1" applyAlignment="1">
      <alignment horizontal="center" vertical="center" wrapText="1"/>
    </xf>
    <xf numFmtId="166" fontId="3" fillId="5" borderId="15" xfId="0" applyNumberFormat="1" applyFont="1" applyFill="1" applyBorder="1" applyAlignment="1">
      <alignment horizontal="center" vertical="center"/>
    </xf>
    <xf numFmtId="0" fontId="3" fillId="4" borderId="8"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4" xfId="0" applyFont="1" applyFill="1" applyBorder="1" applyAlignment="1">
      <alignment horizontal="center" vertical="center" wrapText="1"/>
    </xf>
    <xf numFmtId="166" fontId="3" fillId="5" borderId="14" xfId="0" applyNumberFormat="1" applyFont="1" applyFill="1" applyBorder="1" applyAlignment="1">
      <alignment horizontal="center" vertical="center"/>
    </xf>
    <xf numFmtId="9" fontId="6" fillId="5" borderId="26" xfId="0" applyNumberFormat="1" applyFont="1" applyFill="1" applyBorder="1" applyAlignment="1">
      <alignment horizontal="center" vertical="center" wrapText="1"/>
    </xf>
    <xf numFmtId="9" fontId="6" fillId="5" borderId="22" xfId="0" applyNumberFormat="1" applyFont="1" applyFill="1" applyBorder="1" applyAlignment="1">
      <alignment horizontal="center" vertical="center" wrapText="1"/>
    </xf>
    <xf numFmtId="9" fontId="6" fillId="5" borderId="18" xfId="0" applyNumberFormat="1" applyFont="1" applyFill="1" applyBorder="1" applyAlignment="1">
      <alignment horizontal="center" vertical="center" wrapText="1"/>
    </xf>
    <xf numFmtId="0" fontId="3" fillId="4" borderId="16" xfId="0" applyFont="1" applyFill="1" applyBorder="1" applyAlignment="1">
      <alignment horizontal="center" vertical="center"/>
    </xf>
    <xf numFmtId="0" fontId="3" fillId="5" borderId="13"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3" borderId="13"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165" fontId="3" fillId="3" borderId="13" xfId="5" applyNumberFormat="1" applyFont="1" applyFill="1" applyBorder="1" applyAlignment="1" applyProtection="1">
      <alignment horizontal="center" vertical="center" wrapText="1"/>
      <protection locked="0"/>
    </xf>
    <xf numFmtId="165" fontId="3" fillId="3" borderId="14" xfId="5" applyNumberFormat="1" applyFont="1" applyFill="1" applyBorder="1" applyAlignment="1" applyProtection="1">
      <alignment horizontal="center" vertical="center" wrapText="1"/>
      <protection locked="0"/>
    </xf>
    <xf numFmtId="165" fontId="3" fillId="3" borderId="7" xfId="5" applyNumberFormat="1" applyFont="1" applyFill="1" applyBorder="1" applyAlignment="1" applyProtection="1">
      <alignment horizontal="center" vertical="center" wrapText="1"/>
      <protection locked="0"/>
    </xf>
    <xf numFmtId="165" fontId="6" fillId="3" borderId="27" xfId="5" applyNumberFormat="1" applyFont="1" applyFill="1" applyBorder="1" applyAlignment="1" applyProtection="1">
      <alignment horizontal="center" vertical="center" wrapText="1"/>
      <protection locked="0"/>
    </xf>
    <xf numFmtId="165" fontId="6" fillId="3" borderId="23" xfId="5" applyNumberFormat="1" applyFont="1" applyFill="1" applyBorder="1" applyAlignment="1" applyProtection="1">
      <alignment horizontal="center" vertical="center" wrapText="1"/>
      <protection locked="0"/>
    </xf>
    <xf numFmtId="165" fontId="6" fillId="3" borderId="19" xfId="5" applyNumberFormat="1"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6" borderId="13" xfId="0" applyFont="1" applyFill="1" applyBorder="1" applyAlignment="1" applyProtection="1">
      <alignment horizontal="center" vertical="center" wrapText="1"/>
      <protection locked="0"/>
    </xf>
    <xf numFmtId="0" fontId="6" fillId="6" borderId="14" xfId="0" applyFont="1" applyFill="1" applyBorder="1" applyAlignment="1" applyProtection="1">
      <alignment horizontal="center" vertical="center" wrapText="1"/>
      <protection locked="0"/>
    </xf>
    <xf numFmtId="0" fontId="6" fillId="6" borderId="7" xfId="0" applyFont="1" applyFill="1" applyBorder="1" applyAlignment="1" applyProtection="1">
      <alignment horizontal="center" vertical="center" wrapText="1"/>
      <protection locked="0"/>
    </xf>
    <xf numFmtId="49" fontId="3" fillId="3" borderId="13" xfId="0" applyNumberFormat="1" applyFont="1" applyFill="1" applyBorder="1" applyAlignment="1" applyProtection="1">
      <alignment horizontal="center" vertical="center" wrapText="1"/>
      <protection locked="0"/>
    </xf>
    <xf numFmtId="49" fontId="3" fillId="3" borderId="14" xfId="0" applyNumberFormat="1" applyFont="1" applyFill="1" applyBorder="1" applyAlignment="1" applyProtection="1">
      <alignment horizontal="center" vertical="center" wrapText="1"/>
      <protection locked="0"/>
    </xf>
    <xf numFmtId="49" fontId="3" fillId="3" borderId="7" xfId="0" applyNumberFormat="1" applyFont="1" applyFill="1" applyBorder="1" applyAlignment="1" applyProtection="1">
      <alignment horizontal="center" vertical="center" wrapText="1"/>
      <protection locked="0"/>
    </xf>
    <xf numFmtId="164" fontId="3" fillId="3" borderId="28" xfId="0" applyNumberFormat="1" applyFont="1" applyFill="1" applyBorder="1" applyAlignment="1" applyProtection="1">
      <alignment horizontal="center" vertical="center" wrapText="1"/>
      <protection locked="0"/>
    </xf>
    <xf numFmtId="0" fontId="3" fillId="4" borderId="28" xfId="0" applyFont="1" applyFill="1" applyBorder="1" applyAlignment="1">
      <alignment horizontal="center" vertical="center" wrapText="1"/>
    </xf>
    <xf numFmtId="0" fontId="3" fillId="4" borderId="15" xfId="0" applyFont="1" applyFill="1" applyBorder="1" applyAlignment="1">
      <alignment horizontal="center" vertical="center"/>
    </xf>
    <xf numFmtId="0" fontId="3" fillId="4" borderId="28" xfId="0" applyFont="1" applyFill="1" applyBorder="1" applyAlignment="1">
      <alignment horizontal="center" vertical="center"/>
    </xf>
    <xf numFmtId="14" fontId="3" fillId="5" borderId="13" xfId="0" applyNumberFormat="1" applyFont="1" applyFill="1" applyBorder="1" applyAlignment="1">
      <alignment horizontal="center" vertical="center" wrapText="1"/>
    </xf>
    <xf numFmtId="14" fontId="3" fillId="5" borderId="14" xfId="0" applyNumberFormat="1" applyFont="1" applyFill="1" applyBorder="1" applyAlignment="1">
      <alignment horizontal="center" vertical="center" wrapText="1"/>
    </xf>
    <xf numFmtId="14" fontId="3" fillId="5" borderId="7" xfId="0" applyNumberFormat="1" applyFont="1" applyFill="1" applyBorder="1" applyAlignment="1">
      <alignment horizontal="center" vertical="center" wrapText="1"/>
    </xf>
    <xf numFmtId="165" fontId="3" fillId="5" borderId="26" xfId="5" applyNumberFormat="1" applyFont="1" applyFill="1" applyBorder="1" applyAlignment="1" applyProtection="1">
      <alignment horizontal="center" vertical="center" wrapText="1"/>
      <protection locked="0"/>
    </xf>
    <xf numFmtId="165" fontId="3" fillId="5" borderId="22" xfId="5" applyNumberFormat="1" applyFont="1" applyFill="1" applyBorder="1" applyAlignment="1" applyProtection="1">
      <alignment horizontal="center" vertical="center" wrapText="1"/>
      <protection locked="0"/>
    </xf>
    <xf numFmtId="165" fontId="3" fillId="5" borderId="18" xfId="5" applyNumberFormat="1" applyFont="1" applyFill="1" applyBorder="1" applyAlignment="1" applyProtection="1">
      <alignment horizontal="center" vertical="center" wrapText="1"/>
      <protection locked="0"/>
    </xf>
    <xf numFmtId="0" fontId="3" fillId="4" borderId="16" xfId="0" applyFont="1" applyFill="1" applyBorder="1" applyAlignment="1">
      <alignment horizontal="center" vertical="center" wrapText="1"/>
    </xf>
    <xf numFmtId="167" fontId="3" fillId="12" borderId="13" xfId="0" applyNumberFormat="1" applyFont="1" applyFill="1" applyBorder="1" applyAlignment="1">
      <alignment vertical="center"/>
    </xf>
    <xf numFmtId="167" fontId="3" fillId="12" borderId="14" xfId="0" applyNumberFormat="1" applyFont="1" applyFill="1" applyBorder="1" applyAlignment="1">
      <alignment vertical="center"/>
    </xf>
    <xf numFmtId="167" fontId="3" fillId="12" borderId="38" xfId="0" applyNumberFormat="1" applyFont="1" applyFill="1" applyBorder="1" applyAlignment="1">
      <alignment vertical="center"/>
    </xf>
    <xf numFmtId="167" fontId="3" fillId="12" borderId="37" xfId="0" applyNumberFormat="1" applyFont="1" applyFill="1" applyBorder="1" applyAlignment="1">
      <alignment vertical="center"/>
    </xf>
    <xf numFmtId="167" fontId="3" fillId="12" borderId="41" xfId="0" applyNumberFormat="1" applyFont="1" applyFill="1" applyBorder="1" applyAlignment="1">
      <alignment vertical="center"/>
    </xf>
    <xf numFmtId="167" fontId="3" fillId="12" borderId="40" xfId="0" applyNumberFormat="1" applyFont="1" applyFill="1" applyBorder="1" applyAlignment="1">
      <alignment vertical="center"/>
    </xf>
    <xf numFmtId="166" fontId="3" fillId="4" borderId="13" xfId="3" applyNumberFormat="1" applyFont="1" applyFill="1" applyBorder="1" applyAlignment="1">
      <alignment horizontal="center" vertical="center"/>
    </xf>
    <xf numFmtId="166" fontId="3" fillId="4" borderId="14" xfId="3" applyNumberFormat="1" applyFont="1" applyFill="1" applyBorder="1" applyAlignment="1">
      <alignment horizontal="center" vertical="center"/>
    </xf>
    <xf numFmtId="166" fontId="3" fillId="4" borderId="7" xfId="3" applyNumberFormat="1" applyFont="1" applyFill="1" applyBorder="1" applyAlignment="1">
      <alignment horizontal="center" vertical="center"/>
    </xf>
    <xf numFmtId="166" fontId="3" fillId="4" borderId="1" xfId="3" applyNumberFormat="1" applyFont="1" applyFill="1" applyBorder="1" applyAlignment="1">
      <alignment horizontal="center" vertical="center"/>
    </xf>
    <xf numFmtId="166" fontId="3" fillId="7" borderId="1" xfId="3" applyNumberFormat="1" applyFont="1" applyFill="1" applyBorder="1" applyAlignment="1">
      <alignment horizontal="center" vertical="center"/>
    </xf>
    <xf numFmtId="166" fontId="3" fillId="4" borderId="20" xfId="3" applyNumberFormat="1" applyFont="1" applyFill="1" applyBorder="1" applyAlignment="1">
      <alignment horizontal="center" vertical="center"/>
    </xf>
    <xf numFmtId="166" fontId="3" fillId="4" borderId="24" xfId="3" applyNumberFormat="1" applyFont="1" applyFill="1" applyBorder="1" applyAlignment="1">
      <alignment horizontal="center" vertical="center"/>
    </xf>
    <xf numFmtId="166" fontId="3" fillId="4" borderId="8" xfId="3" applyNumberFormat="1" applyFont="1" applyFill="1" applyBorder="1" applyAlignment="1">
      <alignment horizontal="center" vertical="center"/>
    </xf>
    <xf numFmtId="166" fontId="3" fillId="4" borderId="54" xfId="3" applyNumberFormat="1" applyFont="1" applyFill="1" applyBorder="1" applyAlignment="1">
      <alignment horizontal="center" vertical="center"/>
    </xf>
    <xf numFmtId="166" fontId="3" fillId="4" borderId="53" xfId="3" applyNumberFormat="1" applyFont="1" applyFill="1" applyBorder="1" applyAlignment="1">
      <alignment horizontal="center" vertical="center"/>
    </xf>
    <xf numFmtId="166" fontId="3" fillId="4" borderId="52" xfId="3" applyNumberFormat="1" applyFont="1" applyFill="1" applyBorder="1" applyAlignment="1">
      <alignment horizontal="center" vertical="center"/>
    </xf>
    <xf numFmtId="1" fontId="6" fillId="7" borderId="13" xfId="5" applyNumberFormat="1" applyFont="1" applyFill="1" applyBorder="1" applyAlignment="1" applyProtection="1">
      <alignment horizontal="center" vertical="center" wrapText="1"/>
      <protection locked="0"/>
    </xf>
    <xf numFmtId="1" fontId="6" fillId="7" borderId="7" xfId="5" applyNumberFormat="1" applyFont="1" applyFill="1" applyBorder="1" applyAlignment="1" applyProtection="1">
      <alignment horizontal="center" vertical="center" wrapText="1"/>
      <protection locked="0"/>
    </xf>
    <xf numFmtId="1" fontId="6" fillId="6" borderId="13" xfId="5" applyNumberFormat="1" applyFont="1" applyFill="1" applyBorder="1" applyAlignment="1" applyProtection="1">
      <alignment horizontal="center" vertical="center" wrapText="1"/>
      <protection locked="0"/>
    </xf>
    <xf numFmtId="1" fontId="6" fillId="6" borderId="7" xfId="5" applyNumberFormat="1" applyFont="1" applyFill="1" applyBorder="1" applyAlignment="1" applyProtection="1">
      <alignment horizontal="center" vertical="center" wrapText="1"/>
      <protection locked="0"/>
    </xf>
    <xf numFmtId="0" fontId="3" fillId="7" borderId="13" xfId="0" applyFont="1" applyFill="1" applyBorder="1" applyAlignment="1" applyProtection="1">
      <alignment horizontal="center" vertical="center" wrapText="1"/>
      <protection locked="0"/>
    </xf>
    <xf numFmtId="0" fontId="3" fillId="7" borderId="7" xfId="0" applyFont="1" applyFill="1" applyBorder="1" applyAlignment="1" applyProtection="1">
      <alignment horizontal="center" vertical="center" wrapText="1"/>
      <protection locked="0"/>
    </xf>
    <xf numFmtId="165" fontId="3" fillId="7" borderId="13" xfId="5" applyNumberFormat="1" applyFont="1" applyFill="1" applyBorder="1" applyAlignment="1" applyProtection="1">
      <alignment horizontal="center" vertical="center" wrapText="1"/>
      <protection locked="0"/>
    </xf>
    <xf numFmtId="165" fontId="3" fillId="7" borderId="7" xfId="5" applyNumberFormat="1" applyFont="1" applyFill="1" applyBorder="1" applyAlignment="1" applyProtection="1">
      <alignment horizontal="center" vertical="center" wrapText="1"/>
      <protection locked="0"/>
    </xf>
    <xf numFmtId="165" fontId="6" fillId="7" borderId="27" xfId="5" applyNumberFormat="1" applyFont="1" applyFill="1" applyBorder="1" applyAlignment="1" applyProtection="1">
      <alignment horizontal="center" vertical="center" wrapText="1"/>
      <protection locked="0"/>
    </xf>
    <xf numFmtId="165" fontId="6" fillId="7" borderId="19" xfId="5" applyNumberFormat="1" applyFont="1" applyFill="1" applyBorder="1" applyAlignment="1" applyProtection="1">
      <alignment horizontal="center" vertical="center" wrapText="1"/>
      <protection locked="0"/>
    </xf>
    <xf numFmtId="165" fontId="12" fillId="16" borderId="60" xfId="5" applyNumberFormat="1" applyFont="1" applyFill="1" applyBorder="1" applyAlignment="1" applyProtection="1">
      <alignment horizontal="center" vertical="center" wrapText="1"/>
      <protection locked="0"/>
    </xf>
    <xf numFmtId="165" fontId="12" fillId="16" borderId="59" xfId="5" applyNumberFormat="1" applyFont="1" applyFill="1" applyBorder="1" applyAlignment="1" applyProtection="1">
      <alignment horizontal="center" vertical="center" wrapText="1"/>
      <protection locked="0"/>
    </xf>
    <xf numFmtId="0" fontId="6" fillId="7" borderId="13" xfId="0" applyFont="1" applyFill="1" applyBorder="1" applyAlignment="1" applyProtection="1">
      <alignment horizontal="center" vertical="center" wrapText="1"/>
      <protection locked="0"/>
    </xf>
    <xf numFmtId="0" fontId="6" fillId="7" borderId="7" xfId="0" applyFont="1" applyFill="1" applyBorder="1" applyAlignment="1" applyProtection="1">
      <alignment horizontal="center" vertical="center" wrapText="1"/>
      <protection locked="0"/>
    </xf>
    <xf numFmtId="9" fontId="6" fillId="6" borderId="13" xfId="4" applyFont="1" applyFill="1" applyBorder="1" applyAlignment="1" applyProtection="1">
      <alignment horizontal="center" vertical="center" wrapText="1"/>
      <protection locked="0"/>
    </xf>
    <xf numFmtId="9" fontId="6" fillId="6" borderId="7" xfId="4" applyFont="1" applyFill="1" applyBorder="1" applyAlignment="1" applyProtection="1">
      <alignment horizontal="center" vertical="center" wrapText="1"/>
      <protection locked="0"/>
    </xf>
    <xf numFmtId="49" fontId="3" fillId="7" borderId="13" xfId="0" applyNumberFormat="1" applyFont="1" applyFill="1" applyBorder="1" applyAlignment="1" applyProtection="1">
      <alignment horizontal="center" vertical="center" wrapText="1"/>
      <protection locked="0"/>
    </xf>
    <xf numFmtId="49" fontId="3" fillId="7" borderId="7" xfId="0" applyNumberFormat="1" applyFont="1" applyFill="1" applyBorder="1" applyAlignment="1" applyProtection="1">
      <alignment horizontal="center" vertical="center" wrapText="1"/>
      <protection locked="0"/>
    </xf>
    <xf numFmtId="9" fontId="6" fillId="7" borderId="26" xfId="4" applyFont="1" applyFill="1" applyBorder="1" applyAlignment="1" applyProtection="1">
      <alignment horizontal="center" vertical="center" wrapText="1"/>
      <protection locked="0"/>
    </xf>
    <xf numFmtId="9" fontId="6" fillId="7" borderId="18" xfId="4" applyFont="1" applyFill="1" applyBorder="1" applyAlignment="1" applyProtection="1">
      <alignment horizontal="center" vertical="center" wrapText="1"/>
      <protection locked="0"/>
    </xf>
    <xf numFmtId="164" fontId="3" fillId="8" borderId="27" xfId="0" applyNumberFormat="1" applyFont="1" applyFill="1" applyBorder="1" applyAlignment="1">
      <alignment horizontal="center" vertical="center" wrapText="1"/>
    </xf>
    <xf numFmtId="164" fontId="3" fillId="8" borderId="19" xfId="0" applyNumberFormat="1" applyFont="1" applyFill="1" applyBorder="1" applyAlignment="1">
      <alignment horizontal="center" vertical="center" wrapText="1"/>
    </xf>
    <xf numFmtId="164" fontId="3" fillId="7" borderId="13" xfId="0" applyNumberFormat="1" applyFont="1" applyFill="1" applyBorder="1" applyAlignment="1" applyProtection="1">
      <alignment horizontal="center" vertical="center" wrapText="1"/>
      <protection locked="0"/>
    </xf>
    <xf numFmtId="164" fontId="3" fillId="7" borderId="7" xfId="0" applyNumberFormat="1" applyFont="1" applyFill="1" applyBorder="1" applyAlignment="1" applyProtection="1">
      <alignment horizontal="center" vertical="center" wrapText="1"/>
      <protection locked="0"/>
    </xf>
    <xf numFmtId="0" fontId="3" fillId="7" borderId="13"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13" xfId="0" applyFont="1" applyFill="1" applyBorder="1" applyAlignment="1">
      <alignment horizontal="center" vertical="center"/>
    </xf>
    <xf numFmtId="0" fontId="3" fillId="7" borderId="7" xfId="0" applyFont="1" applyFill="1" applyBorder="1" applyAlignment="1">
      <alignment horizontal="center" vertical="center"/>
    </xf>
    <xf numFmtId="166" fontId="3" fillId="4" borderId="42" xfId="3" applyNumberFormat="1" applyFont="1" applyFill="1" applyBorder="1" applyAlignment="1">
      <alignment horizontal="center" vertical="center"/>
    </xf>
    <xf numFmtId="166" fontId="3" fillId="4" borderId="35" xfId="3" applyNumberFormat="1" applyFont="1" applyFill="1" applyBorder="1" applyAlignment="1">
      <alignment horizontal="center" vertical="center"/>
    </xf>
    <xf numFmtId="166" fontId="3" fillId="4" borderId="36" xfId="3" applyNumberFormat="1" applyFont="1" applyFill="1" applyBorder="1" applyAlignment="1">
      <alignment horizontal="center" vertical="center"/>
    </xf>
    <xf numFmtId="0" fontId="20" fillId="0" borderId="78" xfId="0" applyFont="1" applyBorder="1" applyAlignment="1">
      <alignment horizontal="center" vertical="center" wrapText="1"/>
    </xf>
    <xf numFmtId="0" fontId="20" fillId="0" borderId="77" xfId="0" applyFont="1" applyBorder="1" applyAlignment="1">
      <alignment horizontal="center" vertical="center" wrapText="1"/>
    </xf>
    <xf numFmtId="0" fontId="20" fillId="0" borderId="74" xfId="0" applyFont="1" applyBorder="1" applyAlignment="1">
      <alignment horizontal="center" vertical="center" wrapText="1"/>
    </xf>
    <xf numFmtId="0" fontId="20" fillId="0" borderId="0" xfId="0" applyFont="1" applyAlignment="1">
      <alignment horizontal="center" vertical="center" wrapText="1"/>
    </xf>
    <xf numFmtId="0" fontId="20" fillId="0" borderId="71" xfId="0" applyFont="1" applyBorder="1" applyAlignment="1">
      <alignment horizontal="center" vertical="center" wrapText="1"/>
    </xf>
    <xf numFmtId="0" fontId="20" fillId="0" borderId="70" xfId="0" applyFont="1" applyBorder="1" applyAlignment="1">
      <alignment horizontal="center" vertical="center" wrapText="1"/>
    </xf>
    <xf numFmtId="0" fontId="22" fillId="0" borderId="76" xfId="0" applyFont="1" applyBorder="1" applyAlignment="1">
      <alignment vertical="center"/>
    </xf>
    <xf numFmtId="0" fontId="21" fillId="0" borderId="75" xfId="0" applyFont="1" applyBorder="1" applyAlignment="1">
      <alignment vertical="center"/>
    </xf>
    <xf numFmtId="0" fontId="21" fillId="0" borderId="73" xfId="0" applyFont="1" applyBorder="1" applyAlignment="1">
      <alignment vertical="center"/>
    </xf>
    <xf numFmtId="0" fontId="21" fillId="0" borderId="72" xfId="0" applyFont="1" applyBorder="1" applyAlignment="1">
      <alignment vertical="center"/>
    </xf>
    <xf numFmtId="0" fontId="19" fillId="0" borderId="69" xfId="0" applyFont="1" applyBorder="1" applyAlignment="1">
      <alignment vertical="center"/>
    </xf>
    <xf numFmtId="0" fontId="19" fillId="0" borderId="68" xfId="0" applyFont="1" applyBorder="1" applyAlignment="1">
      <alignment vertical="center"/>
    </xf>
    <xf numFmtId="9" fontId="6" fillId="6" borderId="13" xfId="5" applyNumberFormat="1" applyFont="1" applyFill="1" applyBorder="1" applyAlignment="1" applyProtection="1">
      <alignment horizontal="center" vertical="center" wrapText="1"/>
      <protection locked="0"/>
    </xf>
    <xf numFmtId="9" fontId="6" fillId="6" borderId="7" xfId="5" applyNumberFormat="1" applyFont="1" applyFill="1" applyBorder="1" applyAlignment="1" applyProtection="1">
      <alignment horizontal="center" vertical="center" wrapText="1"/>
      <protection locked="0"/>
    </xf>
    <xf numFmtId="0" fontId="3" fillId="7" borderId="14" xfId="0" applyFont="1" applyFill="1" applyBorder="1" applyAlignment="1" applyProtection="1">
      <alignment horizontal="center" vertical="center" wrapText="1"/>
      <protection locked="0"/>
    </xf>
  </cellXfs>
  <cellStyles count="8">
    <cellStyle name="Millares [0]" xfId="1" builtinId="6"/>
    <cellStyle name="Moneda" xfId="2" builtinId="4"/>
    <cellStyle name="Moneda [0]" xfId="3" builtinId="7"/>
    <cellStyle name="Normal" xfId="0" builtinId="0"/>
    <cellStyle name="Normal 3 2 3 2 2 4 2" xfId="7"/>
    <cellStyle name="Normal 3 2 3 2 3" xfId="6"/>
    <cellStyle name="Normal 3 2 3 2 5 2" xfId="5"/>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111919</xdr:colOff>
      <xdr:row>1</xdr:row>
      <xdr:rowOff>66335</xdr:rowOff>
    </xdr:from>
    <xdr:ext cx="1528044" cy="924335"/>
    <xdr:pic>
      <xdr:nvPicPr>
        <xdr:cNvPr id="2" name="Imagen 1">
          <a:extLst>
            <a:ext uri="{FF2B5EF4-FFF2-40B4-BE49-F238E27FC236}">
              <a16:creationId xmlns:a16="http://schemas.microsoft.com/office/drawing/2014/main" id="{04E3A6A1-2046-4DEA-BB81-06409D08E7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49526" y="338478"/>
          <a:ext cx="1528044" cy="9243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anegovco.sharepoint.com/D/2018/PLAN%20DE%20ACCION/MATRIZ%20PLAN%20DE%20ACCION%202018%20DIRPEN%20FINAL%2025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negovco.sharepoint.com/Users/vvarelaa/AppData/Local/Microsoft/Windows/Temporary%20Internet%20Files/Content.Outlook/907WTPW2/FORMATO%20DE%20REPROGRAM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sharepoint.com/DANE/ENTREGA%20DE%20CARGO%20OPLAN/14_PLANEACI&#211;N/2022/Metas%20por%20&#193;rea/Formatos%20Instrumentos%20de%20Planeaci&#242;n_2022/12_INSTRUMENTO%20PLANEACI&#211;N_2022_GIT%20RELACIONAMIEN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anegovco.sharepoint.com/Users/jecorredorp/AppData/Local/Microsoft/Windows/Temporary%20Internet%20Files/Content.Outlook/1CXGKZDG/FORMULARIO%20REPROGRA%20FUNC%20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pcarov/Downloads/Formato-de-seguimiento_Plan-de-Acci&#243;n-2023VF%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1. METAS E HITOS"/>
      <sheetName val="2. RECURSOS"/>
      <sheetName val="3. TALENTO HUMANO"/>
      <sheetName val="4. TRANSPORTE "/>
      <sheetName val="5. TIQUETES "/>
      <sheetName val="6. VIÁTICOS"/>
      <sheetName val="7. INSUMOS"/>
      <sheetName val="LISTAS"/>
      <sheetName val="BASE"/>
      <sheetName val="BASE2"/>
      <sheetName val="ASIGNACION POR 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L2" t="str">
            <v xml:space="preserve">
Acuerdo: solución al problema de las drogas ilícitas
Información estadística sobre producción, importación y comercialización de insumos y precursores químicos usados para la producción de drogas ilícitas
</v>
          </cell>
          <cell r="M2" t="str">
            <v xml:space="preserve">Planeación participativa: la ciudadanía debe plasmar de manera concreta sus inquietudes, necesidades, deseos y expectativas para poder influenciar dichas políticas públicas. Es la manera de presupuestar o mejor de priorizar el fortalecimiento de la democracia a partir de ejercicios que permitan las inversiones estatales sean efectivas en la medida en que tomen en cuenta lo que realmente la comunidad necesita
</v>
          </cell>
          <cell r="N2" t="str">
            <v>Principio de democratización</v>
          </cell>
        </row>
        <row r="3">
          <cell r="L3" t="str">
            <v xml:space="preserve">Acuerdo: solución al problema de las drogas ilícitas
Información estadística sobre sustitución de Cultivos y Desarrollo Alternativo (p..ej resiembra cultivos tradicionales o alternativos lícitos)
</v>
          </cell>
          <cell r="M3" t="str">
            <v>Audiencia pública participativa: es un acto público de diálogo entre organizaciones sociales, ciudadanos y servidores públicos para evaluar la gestión gubernamental en cumplimiento de las responsabilidades, políticas y planes ejecutados en un periodo (año, semestre, cuatrienio) para garantizar los derechos ciudadanos. Es un espacio de participación en el cual la entidad suministra inicialmente una información base a la ciudadanía, invitándola a analizarla para posteriormente tener un diálogo en el cual los ciudadanos presenten sus observaciones y/o solicitudes</v>
          </cell>
          <cell r="N3" t="str">
            <v>Principio de autonomía</v>
          </cell>
        </row>
        <row r="4">
          <cell r="L4" t="str">
            <v>Acuerdo: solución al problema de las drogas ilícitas
Informacion sobre consumo de dogras ilicitas</v>
          </cell>
          <cell r="M4" t="str">
            <v>Feria de servicios: acto público organizado por la entidad para ser realizado en uno o varios días, al cual pueden asistir los ciudadanos y sus organizaciones libremente</v>
          </cell>
          <cell r="N4" t="str">
            <v xml:space="preserve">Principio de transparencia
</v>
          </cell>
        </row>
        <row r="5">
          <cell r="L5" t="str">
            <v>Acuerdo: solución al problema de las drogas ilícitas
Información sobre lavado de activos y finanzas ilícitas</v>
          </cell>
          <cell r="M5" t="str">
            <v xml:space="preserve">Feria de servicios: es un acto público organizado por la entidad para ser realizado en uno o varios días, al cual pueden asistir los ciudadanos y sus organizaciones libremente.
</v>
          </cell>
          <cell r="N5" t="str">
            <v>Principio de igualdad</v>
          </cell>
        </row>
        <row r="6">
          <cell r="L6" t="str">
            <v xml:space="preserve">Acuerdo: Política de desarrollo agrario integral. Hacia un nuevo campo colombiano: Reforma Rural Integral (RRI)
Información sobre acceso integral a la tierra (riego, crédito, asistencia técnica, asociatividad, posibilidades de comercialización, etc.)
</v>
          </cell>
          <cell r="M6" t="str">
            <v>Encuentros de diálogos participativos: espacios de encuentro entre la ciudadanía y los representantes de las entidades públicas para fomentar el diálogo sobre materias de interés público</v>
          </cell>
          <cell r="N6" t="str">
            <v>Principio de responsabilidad</v>
          </cell>
        </row>
        <row r="7">
          <cell r="L7" t="str">
            <v>Acuerdo: Política de desarrollo agrario integral. Hacia un nuevo campo colombiano: Reforma Rural Integral (RRI)
Información sobre reducción radical de la pobreza y en especial de la pobreza extrema, con el fin de disminuir la brecha que existe entre el campo y la ciudad.</v>
          </cell>
          <cell r="M7" t="str">
            <v>Rendición de cuentas: espacio de interlocución entre los servidores públicos y la ciudadanía, que se realiza con el objetivo de generar transparencia, condiciones de confianza y garantizar el control social a la administración y sus resultados proveen insumos para ajustar los proyectos y los planes de acción institucional. La rendición de cuentas: requiere de una activa participación, para lo cual hay que recoger la información relevante de la gestión en la que se indiquen los programas y proyectos de mayor significado por su resultado e impacto de beneficio a la sociedad</v>
          </cell>
          <cell r="N7" t="str">
            <v>Principio de eficacia</v>
          </cell>
        </row>
        <row r="8">
          <cell r="L8" t="str">
            <v xml:space="preserve">Acuerdo: Política de desarrollo agrario integral. Hacia un nuevo campo colombiano: Reforma Rural Integral (RRI)
Información sobre asistencia técnica, crédito, mercadeo, y formalización laboral y protección social, estímulos a la agricultura familiar y a los proyectos de asociatividad (acciones para reducción radical de la pobreza) y organización de economías sociales del común .
Información sobre economía  campesina,  familiar  y comunitaria,  generación  de  empleo  e  ingresos, formalización del trabajo y  producción de alimentos; 
Información sobre mujer rural y enfoque de género
</v>
          </cell>
          <cell r="M8" t="str">
            <v>El control social:  es una forma de participación ciudadana a través de la cual, de manera individual o colectiva, la ciudadanía ejerce una función crítica sobre el comportamiento de los agentes públicos estatales o no estatales, con el propósito de incrementar la responsabilidad y la integridad en el manejo de los asuntos públicos. Bajo este mecanismo se promueve un conjunto de acciones y prácticas fiscalizadoras y reguladoras llevadas a cabo autónomamente por la sociedad sobre el ámbito de lo público, con el fin de contribuir a que éste exprese en su actuación los intereses públicos y aporte a la construcción de ciudadanía” (Cunil-Grau, 2010</v>
          </cell>
          <cell r="N8" t="str">
            <v xml:space="preserve">Principio de objetividad
</v>
          </cell>
        </row>
        <row r="9">
          <cell r="L9" t="str">
            <v xml:space="preserve">Acuerdo: Política de desarrollo agrario integral. Hacia un nuevo campo colombiano: Reforma Rural Integral (RRI)
Información estadistica orientada a los programas especiales de desarrollo con enfoque territorial (PDET) </v>
          </cell>
          <cell r="M9" t="str">
            <v>Control social con enfoque anticorrupción:  1- previene los riesgos de corrupción en la implementación de políticas públicas; 2- evita la perdida de legitimidad y confianza institucional y 3- fortalece la transparencia a lo largo del ciclo de la gestión pública</v>
          </cell>
          <cell r="N9" t="str">
            <v>Principio de legalidad</v>
          </cell>
        </row>
        <row r="10">
          <cell r="L10" t="str">
            <v>Acuerdo: Política de desarrollo agrario integral. Hacia un nuevo campo colombiano: Reforma Rural Integral (RRI)
Información estadística  orientada hacia y/o sobre seguridad alimentaria y nutricional</v>
          </cell>
          <cell r="M10" t="str">
            <v>Transparencia administrativa: principio según el cual la ciudadanía tienen el derecho de conocer lo que hace la administración pública y ejerciendo el derecho a ser informado, a través de mecanismos como PQRSD, o a través de las acciones que contempla la Política de Integridad Pública o a través de los dispositivos para el control ciudadano, para que la ciudadanía vele por la transparencia, la calidad o el avance de un proceso o de una política pública p.ej los Observatorios de Transparencia o la transparencia del Sistema General de Información Catastral</v>
          </cell>
          <cell r="N10" t="str">
            <v>No Aplica (Por favor justifique su respuesta en el campo de observaciones)</v>
          </cell>
        </row>
        <row r="11">
          <cell r="L11" t="str">
            <v>Acuerdo: Política de desarrollo agrario integral. Hacia un nuevo campo colombiano: Reforma Rural Integral (RRI)
Información  estadística  sobre necesidades, características y particularidades de los territorios y las comunida des rurales  con perspectiva de género y enfoque diferencial</v>
          </cell>
          <cell r="M11" t="str">
            <v>Consulta previa: intervención ciudadana en la toma de decisiones de la administración pública mediante la cual la entidad, responsable del asunto a decidir, lo somete a consideración de la ciudadanía antes de tomar una decisión entregando la información y permitiendo que la ciudadanía manifieste sus opiniones y observaciones</v>
          </cell>
        </row>
        <row r="12">
          <cell r="L12" t="str">
            <v xml:space="preserve">Acuerdo : Participación Política. Apertura democrática para construir la paz
Información estadística sobre inclusión y pluralismos político en democracia, incentivos  y apoyos del Estado para el ejercicio democrático y garantías de transparencia y de equidad en las reglas del juego </v>
          </cell>
          <cell r="M12" t="str">
            <v xml:space="preserve">Encuesta deliberativa: sirve para dar voz a la ciudadanía en los procesos de decisión pública a través de la consulta y cogestión en los procesos de planeación.
</v>
          </cell>
        </row>
        <row r="13">
          <cell r="L13" t="str">
            <v xml:space="preserve">Acuerdo : Participación Política. Apertura democrática para construir la paz
Información estadística sobre participación ciudadana, transparencia del sistema electoral y adopción de mejores prácticas internacionales, apoyo a organizaciones sociales y promoción de los sistemas y prácticas de oposición p. ej protesta social frente a las políticas de gobierno; acciones y mecanismos para y/o sobre dignificar y proteger el ejercicio de la política
</v>
          </cell>
          <cell r="M13" t="str">
            <v xml:space="preserve">Consulta para la identificación de necesidades de información de los grupos de valor:  se hace importante identificar los temas de mayor interés de los grupos de valor y de interés de la entidad </v>
          </cell>
        </row>
        <row r="14">
          <cell r="L14" t="str">
            <v>Acuerdo sobre las Víctimas del conflicto: “Sistema Integral
de Verdad, Justicia, Reparación y No Repetición”
Información estadística aplicada para delimitar patrones de violencia con enfoque diferencial de territorio y población</v>
          </cell>
          <cell r="M14" t="str">
            <v>Canales de información y atención ciudadana: canales de comunicación y mecanismos de interacción y participación que permiten a los ciudadanos establecer un contacto estrecho y directo con la entidad, para conocer información relativa a su misionalidad (presenciales, telefónicos, virtuales tecnológicos y digitales</v>
          </cell>
        </row>
        <row r="15">
          <cell r="L15" t="str">
            <v>Acuerdo sobre las Víctimas del conflicto: “Sistema Integral
de Verdad, Justicia, Reparación y No Repetición”
Información estadística sobre medidas de reparación integral (el Acuerdo contempla ocho (8) medidas).</v>
          </cell>
          <cell r="M15" t="str">
            <v>Comités / mesas de seguimiento y control de la gestión pública: son todos aquellos espacios en los cuales se coordinan, articulan las acciones y gestiones públicas de la entidad que permiten determinar acciones de control a las actividades de planeación y organización, según la normatividad vigente de la entidad</v>
          </cell>
        </row>
        <row r="16">
          <cell r="L16" t="str">
            <v>Otro (Por favor indiquenos en el campo de observaciones cual otro acuerdo se alinea con la meta)</v>
          </cell>
          <cell r="M16" t="str">
            <v xml:space="preserve">Cuerpos Colegiados: Los escenarios donde se ejerce el derecho al voto, promueven la democracia y fortalecen la credibilidad institucional  </v>
          </cell>
        </row>
        <row r="17">
          <cell r="L17" t="str">
            <v>No Aplica (Por favor justifique su respuesta en el campo de observaciones)</v>
          </cell>
          <cell r="M17" t="str">
            <v>World Coffe:  espacio colaborativo con los grupos de interés y líderes sociales para discutir temas concretos, profundizar en los resultados de las acciones institucionales y recoger propuestas para la mejora institucionalForo ciudadano: reunión para deliberar e intercambiar ideas y puntos de vista para evaluar el cumplimiento de las políticas, planes, proyectos o la prestación de servicios de la entidad o de un sector</v>
          </cell>
        </row>
        <row r="18">
          <cell r="M18" t="str">
            <v>Ejecución por colaboración ciudadana: determinar si la entidad ha organizado programas y servicios institucionales que sean administrados y ejecutados por la comunidad (autoconstrucción, madres comunitarias, saneamiento básico ambiental comunitario, entre otros)</v>
          </cell>
        </row>
        <row r="19">
          <cell r="M19" t="str">
            <v>Otros espacios de participación y jornadas de dialogo:  es una instancias o espacios de participación ciudadana no reglamentado, en los que su composición, atribuciones y mecanismos de funcionamiento no se encuentran definidos por instrumento normativo, pero que igualmente le permite a la ciudadanía intervenir</v>
          </cell>
        </row>
        <row r="20">
          <cell r="M20" t="str">
            <v>La Información y Consulta: para que la ciudadanía participe en la gestión, requiere de información pública, la entidad debe proporcionar y facilitar el acceso a información de calidad, en lenguaje comprensible y en formatos accesibles, atendiendo a los principios de la Ley de Transparencia y de Derecho de Acceso a la Información Pública Nacional y la Ley 1712 de 2014.</v>
          </cell>
        </row>
        <row r="21">
          <cell r="M21" t="str">
            <v xml:space="preserve">Estrategia de comunicaciones y cultura orientada hacia la participación 
</v>
          </cell>
        </row>
        <row r="22">
          <cell r="M22" t="str">
            <v xml:space="preserve">Auditorias entes de control. </v>
          </cell>
        </row>
        <row r="23">
          <cell r="M23" t="str">
            <v>No Aplica (Por favor justifique su respuesta en el campo de observaciones)</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PLAN DE ACCIÓN 2023"/>
      <sheetName val="PROGRAMACIÓN"/>
      <sheetName val="INSTRUCTIVO"/>
      <sheetName val="CRONOGRAMA SEGUIMIENTO"/>
      <sheetName val="CENSO ECONOMICO"/>
      <sheetName val="SUBDIRECCION"/>
      <sheetName val="SECRETARIA_GRAL"/>
      <sheetName val="GRUPOS DIRECCION"/>
      <sheetName val="OCI - OCID"/>
      <sheetName val="OSIS"/>
      <sheetName val="OPLAN"/>
      <sheetName val="OAJ"/>
      <sheetName val="DIMPE"/>
      <sheetName val="DIRPEN"/>
      <sheetName val="DSCN"/>
      <sheetName val="DICE"/>
      <sheetName val="DCD"/>
      <sheetName val="DRA"/>
      <sheetName val="DIG"/>
      <sheetName val="DIR_TERRITORIALES"/>
      <sheetName val="FONDA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86995"/>
  </sheetPr>
  <dimension ref="A1:AJ364"/>
  <sheetViews>
    <sheetView showGridLines="0" tabSelected="1" zoomScale="70" zoomScaleNormal="70" workbookViewId="0">
      <selection activeCell="C5" sqref="C5"/>
    </sheetView>
  </sheetViews>
  <sheetFormatPr baseColWidth="10" defaultColWidth="12.75" defaultRowHeight="51" customHeight="1" x14ac:dyDescent="0.3"/>
  <cols>
    <col min="1" max="1" width="2.375" style="1" customWidth="1"/>
    <col min="2" max="2" width="17.875" style="4" customWidth="1"/>
    <col min="3" max="3" width="22.5" style="4" customWidth="1"/>
    <col min="4" max="4" width="14.25" style="4" customWidth="1"/>
    <col min="5" max="5" width="19.5" style="4" customWidth="1"/>
    <col min="6" max="6" width="25.375" style="4" customWidth="1"/>
    <col min="7" max="7" width="18.375" style="7" customWidth="1"/>
    <col min="8" max="8" width="40.375" style="7" customWidth="1"/>
    <col min="9" max="9" width="26.875" style="7" customWidth="1"/>
    <col min="10" max="10" width="39.5" style="7" customWidth="1"/>
    <col min="11" max="11" width="25.875" style="7" customWidth="1"/>
    <col min="12" max="12" width="37.625" style="7" customWidth="1"/>
    <col min="13" max="13" width="27.875" style="4" customWidth="1"/>
    <col min="14" max="15" width="12.75" style="6" customWidth="1"/>
    <col min="16" max="16" width="17.25" style="5" customWidth="1"/>
    <col min="17" max="27" width="6.125" style="4" customWidth="1"/>
    <col min="28" max="28" width="5.5" style="4" customWidth="1"/>
    <col min="29" max="29" width="26.375" style="3" customWidth="1"/>
    <col min="30" max="30" width="30.625" style="3" customWidth="1"/>
    <col min="31" max="31" width="31.625" style="2" customWidth="1"/>
    <col min="32" max="32" width="33.25" style="2" customWidth="1"/>
    <col min="33" max="35" width="29.75" style="2" customWidth="1"/>
    <col min="36" max="36" width="21.125" customWidth="1"/>
  </cols>
  <sheetData>
    <row r="1" spans="1:35" ht="21" customHeight="1" thickBot="1" x14ac:dyDescent="0.35"/>
    <row r="2" spans="1:35" ht="28.5" customHeight="1" x14ac:dyDescent="0.3">
      <c r="C2" s="459" t="s">
        <v>1025</v>
      </c>
      <c r="D2" s="460"/>
      <c r="E2" s="460"/>
      <c r="F2" s="460"/>
      <c r="G2" s="460"/>
      <c r="H2" s="460"/>
      <c r="I2" s="465" t="s">
        <v>1021</v>
      </c>
      <c r="J2" s="466"/>
      <c r="K2"/>
      <c r="L2"/>
      <c r="M2"/>
      <c r="N2"/>
      <c r="O2"/>
      <c r="P2"/>
      <c r="Q2"/>
      <c r="R2"/>
      <c r="S2"/>
      <c r="T2"/>
      <c r="U2"/>
      <c r="V2"/>
      <c r="W2"/>
      <c r="X2"/>
      <c r="Y2"/>
      <c r="Z2"/>
      <c r="AA2"/>
      <c r="AB2" s="10"/>
      <c r="AC2"/>
      <c r="AD2"/>
      <c r="AE2"/>
      <c r="AF2"/>
      <c r="AG2"/>
    </row>
    <row r="3" spans="1:35" ht="28.5" customHeight="1" x14ac:dyDescent="0.3">
      <c r="C3" s="461"/>
      <c r="D3" s="462"/>
      <c r="E3" s="462"/>
      <c r="F3" s="462"/>
      <c r="G3" s="462"/>
      <c r="H3" s="462"/>
      <c r="I3" s="467" t="s">
        <v>1020</v>
      </c>
      <c r="J3" s="468"/>
      <c r="K3"/>
      <c r="L3"/>
      <c r="M3"/>
      <c r="N3"/>
      <c r="O3"/>
      <c r="P3"/>
      <c r="Q3"/>
      <c r="R3"/>
      <c r="S3"/>
      <c r="T3"/>
      <c r="U3"/>
      <c r="V3"/>
      <c r="W3"/>
      <c r="X3"/>
      <c r="Y3"/>
      <c r="Z3"/>
      <c r="AA3"/>
      <c r="AB3" s="10"/>
      <c r="AC3"/>
      <c r="AD3"/>
      <c r="AE3"/>
      <c r="AF3"/>
      <c r="AG3"/>
    </row>
    <row r="4" spans="1:35" ht="28.5" customHeight="1" thickBot="1" x14ac:dyDescent="0.3">
      <c r="B4"/>
      <c r="C4" s="463"/>
      <c r="D4" s="464"/>
      <c r="E4" s="464"/>
      <c r="F4" s="464"/>
      <c r="G4" s="464"/>
      <c r="H4" s="464"/>
      <c r="I4" s="469" t="s">
        <v>1019</v>
      </c>
      <c r="J4" s="470"/>
      <c r="K4"/>
      <c r="L4"/>
      <c r="M4"/>
      <c r="N4"/>
      <c r="O4"/>
      <c r="P4"/>
      <c r="Q4"/>
      <c r="R4"/>
      <c r="S4"/>
      <c r="T4"/>
      <c r="U4"/>
      <c r="V4"/>
      <c r="W4"/>
      <c r="X4"/>
      <c r="Y4"/>
      <c r="Z4"/>
      <c r="AA4"/>
      <c r="AB4" s="10"/>
      <c r="AC4"/>
      <c r="AD4"/>
      <c r="AE4"/>
      <c r="AF4"/>
      <c r="AG4"/>
    </row>
    <row r="5" spans="1:35" ht="32.25" customHeight="1" thickBot="1" x14ac:dyDescent="0.35"/>
    <row r="6" spans="1:35" s="26" customFormat="1" ht="70.5" customHeight="1" thickBot="1" x14ac:dyDescent="0.3">
      <c r="A6" s="41"/>
      <c r="B6" s="27" t="s">
        <v>1018</v>
      </c>
      <c r="C6" s="27" t="s">
        <v>1017</v>
      </c>
      <c r="D6" s="27" t="s">
        <v>1016</v>
      </c>
      <c r="E6" s="40" t="s">
        <v>1015</v>
      </c>
      <c r="F6" s="38" t="s">
        <v>1014</v>
      </c>
      <c r="G6" s="39" t="s">
        <v>1013</v>
      </c>
      <c r="H6" s="38" t="s">
        <v>1012</v>
      </c>
      <c r="I6" s="38" t="s">
        <v>1011</v>
      </c>
      <c r="J6" s="38" t="s">
        <v>1010</v>
      </c>
      <c r="K6" s="38" t="s">
        <v>1009</v>
      </c>
      <c r="L6" s="38" t="s">
        <v>1008</v>
      </c>
      <c r="M6" s="37" t="s">
        <v>1007</v>
      </c>
      <c r="N6" s="36" t="s">
        <v>1006</v>
      </c>
      <c r="O6" s="35" t="s">
        <v>1005</v>
      </c>
      <c r="P6" s="34" t="s">
        <v>1004</v>
      </c>
      <c r="Q6" s="32" t="s">
        <v>1003</v>
      </c>
      <c r="R6" s="33" t="s">
        <v>1002</v>
      </c>
      <c r="S6" s="32" t="s">
        <v>1001</v>
      </c>
      <c r="T6" s="33" t="s">
        <v>1000</v>
      </c>
      <c r="U6" s="32" t="s">
        <v>999</v>
      </c>
      <c r="V6" s="33" t="s">
        <v>998</v>
      </c>
      <c r="W6" s="32" t="s">
        <v>997</v>
      </c>
      <c r="X6" s="33" t="s">
        <v>996</v>
      </c>
      <c r="Y6" s="32" t="s">
        <v>995</v>
      </c>
      <c r="Z6" s="33" t="s">
        <v>994</v>
      </c>
      <c r="AA6" s="32" t="s">
        <v>993</v>
      </c>
      <c r="AB6" s="31" t="s">
        <v>992</v>
      </c>
      <c r="AC6" s="30" t="s">
        <v>991</v>
      </c>
      <c r="AD6" s="29" t="s">
        <v>990</v>
      </c>
      <c r="AE6" s="29" t="s">
        <v>989</v>
      </c>
      <c r="AF6" s="29" t="s">
        <v>988</v>
      </c>
      <c r="AG6" s="29" t="s">
        <v>987</v>
      </c>
      <c r="AH6" s="28" t="s">
        <v>986</v>
      </c>
      <c r="AI6" s="28" t="s">
        <v>985</v>
      </c>
    </row>
    <row r="7" spans="1:35" s="15" customFormat="1" ht="58.5" customHeight="1" thickBot="1" x14ac:dyDescent="0.25">
      <c r="A7" s="16"/>
      <c r="B7" s="17" t="s">
        <v>984</v>
      </c>
      <c r="C7" s="17" t="s">
        <v>983</v>
      </c>
      <c r="D7" s="17" t="s">
        <v>982</v>
      </c>
      <c r="E7" s="25" t="s">
        <v>981</v>
      </c>
      <c r="F7" s="23" t="s">
        <v>980</v>
      </c>
      <c r="G7" s="24" t="s">
        <v>979</v>
      </c>
      <c r="H7" s="23" t="s">
        <v>978</v>
      </c>
      <c r="I7" s="23" t="s">
        <v>977</v>
      </c>
      <c r="J7" s="23" t="s">
        <v>976</v>
      </c>
      <c r="K7" s="23" t="s">
        <v>975</v>
      </c>
      <c r="L7" s="23" t="s">
        <v>974</v>
      </c>
      <c r="M7" s="22" t="s">
        <v>973</v>
      </c>
      <c r="N7" s="21" t="s">
        <v>972</v>
      </c>
      <c r="O7" s="21" t="s">
        <v>972</v>
      </c>
      <c r="P7" s="20" t="s">
        <v>971</v>
      </c>
      <c r="Q7" s="438" t="s">
        <v>970</v>
      </c>
      <c r="R7" s="438"/>
      <c r="S7" s="438"/>
      <c r="T7" s="438"/>
      <c r="U7" s="438"/>
      <c r="V7" s="438"/>
      <c r="W7" s="438"/>
      <c r="X7" s="438"/>
      <c r="Y7" s="438"/>
      <c r="Z7" s="438"/>
      <c r="AA7" s="438"/>
      <c r="AB7" s="439"/>
      <c r="AC7" s="19" t="s">
        <v>969</v>
      </c>
      <c r="AD7" s="19" t="s">
        <v>968</v>
      </c>
      <c r="AE7" s="19" t="s">
        <v>967</v>
      </c>
      <c r="AF7" s="19" t="s">
        <v>966</v>
      </c>
      <c r="AG7" s="19" t="s">
        <v>965</v>
      </c>
      <c r="AH7" s="18" t="s">
        <v>964</v>
      </c>
      <c r="AI7" s="18" t="s">
        <v>964</v>
      </c>
    </row>
    <row r="8" spans="1:35" s="15" customFormat="1" ht="204" customHeight="1" x14ac:dyDescent="0.2">
      <c r="A8" s="16"/>
      <c r="B8" s="42" t="s">
        <v>955</v>
      </c>
      <c r="C8" s="43" t="s">
        <v>30</v>
      </c>
      <c r="D8" s="43" t="s">
        <v>29</v>
      </c>
      <c r="E8" s="44" t="s">
        <v>963</v>
      </c>
      <c r="F8" s="43" t="s">
        <v>61</v>
      </c>
      <c r="G8" s="44">
        <v>3</v>
      </c>
      <c r="H8" s="45" t="s">
        <v>962</v>
      </c>
      <c r="I8" s="45" t="s">
        <v>41</v>
      </c>
      <c r="J8" s="45" t="s">
        <v>961</v>
      </c>
      <c r="K8" s="45" t="s">
        <v>370</v>
      </c>
      <c r="L8" s="45" t="s">
        <v>960</v>
      </c>
      <c r="M8" s="43" t="s">
        <v>5</v>
      </c>
      <c r="N8" s="46">
        <v>44972</v>
      </c>
      <c r="O8" s="46">
        <v>45289</v>
      </c>
      <c r="P8" s="47" t="s">
        <v>22</v>
      </c>
      <c r="Q8" s="48"/>
      <c r="R8" s="49"/>
      <c r="S8" s="48"/>
      <c r="T8" s="49">
        <v>1</v>
      </c>
      <c r="U8" s="48"/>
      <c r="V8" s="49"/>
      <c r="W8" s="48"/>
      <c r="X8" s="49">
        <v>1</v>
      </c>
      <c r="Y8" s="48"/>
      <c r="Z8" s="49"/>
      <c r="AA8" s="48"/>
      <c r="AB8" s="50">
        <v>1</v>
      </c>
      <c r="AC8" s="51" t="s">
        <v>3</v>
      </c>
      <c r="AD8" s="52" t="s">
        <v>2</v>
      </c>
      <c r="AE8" s="53" t="s">
        <v>1</v>
      </c>
      <c r="AF8" s="54" t="s">
        <v>303</v>
      </c>
      <c r="AG8" s="53" t="s">
        <v>576</v>
      </c>
      <c r="AH8" s="55">
        <v>35880000</v>
      </c>
      <c r="AI8" s="56">
        <v>49213395</v>
      </c>
    </row>
    <row r="9" spans="1:35" s="15" customFormat="1" ht="58.5" customHeight="1" x14ac:dyDescent="0.2">
      <c r="A9" s="16"/>
      <c r="B9" s="440" t="s">
        <v>955</v>
      </c>
      <c r="C9" s="43" t="s">
        <v>30</v>
      </c>
      <c r="D9" s="43" t="s">
        <v>29</v>
      </c>
      <c r="E9" s="394" t="s">
        <v>959</v>
      </c>
      <c r="F9" s="432" t="s">
        <v>61</v>
      </c>
      <c r="G9" s="442">
        <v>1</v>
      </c>
      <c r="H9" s="444" t="s">
        <v>958</v>
      </c>
      <c r="I9" s="444" t="s">
        <v>41</v>
      </c>
      <c r="J9" s="444" t="s">
        <v>952</v>
      </c>
      <c r="K9" s="444" t="s">
        <v>33</v>
      </c>
      <c r="L9" s="444" t="s">
        <v>957</v>
      </c>
      <c r="M9" s="432" t="s">
        <v>5</v>
      </c>
      <c r="N9" s="434">
        <v>44941</v>
      </c>
      <c r="O9" s="434">
        <v>45289</v>
      </c>
      <c r="P9" s="436" t="s">
        <v>4</v>
      </c>
      <c r="Q9" s="430"/>
      <c r="R9" s="428"/>
      <c r="S9" s="471">
        <v>0.1</v>
      </c>
      <c r="T9" s="428"/>
      <c r="U9" s="430"/>
      <c r="V9" s="428"/>
      <c r="W9" s="430"/>
      <c r="X9" s="428"/>
      <c r="Y9" s="430"/>
      <c r="Z9" s="428"/>
      <c r="AA9" s="430"/>
      <c r="AB9" s="446">
        <v>1</v>
      </c>
      <c r="AC9" s="448" t="s">
        <v>3</v>
      </c>
      <c r="AD9" s="450" t="s">
        <v>2</v>
      </c>
      <c r="AE9" s="452" t="s">
        <v>1</v>
      </c>
      <c r="AF9" s="454" t="s">
        <v>303</v>
      </c>
      <c r="AG9" s="452" t="s">
        <v>576</v>
      </c>
      <c r="AH9" s="356">
        <v>74400000</v>
      </c>
      <c r="AI9" s="55">
        <v>49213395</v>
      </c>
    </row>
    <row r="10" spans="1:35" s="15" customFormat="1" ht="58.5" customHeight="1" x14ac:dyDescent="0.2">
      <c r="A10" s="16"/>
      <c r="B10" s="441"/>
      <c r="C10" s="43" t="s">
        <v>295</v>
      </c>
      <c r="D10" s="43" t="s">
        <v>956</v>
      </c>
      <c r="E10" s="396"/>
      <c r="F10" s="433"/>
      <c r="G10" s="443"/>
      <c r="H10" s="445"/>
      <c r="I10" s="445"/>
      <c r="J10" s="445"/>
      <c r="K10" s="445"/>
      <c r="L10" s="445"/>
      <c r="M10" s="433"/>
      <c r="N10" s="435"/>
      <c r="O10" s="435"/>
      <c r="P10" s="437"/>
      <c r="Q10" s="431"/>
      <c r="R10" s="429"/>
      <c r="S10" s="472"/>
      <c r="T10" s="429"/>
      <c r="U10" s="431"/>
      <c r="V10" s="429"/>
      <c r="W10" s="431"/>
      <c r="X10" s="429"/>
      <c r="Y10" s="431"/>
      <c r="Z10" s="429"/>
      <c r="AA10" s="431"/>
      <c r="AB10" s="447"/>
      <c r="AC10" s="449"/>
      <c r="AD10" s="451"/>
      <c r="AE10" s="453"/>
      <c r="AF10" s="455"/>
      <c r="AG10" s="453"/>
      <c r="AH10" s="358"/>
      <c r="AI10" s="55">
        <v>57148000</v>
      </c>
    </row>
    <row r="11" spans="1:35" s="15" customFormat="1" ht="58.5" customHeight="1" x14ac:dyDescent="0.2">
      <c r="A11" s="16"/>
      <c r="B11" s="42" t="s">
        <v>955</v>
      </c>
      <c r="C11" s="43" t="s">
        <v>534</v>
      </c>
      <c r="D11" s="43" t="s">
        <v>111</v>
      </c>
      <c r="E11" s="44" t="s">
        <v>954</v>
      </c>
      <c r="F11" s="43" t="s">
        <v>61</v>
      </c>
      <c r="G11" s="57">
        <v>1</v>
      </c>
      <c r="H11" s="45" t="s">
        <v>953</v>
      </c>
      <c r="I11" s="45" t="s">
        <v>41</v>
      </c>
      <c r="J11" s="45" t="s">
        <v>952</v>
      </c>
      <c r="K11" s="45" t="s">
        <v>33</v>
      </c>
      <c r="L11" s="45" t="s">
        <v>951</v>
      </c>
      <c r="M11" s="43" t="s">
        <v>5</v>
      </c>
      <c r="N11" s="46">
        <v>44941</v>
      </c>
      <c r="O11" s="46">
        <v>45289</v>
      </c>
      <c r="P11" s="58" t="s">
        <v>4</v>
      </c>
      <c r="Q11" s="59"/>
      <c r="R11" s="60"/>
      <c r="S11" s="59"/>
      <c r="T11" s="60"/>
      <c r="U11" s="59"/>
      <c r="V11" s="60"/>
      <c r="W11" s="59"/>
      <c r="X11" s="60"/>
      <c r="Y11" s="59"/>
      <c r="Z11" s="60"/>
      <c r="AA11" s="59"/>
      <c r="AB11" s="61">
        <v>1</v>
      </c>
      <c r="AC11" s="51" t="s">
        <v>3</v>
      </c>
      <c r="AD11" s="52" t="s">
        <v>2</v>
      </c>
      <c r="AE11" s="53" t="s">
        <v>1</v>
      </c>
      <c r="AF11" s="54" t="s">
        <v>303</v>
      </c>
      <c r="AG11" s="53" t="s">
        <v>576</v>
      </c>
      <c r="AH11" s="62">
        <v>78120000</v>
      </c>
      <c r="AI11" s="63">
        <v>21630000</v>
      </c>
    </row>
    <row r="12" spans="1:35" ht="138" customHeight="1" x14ac:dyDescent="0.25">
      <c r="A12" s="13"/>
      <c r="B12" s="64" t="s">
        <v>939</v>
      </c>
      <c r="C12" s="43" t="s">
        <v>45</v>
      </c>
      <c r="D12" s="65" t="s">
        <v>938</v>
      </c>
      <c r="E12" s="44" t="s">
        <v>950</v>
      </c>
      <c r="F12" s="65" t="s">
        <v>27</v>
      </c>
      <c r="G12" s="44">
        <v>385</v>
      </c>
      <c r="H12" s="66" t="s">
        <v>949</v>
      </c>
      <c r="I12" s="66" t="s">
        <v>9</v>
      </c>
      <c r="J12" s="66" t="s">
        <v>948</v>
      </c>
      <c r="K12" s="66" t="s">
        <v>370</v>
      </c>
      <c r="L12" s="66" t="s">
        <v>947</v>
      </c>
      <c r="M12" s="65" t="s">
        <v>5</v>
      </c>
      <c r="N12" s="67">
        <v>44942</v>
      </c>
      <c r="O12" s="68">
        <v>45289</v>
      </c>
      <c r="P12" s="69" t="s">
        <v>118</v>
      </c>
      <c r="Q12" s="70"/>
      <c r="R12" s="71"/>
      <c r="S12" s="70">
        <v>96</v>
      </c>
      <c r="T12" s="71"/>
      <c r="U12" s="70"/>
      <c r="V12" s="71">
        <v>96</v>
      </c>
      <c r="W12" s="70"/>
      <c r="X12" s="71"/>
      <c r="Y12" s="70">
        <v>96</v>
      </c>
      <c r="Z12" s="71"/>
      <c r="AA12" s="70"/>
      <c r="AB12" s="72">
        <v>97</v>
      </c>
      <c r="AC12" s="73" t="s">
        <v>732</v>
      </c>
      <c r="AD12" s="74" t="s">
        <v>2</v>
      </c>
      <c r="AE12" s="75" t="s">
        <v>279</v>
      </c>
      <c r="AF12" s="76" t="s">
        <v>0</v>
      </c>
      <c r="AG12" s="75" t="s">
        <v>0</v>
      </c>
      <c r="AH12" s="77">
        <v>21489352</v>
      </c>
      <c r="AI12" s="420">
        <v>210000000</v>
      </c>
    </row>
    <row r="13" spans="1:35" ht="168.75" customHeight="1" x14ac:dyDescent="0.25">
      <c r="A13" s="13"/>
      <c r="B13" s="64" t="s">
        <v>939</v>
      </c>
      <c r="C13" s="43" t="s">
        <v>45</v>
      </c>
      <c r="D13" s="65" t="s">
        <v>938</v>
      </c>
      <c r="E13" s="44" t="s">
        <v>946</v>
      </c>
      <c r="F13" s="65" t="s">
        <v>27</v>
      </c>
      <c r="G13" s="44">
        <v>8</v>
      </c>
      <c r="H13" s="66" t="s">
        <v>945</v>
      </c>
      <c r="I13" s="66" t="s">
        <v>9</v>
      </c>
      <c r="J13" s="66" t="s">
        <v>944</v>
      </c>
      <c r="K13" s="66" t="s">
        <v>370</v>
      </c>
      <c r="L13" s="66" t="s">
        <v>943</v>
      </c>
      <c r="M13" s="65" t="s">
        <v>5</v>
      </c>
      <c r="N13" s="67">
        <v>45000</v>
      </c>
      <c r="O13" s="68">
        <v>45289</v>
      </c>
      <c r="P13" s="69" t="s">
        <v>118</v>
      </c>
      <c r="Q13" s="70"/>
      <c r="R13" s="71"/>
      <c r="S13" s="70">
        <v>0</v>
      </c>
      <c r="T13" s="71"/>
      <c r="U13" s="70"/>
      <c r="V13" s="71">
        <v>2</v>
      </c>
      <c r="W13" s="70"/>
      <c r="X13" s="71"/>
      <c r="Y13" s="70">
        <v>3</v>
      </c>
      <c r="Z13" s="71"/>
      <c r="AA13" s="70"/>
      <c r="AB13" s="72">
        <v>3</v>
      </c>
      <c r="AC13" s="73" t="s">
        <v>732</v>
      </c>
      <c r="AD13" s="74" t="s">
        <v>2</v>
      </c>
      <c r="AE13" s="75" t="s">
        <v>279</v>
      </c>
      <c r="AF13" s="76" t="s">
        <v>0</v>
      </c>
      <c r="AG13" s="75" t="s">
        <v>0</v>
      </c>
      <c r="AH13" s="78">
        <v>21489352</v>
      </c>
      <c r="AI13" s="420"/>
    </row>
    <row r="14" spans="1:35" ht="90" customHeight="1" x14ac:dyDescent="0.25">
      <c r="A14" s="13"/>
      <c r="B14" s="64" t="s">
        <v>939</v>
      </c>
      <c r="C14" s="43" t="s">
        <v>45</v>
      </c>
      <c r="D14" s="65" t="s">
        <v>938</v>
      </c>
      <c r="E14" s="44" t="s">
        <v>940</v>
      </c>
      <c r="F14" s="65" t="s">
        <v>27</v>
      </c>
      <c r="G14" s="44">
        <v>40</v>
      </c>
      <c r="H14" s="66" t="s">
        <v>942</v>
      </c>
      <c r="I14" s="66" t="s">
        <v>9</v>
      </c>
      <c r="J14" s="66" t="s">
        <v>941</v>
      </c>
      <c r="K14" s="66" t="s">
        <v>370</v>
      </c>
      <c r="L14" s="66" t="s">
        <v>934</v>
      </c>
      <c r="M14" s="65" t="s">
        <v>5</v>
      </c>
      <c r="N14" s="67">
        <v>45000</v>
      </c>
      <c r="O14" s="68">
        <v>45289</v>
      </c>
      <c r="P14" s="69" t="s">
        <v>118</v>
      </c>
      <c r="Q14" s="70"/>
      <c r="R14" s="71"/>
      <c r="S14" s="70">
        <v>10</v>
      </c>
      <c r="T14" s="71"/>
      <c r="U14" s="70"/>
      <c r="V14" s="71">
        <v>10</v>
      </c>
      <c r="W14" s="70"/>
      <c r="X14" s="71"/>
      <c r="Y14" s="70">
        <v>10</v>
      </c>
      <c r="Z14" s="71"/>
      <c r="AA14" s="70"/>
      <c r="AB14" s="72">
        <v>10</v>
      </c>
      <c r="AC14" s="73" t="s">
        <v>732</v>
      </c>
      <c r="AD14" s="74" t="s">
        <v>2</v>
      </c>
      <c r="AE14" s="75" t="s">
        <v>226</v>
      </c>
      <c r="AF14" s="76" t="s">
        <v>0</v>
      </c>
      <c r="AG14" s="75" t="s">
        <v>0</v>
      </c>
      <c r="AH14" s="78">
        <v>21489352</v>
      </c>
      <c r="AI14" s="420"/>
    </row>
    <row r="15" spans="1:35" ht="59.25" customHeight="1" x14ac:dyDescent="0.25">
      <c r="A15" s="13"/>
      <c r="B15" s="64" t="s">
        <v>939</v>
      </c>
      <c r="C15" s="43" t="s">
        <v>45</v>
      </c>
      <c r="D15" s="65" t="s">
        <v>938</v>
      </c>
      <c r="E15" s="44" t="s">
        <v>937</v>
      </c>
      <c r="F15" s="65" t="s">
        <v>27</v>
      </c>
      <c r="G15" s="79">
        <v>1</v>
      </c>
      <c r="H15" s="66" t="s">
        <v>936</v>
      </c>
      <c r="I15" s="66" t="s">
        <v>9</v>
      </c>
      <c r="J15" s="66" t="s">
        <v>935</v>
      </c>
      <c r="K15" s="66" t="s">
        <v>33</v>
      </c>
      <c r="L15" s="66" t="s">
        <v>934</v>
      </c>
      <c r="M15" s="65" t="s">
        <v>5</v>
      </c>
      <c r="N15" s="67">
        <v>45000</v>
      </c>
      <c r="O15" s="68">
        <v>45289</v>
      </c>
      <c r="P15" s="69" t="s">
        <v>118</v>
      </c>
      <c r="Q15" s="80"/>
      <c r="R15" s="81"/>
      <c r="S15" s="80">
        <v>0</v>
      </c>
      <c r="T15" s="81"/>
      <c r="U15" s="80"/>
      <c r="V15" s="81">
        <v>0.33</v>
      </c>
      <c r="W15" s="80"/>
      <c r="X15" s="81"/>
      <c r="Y15" s="80">
        <v>0.66</v>
      </c>
      <c r="Z15" s="81"/>
      <c r="AA15" s="80"/>
      <c r="AB15" s="82">
        <v>1</v>
      </c>
      <c r="AC15" s="73" t="s">
        <v>732</v>
      </c>
      <c r="AD15" s="74" t="s">
        <v>2</v>
      </c>
      <c r="AE15" s="75" t="s">
        <v>279</v>
      </c>
      <c r="AF15" s="76" t="s">
        <v>0</v>
      </c>
      <c r="AG15" s="75" t="s">
        <v>0</v>
      </c>
      <c r="AH15" s="78">
        <v>21489352</v>
      </c>
      <c r="AI15" s="420"/>
    </row>
    <row r="16" spans="1:35" ht="59.25" customHeight="1" x14ac:dyDescent="0.25">
      <c r="A16" s="13"/>
      <c r="B16" s="42" t="s">
        <v>926</v>
      </c>
      <c r="C16" s="43" t="s">
        <v>64</v>
      </c>
      <c r="D16" s="43" t="s">
        <v>68</v>
      </c>
      <c r="E16" s="44" t="s">
        <v>933</v>
      </c>
      <c r="F16" s="43" t="s">
        <v>212</v>
      </c>
      <c r="G16" s="79">
        <v>1</v>
      </c>
      <c r="H16" s="45" t="s">
        <v>932</v>
      </c>
      <c r="I16" s="45" t="s">
        <v>25</v>
      </c>
      <c r="J16" s="45" t="s">
        <v>928</v>
      </c>
      <c r="K16" s="45" t="s">
        <v>33</v>
      </c>
      <c r="L16" s="45" t="s">
        <v>931</v>
      </c>
      <c r="M16" s="43" t="s">
        <v>5</v>
      </c>
      <c r="N16" s="46">
        <v>44942</v>
      </c>
      <c r="O16" s="83">
        <v>45275</v>
      </c>
      <c r="P16" s="84" t="s">
        <v>22</v>
      </c>
      <c r="Q16" s="85"/>
      <c r="R16" s="86"/>
      <c r="S16" s="85"/>
      <c r="T16" s="87">
        <v>0.3</v>
      </c>
      <c r="U16" s="85"/>
      <c r="V16" s="87"/>
      <c r="W16" s="85"/>
      <c r="X16" s="87">
        <v>0.7</v>
      </c>
      <c r="Y16" s="85"/>
      <c r="Z16" s="87"/>
      <c r="AA16" s="85"/>
      <c r="AB16" s="88">
        <v>1</v>
      </c>
      <c r="AC16" s="51" t="s">
        <v>3</v>
      </c>
      <c r="AD16" s="52" t="s">
        <v>2</v>
      </c>
      <c r="AE16" s="53" t="s">
        <v>1</v>
      </c>
      <c r="AF16" s="54" t="s">
        <v>57</v>
      </c>
      <c r="AG16" s="53" t="s">
        <v>56</v>
      </c>
      <c r="AH16" s="55">
        <v>75776900</v>
      </c>
      <c r="AI16" s="356">
        <v>118584500</v>
      </c>
    </row>
    <row r="17" spans="1:35" ht="59.25" customHeight="1" x14ac:dyDescent="0.25">
      <c r="A17" s="13"/>
      <c r="B17" s="42" t="s">
        <v>926</v>
      </c>
      <c r="C17" s="43" t="s">
        <v>64</v>
      </c>
      <c r="D17" s="43" t="s">
        <v>68</v>
      </c>
      <c r="E17" s="44" t="s">
        <v>930</v>
      </c>
      <c r="F17" s="43" t="s">
        <v>212</v>
      </c>
      <c r="G17" s="79">
        <v>1</v>
      </c>
      <c r="H17" s="45" t="s">
        <v>929</v>
      </c>
      <c r="I17" s="45" t="s">
        <v>25</v>
      </c>
      <c r="J17" s="45" t="s">
        <v>928</v>
      </c>
      <c r="K17" s="45" t="s">
        <v>33</v>
      </c>
      <c r="L17" s="45" t="s">
        <v>927</v>
      </c>
      <c r="M17" s="43" t="s">
        <v>5</v>
      </c>
      <c r="N17" s="46">
        <v>44942</v>
      </c>
      <c r="O17" s="83">
        <v>45275</v>
      </c>
      <c r="P17" s="89" t="s">
        <v>22</v>
      </c>
      <c r="Q17" s="80"/>
      <c r="R17" s="87"/>
      <c r="S17" s="80"/>
      <c r="T17" s="87">
        <v>0.3</v>
      </c>
      <c r="U17" s="80"/>
      <c r="V17" s="87"/>
      <c r="W17" s="80"/>
      <c r="X17" s="87">
        <v>0.7</v>
      </c>
      <c r="Y17" s="80"/>
      <c r="Z17" s="87"/>
      <c r="AA17" s="80"/>
      <c r="AB17" s="88">
        <v>1</v>
      </c>
      <c r="AC17" s="51" t="s">
        <v>3</v>
      </c>
      <c r="AD17" s="52" t="s">
        <v>2</v>
      </c>
      <c r="AE17" s="53" t="s">
        <v>1</v>
      </c>
      <c r="AF17" s="54" t="s">
        <v>57</v>
      </c>
      <c r="AG17" s="53" t="s">
        <v>56</v>
      </c>
      <c r="AH17" s="55">
        <v>75776900</v>
      </c>
      <c r="AI17" s="357"/>
    </row>
    <row r="18" spans="1:35" ht="59.25" customHeight="1" x14ac:dyDescent="0.25">
      <c r="A18" s="13"/>
      <c r="B18" s="42" t="s">
        <v>926</v>
      </c>
      <c r="C18" s="43" t="s">
        <v>64</v>
      </c>
      <c r="D18" s="43" t="s">
        <v>53</v>
      </c>
      <c r="E18" s="44" t="s">
        <v>925</v>
      </c>
      <c r="F18" s="43" t="s">
        <v>212</v>
      </c>
      <c r="G18" s="79">
        <v>1</v>
      </c>
      <c r="H18" s="45" t="s">
        <v>924</v>
      </c>
      <c r="I18" s="45" t="s">
        <v>41</v>
      </c>
      <c r="J18" s="45" t="s">
        <v>923</v>
      </c>
      <c r="K18" s="45" t="s">
        <v>33</v>
      </c>
      <c r="L18" s="45" t="s">
        <v>922</v>
      </c>
      <c r="M18" s="43" t="s">
        <v>5</v>
      </c>
      <c r="N18" s="46">
        <v>44942</v>
      </c>
      <c r="O18" s="83">
        <v>45275</v>
      </c>
      <c r="P18" s="84" t="s">
        <v>4</v>
      </c>
      <c r="Q18" s="90"/>
      <c r="R18" s="87"/>
      <c r="S18" s="80"/>
      <c r="T18" s="87"/>
      <c r="U18" s="80"/>
      <c r="V18" s="87"/>
      <c r="W18" s="80"/>
      <c r="X18" s="87"/>
      <c r="Y18" s="80"/>
      <c r="Z18" s="87"/>
      <c r="AA18" s="80"/>
      <c r="AB18" s="88">
        <v>1</v>
      </c>
      <c r="AC18" s="51" t="s">
        <v>3</v>
      </c>
      <c r="AD18" s="52" t="s">
        <v>2</v>
      </c>
      <c r="AE18" s="53" t="s">
        <v>1</v>
      </c>
      <c r="AF18" s="54" t="s">
        <v>57</v>
      </c>
      <c r="AG18" s="53" t="s">
        <v>56</v>
      </c>
      <c r="AH18" s="55">
        <v>75776900</v>
      </c>
      <c r="AI18" s="91">
        <v>124217833</v>
      </c>
    </row>
    <row r="19" spans="1:35" ht="150" customHeight="1" x14ac:dyDescent="0.25">
      <c r="A19" s="13"/>
      <c r="B19" s="64" t="s">
        <v>908</v>
      </c>
      <c r="C19" s="43" t="s">
        <v>30</v>
      </c>
      <c r="D19" s="65" t="s">
        <v>29</v>
      </c>
      <c r="E19" s="44" t="s">
        <v>921</v>
      </c>
      <c r="F19" s="65" t="s">
        <v>50</v>
      </c>
      <c r="G19" s="92">
        <v>4</v>
      </c>
      <c r="H19" s="66" t="s">
        <v>920</v>
      </c>
      <c r="I19" s="66" t="s">
        <v>25</v>
      </c>
      <c r="J19" s="66" t="s">
        <v>919</v>
      </c>
      <c r="K19" s="66" t="s">
        <v>370</v>
      </c>
      <c r="L19" s="66" t="s">
        <v>918</v>
      </c>
      <c r="M19" s="65" t="s">
        <v>5</v>
      </c>
      <c r="N19" s="93">
        <v>44942</v>
      </c>
      <c r="O19" s="94">
        <v>45289</v>
      </c>
      <c r="P19" s="95" t="s">
        <v>118</v>
      </c>
      <c r="Q19" s="96" t="s">
        <v>105</v>
      </c>
      <c r="R19" s="97" t="s">
        <v>105</v>
      </c>
      <c r="S19" s="96">
        <v>0</v>
      </c>
      <c r="T19" s="98" t="s">
        <v>105</v>
      </c>
      <c r="U19" s="96" t="s">
        <v>105</v>
      </c>
      <c r="V19" s="98">
        <v>1</v>
      </c>
      <c r="W19" s="96" t="s">
        <v>105</v>
      </c>
      <c r="X19" s="98" t="s">
        <v>105</v>
      </c>
      <c r="Y19" s="96">
        <v>1</v>
      </c>
      <c r="Z19" s="98" t="s">
        <v>105</v>
      </c>
      <c r="AA19" s="96" t="s">
        <v>105</v>
      </c>
      <c r="AB19" s="99">
        <v>2</v>
      </c>
      <c r="AC19" s="73" t="s">
        <v>3</v>
      </c>
      <c r="AD19" s="74" t="s">
        <v>2</v>
      </c>
      <c r="AE19" s="75" t="s">
        <v>1</v>
      </c>
      <c r="AF19" s="76" t="s">
        <v>0</v>
      </c>
      <c r="AG19" s="75" t="s">
        <v>0</v>
      </c>
      <c r="AH19" s="78">
        <v>46083747.600000001</v>
      </c>
      <c r="AI19" s="78">
        <v>42310000</v>
      </c>
    </row>
    <row r="20" spans="1:35" ht="71.25" customHeight="1" x14ac:dyDescent="0.25">
      <c r="A20" s="13"/>
      <c r="B20" s="64" t="s">
        <v>908</v>
      </c>
      <c r="C20" s="43" t="s">
        <v>30</v>
      </c>
      <c r="D20" s="65" t="s">
        <v>29</v>
      </c>
      <c r="E20" s="44" t="s">
        <v>917</v>
      </c>
      <c r="F20" s="65" t="s">
        <v>75</v>
      </c>
      <c r="G20" s="92">
        <v>10</v>
      </c>
      <c r="H20" s="66" t="s">
        <v>916</v>
      </c>
      <c r="I20" s="66" t="s">
        <v>25</v>
      </c>
      <c r="J20" s="66" t="s">
        <v>915</v>
      </c>
      <c r="K20" s="66" t="s">
        <v>370</v>
      </c>
      <c r="L20" s="66" t="s">
        <v>914</v>
      </c>
      <c r="M20" s="65" t="s">
        <v>909</v>
      </c>
      <c r="N20" s="100">
        <v>44942</v>
      </c>
      <c r="O20" s="101">
        <v>45289</v>
      </c>
      <c r="P20" s="69" t="s">
        <v>118</v>
      </c>
      <c r="Q20" s="102" t="s">
        <v>105</v>
      </c>
      <c r="R20" s="103" t="s">
        <v>105</v>
      </c>
      <c r="S20" s="102">
        <v>1</v>
      </c>
      <c r="T20" s="104" t="s">
        <v>105</v>
      </c>
      <c r="U20" s="102" t="s">
        <v>105</v>
      </c>
      <c r="V20" s="104">
        <v>2</v>
      </c>
      <c r="W20" s="102" t="s">
        <v>105</v>
      </c>
      <c r="X20" s="104" t="s">
        <v>105</v>
      </c>
      <c r="Y20" s="102">
        <v>3</v>
      </c>
      <c r="Z20" s="104" t="s">
        <v>105</v>
      </c>
      <c r="AA20" s="102" t="s">
        <v>105</v>
      </c>
      <c r="AB20" s="105">
        <v>4</v>
      </c>
      <c r="AC20" s="73" t="s">
        <v>3</v>
      </c>
      <c r="AD20" s="74" t="s">
        <v>2</v>
      </c>
      <c r="AE20" s="75" t="s">
        <v>1</v>
      </c>
      <c r="AF20" s="76" t="s">
        <v>0</v>
      </c>
      <c r="AG20" s="75" t="s">
        <v>0</v>
      </c>
      <c r="AH20" s="78">
        <v>35677152</v>
      </c>
      <c r="AI20" s="78">
        <v>27220000</v>
      </c>
    </row>
    <row r="21" spans="1:35" ht="68.25" customHeight="1" x14ac:dyDescent="0.25">
      <c r="A21" s="13"/>
      <c r="B21" s="64" t="s">
        <v>908</v>
      </c>
      <c r="C21" s="43" t="s">
        <v>30</v>
      </c>
      <c r="D21" s="65" t="s">
        <v>29</v>
      </c>
      <c r="E21" s="44" t="s">
        <v>913</v>
      </c>
      <c r="F21" s="65" t="s">
        <v>75</v>
      </c>
      <c r="G21" s="92">
        <v>55</v>
      </c>
      <c r="H21" s="66" t="s">
        <v>912</v>
      </c>
      <c r="I21" s="66" t="s">
        <v>25</v>
      </c>
      <c r="J21" s="66" t="s">
        <v>911</v>
      </c>
      <c r="K21" s="66" t="s">
        <v>370</v>
      </c>
      <c r="L21" s="66" t="s">
        <v>910</v>
      </c>
      <c r="M21" s="65" t="s">
        <v>909</v>
      </c>
      <c r="N21" s="100">
        <v>44942</v>
      </c>
      <c r="O21" s="101">
        <v>45289</v>
      </c>
      <c r="P21" s="69" t="s">
        <v>22</v>
      </c>
      <c r="Q21" s="102" t="s">
        <v>105</v>
      </c>
      <c r="R21" s="103" t="s">
        <v>105</v>
      </c>
      <c r="S21" s="102" t="s">
        <v>105</v>
      </c>
      <c r="T21" s="104">
        <v>10</v>
      </c>
      <c r="U21" s="102" t="s">
        <v>105</v>
      </c>
      <c r="V21" s="104" t="s">
        <v>105</v>
      </c>
      <c r="W21" s="102" t="s">
        <v>105</v>
      </c>
      <c r="X21" s="104">
        <v>30</v>
      </c>
      <c r="Y21" s="102" t="s">
        <v>105</v>
      </c>
      <c r="Z21" s="104" t="s">
        <v>105</v>
      </c>
      <c r="AA21" s="102" t="s">
        <v>105</v>
      </c>
      <c r="AB21" s="105">
        <v>15</v>
      </c>
      <c r="AC21" s="73" t="s">
        <v>3</v>
      </c>
      <c r="AD21" s="74" t="s">
        <v>2</v>
      </c>
      <c r="AE21" s="75" t="s">
        <v>1</v>
      </c>
      <c r="AF21" s="76" t="s">
        <v>0</v>
      </c>
      <c r="AG21" s="75" t="s">
        <v>0</v>
      </c>
      <c r="AH21" s="78">
        <v>73926643.200000003</v>
      </c>
      <c r="AI21" s="78">
        <v>54440000</v>
      </c>
    </row>
    <row r="22" spans="1:35" ht="304.5" customHeight="1" x14ac:dyDescent="0.25">
      <c r="A22" s="13"/>
      <c r="B22" s="64" t="s">
        <v>908</v>
      </c>
      <c r="C22" s="43" t="s">
        <v>30</v>
      </c>
      <c r="D22" s="65" t="s">
        <v>29</v>
      </c>
      <c r="E22" s="44" t="s">
        <v>907</v>
      </c>
      <c r="F22" s="65" t="s">
        <v>50</v>
      </c>
      <c r="G22" s="79">
        <v>1</v>
      </c>
      <c r="H22" s="66" t="s">
        <v>906</v>
      </c>
      <c r="I22" s="66" t="s">
        <v>25</v>
      </c>
      <c r="J22" s="66" t="s">
        <v>905</v>
      </c>
      <c r="K22" s="66" t="s">
        <v>33</v>
      </c>
      <c r="L22" s="66" t="s">
        <v>904</v>
      </c>
      <c r="M22" s="65" t="s">
        <v>5</v>
      </c>
      <c r="N22" s="100">
        <v>44942</v>
      </c>
      <c r="O22" s="101">
        <v>45289</v>
      </c>
      <c r="P22" s="69" t="s">
        <v>118</v>
      </c>
      <c r="Q22" s="106" t="s">
        <v>105</v>
      </c>
      <c r="R22" s="107" t="s">
        <v>105</v>
      </c>
      <c r="S22" s="106">
        <v>0.25</v>
      </c>
      <c r="T22" s="107" t="s">
        <v>105</v>
      </c>
      <c r="U22" s="106" t="s">
        <v>105</v>
      </c>
      <c r="V22" s="107">
        <v>0.55000000000000004</v>
      </c>
      <c r="W22" s="106" t="s">
        <v>105</v>
      </c>
      <c r="X22" s="107" t="s">
        <v>105</v>
      </c>
      <c r="Y22" s="106">
        <v>0.7</v>
      </c>
      <c r="Z22" s="107" t="s">
        <v>105</v>
      </c>
      <c r="AA22" s="106" t="s">
        <v>105</v>
      </c>
      <c r="AB22" s="108">
        <v>1</v>
      </c>
      <c r="AC22" s="73" t="s">
        <v>3</v>
      </c>
      <c r="AD22" s="74" t="s">
        <v>2</v>
      </c>
      <c r="AE22" s="75" t="s">
        <v>1</v>
      </c>
      <c r="AF22" s="76" t="s">
        <v>0</v>
      </c>
      <c r="AG22" s="75" t="s">
        <v>0</v>
      </c>
      <c r="AH22" s="78">
        <v>25270556.399999999</v>
      </c>
      <c r="AI22" s="78">
        <v>84130000</v>
      </c>
    </row>
    <row r="23" spans="1:35" ht="222" customHeight="1" x14ac:dyDescent="0.25">
      <c r="A23" s="13"/>
      <c r="B23" s="42" t="s">
        <v>895</v>
      </c>
      <c r="C23" s="43" t="s">
        <v>45</v>
      </c>
      <c r="D23" s="43" t="s">
        <v>44</v>
      </c>
      <c r="E23" s="44" t="s">
        <v>903</v>
      </c>
      <c r="F23" s="43" t="s">
        <v>75</v>
      </c>
      <c r="G23" s="79">
        <v>1</v>
      </c>
      <c r="H23" s="45" t="s">
        <v>902</v>
      </c>
      <c r="I23" s="45" t="s">
        <v>25</v>
      </c>
      <c r="J23" s="45" t="s">
        <v>901</v>
      </c>
      <c r="K23" s="45" t="s">
        <v>33</v>
      </c>
      <c r="L23" s="45" t="s">
        <v>900</v>
      </c>
      <c r="M23" s="43" t="s">
        <v>5</v>
      </c>
      <c r="N23" s="46">
        <v>44939</v>
      </c>
      <c r="O23" s="83">
        <v>45289</v>
      </c>
      <c r="P23" s="84" t="s">
        <v>22</v>
      </c>
      <c r="Q23" s="80"/>
      <c r="R23" s="87"/>
      <c r="S23" s="80"/>
      <c r="T23" s="87">
        <v>0.3</v>
      </c>
      <c r="U23" s="80"/>
      <c r="V23" s="87"/>
      <c r="W23" s="80"/>
      <c r="X23" s="87">
        <v>0.65</v>
      </c>
      <c r="Y23" s="80"/>
      <c r="Z23" s="87"/>
      <c r="AA23" s="80"/>
      <c r="AB23" s="88">
        <v>1</v>
      </c>
      <c r="AC23" s="51" t="s">
        <v>3</v>
      </c>
      <c r="AD23" s="52" t="s">
        <v>2</v>
      </c>
      <c r="AE23" s="53" t="s">
        <v>1</v>
      </c>
      <c r="AF23" s="54" t="s">
        <v>57</v>
      </c>
      <c r="AG23" s="53" t="s">
        <v>56</v>
      </c>
      <c r="AH23" s="55">
        <v>20000000</v>
      </c>
      <c r="AI23" s="356">
        <v>200000000</v>
      </c>
    </row>
    <row r="24" spans="1:35" ht="206.25" customHeight="1" x14ac:dyDescent="0.25">
      <c r="A24" s="13"/>
      <c r="B24" s="42" t="s">
        <v>895</v>
      </c>
      <c r="C24" s="43" t="s">
        <v>45</v>
      </c>
      <c r="D24" s="43" t="s">
        <v>44</v>
      </c>
      <c r="E24" s="44" t="s">
        <v>899</v>
      </c>
      <c r="F24" s="43" t="s">
        <v>75</v>
      </c>
      <c r="G24" s="79">
        <v>1</v>
      </c>
      <c r="H24" s="45" t="s">
        <v>898</v>
      </c>
      <c r="I24" s="45" t="s">
        <v>25</v>
      </c>
      <c r="J24" s="45" t="s">
        <v>897</v>
      </c>
      <c r="K24" s="45" t="s">
        <v>33</v>
      </c>
      <c r="L24" s="45" t="s">
        <v>896</v>
      </c>
      <c r="M24" s="43" t="s">
        <v>5</v>
      </c>
      <c r="N24" s="46">
        <v>44939</v>
      </c>
      <c r="O24" s="83">
        <v>45289</v>
      </c>
      <c r="P24" s="84" t="s">
        <v>22</v>
      </c>
      <c r="Q24" s="80"/>
      <c r="R24" s="87"/>
      <c r="S24" s="80"/>
      <c r="T24" s="87">
        <v>0.3</v>
      </c>
      <c r="U24" s="80"/>
      <c r="V24" s="87"/>
      <c r="W24" s="80"/>
      <c r="X24" s="87">
        <v>0.65</v>
      </c>
      <c r="Y24" s="80"/>
      <c r="Z24" s="87"/>
      <c r="AA24" s="80"/>
      <c r="AB24" s="88">
        <v>1</v>
      </c>
      <c r="AC24" s="51" t="s">
        <v>3</v>
      </c>
      <c r="AD24" s="52" t="s">
        <v>2</v>
      </c>
      <c r="AE24" s="53" t="s">
        <v>1</v>
      </c>
      <c r="AF24" s="54" t="s">
        <v>57</v>
      </c>
      <c r="AG24" s="53" t="s">
        <v>56</v>
      </c>
      <c r="AH24" s="55">
        <v>20000000</v>
      </c>
      <c r="AI24" s="357"/>
    </row>
    <row r="25" spans="1:35" ht="210.75" customHeight="1" x14ac:dyDescent="0.25">
      <c r="A25" s="13"/>
      <c r="B25" s="42" t="s">
        <v>895</v>
      </c>
      <c r="C25" s="43" t="s">
        <v>45</v>
      </c>
      <c r="D25" s="43" t="s">
        <v>44</v>
      </c>
      <c r="E25" s="44" t="s">
        <v>894</v>
      </c>
      <c r="F25" s="43" t="s">
        <v>75</v>
      </c>
      <c r="G25" s="79">
        <v>1</v>
      </c>
      <c r="H25" s="45" t="s">
        <v>893</v>
      </c>
      <c r="I25" s="45" t="s">
        <v>25</v>
      </c>
      <c r="J25" s="45" t="s">
        <v>892</v>
      </c>
      <c r="K25" s="45" t="s">
        <v>33</v>
      </c>
      <c r="L25" s="45" t="s">
        <v>891</v>
      </c>
      <c r="M25" s="43" t="s">
        <v>5</v>
      </c>
      <c r="N25" s="46">
        <v>44939</v>
      </c>
      <c r="O25" s="83">
        <v>45289</v>
      </c>
      <c r="P25" s="84" t="s">
        <v>22</v>
      </c>
      <c r="Q25" s="80"/>
      <c r="R25" s="87"/>
      <c r="S25" s="80"/>
      <c r="T25" s="87">
        <v>0.3</v>
      </c>
      <c r="U25" s="80"/>
      <c r="V25" s="87"/>
      <c r="W25" s="80"/>
      <c r="X25" s="87">
        <v>0.65</v>
      </c>
      <c r="Y25" s="80"/>
      <c r="Z25" s="87"/>
      <c r="AA25" s="80"/>
      <c r="AB25" s="88">
        <v>1</v>
      </c>
      <c r="AC25" s="51" t="s">
        <v>3</v>
      </c>
      <c r="AD25" s="52" t="s">
        <v>2</v>
      </c>
      <c r="AE25" s="53" t="s">
        <v>1</v>
      </c>
      <c r="AF25" s="54" t="s">
        <v>57</v>
      </c>
      <c r="AG25" s="53" t="s">
        <v>56</v>
      </c>
      <c r="AH25" s="55">
        <v>53723000</v>
      </c>
      <c r="AI25" s="358"/>
    </row>
    <row r="26" spans="1:35" ht="108" customHeight="1" x14ac:dyDescent="0.25">
      <c r="A26" s="13"/>
      <c r="B26" s="64" t="s">
        <v>875</v>
      </c>
      <c r="C26" s="43" t="s">
        <v>874</v>
      </c>
      <c r="D26" s="65" t="s">
        <v>890</v>
      </c>
      <c r="E26" s="44" t="s">
        <v>889</v>
      </c>
      <c r="F26" s="65" t="s">
        <v>212</v>
      </c>
      <c r="G26" s="79">
        <v>1</v>
      </c>
      <c r="H26" s="66" t="s">
        <v>888</v>
      </c>
      <c r="I26" s="66" t="s">
        <v>41</v>
      </c>
      <c r="J26" s="66" t="s">
        <v>887</v>
      </c>
      <c r="K26" s="66" t="s">
        <v>33</v>
      </c>
      <c r="L26" s="66" t="s">
        <v>886</v>
      </c>
      <c r="M26" s="65" t="s">
        <v>5</v>
      </c>
      <c r="N26" s="67">
        <v>44958</v>
      </c>
      <c r="O26" s="68">
        <v>45289</v>
      </c>
      <c r="P26" s="69" t="s">
        <v>118</v>
      </c>
      <c r="Q26" s="80"/>
      <c r="R26" s="81"/>
      <c r="S26" s="80">
        <v>0.2</v>
      </c>
      <c r="T26" s="81"/>
      <c r="U26" s="80"/>
      <c r="V26" s="81">
        <v>0.5</v>
      </c>
      <c r="W26" s="80"/>
      <c r="X26" s="81"/>
      <c r="Y26" s="80">
        <v>0.7</v>
      </c>
      <c r="Z26" s="81"/>
      <c r="AA26" s="80"/>
      <c r="AB26" s="82">
        <v>1</v>
      </c>
      <c r="AC26" s="73" t="s">
        <v>3</v>
      </c>
      <c r="AD26" s="74" t="s">
        <v>2</v>
      </c>
      <c r="AE26" s="75" t="s">
        <v>1</v>
      </c>
      <c r="AF26" s="76" t="s">
        <v>57</v>
      </c>
      <c r="AG26" s="75" t="s">
        <v>413</v>
      </c>
      <c r="AH26" s="78">
        <v>0</v>
      </c>
      <c r="AI26" s="456">
        <v>10275391890</v>
      </c>
    </row>
    <row r="27" spans="1:35" ht="162.75" customHeight="1" x14ac:dyDescent="0.25">
      <c r="A27" s="13"/>
      <c r="B27" s="64" t="s">
        <v>875</v>
      </c>
      <c r="C27" s="43" t="s">
        <v>874</v>
      </c>
      <c r="D27" s="65" t="s">
        <v>885</v>
      </c>
      <c r="E27" s="44" t="s">
        <v>884</v>
      </c>
      <c r="F27" s="65" t="s">
        <v>212</v>
      </c>
      <c r="G27" s="79">
        <v>1</v>
      </c>
      <c r="H27" s="66" t="s">
        <v>883</v>
      </c>
      <c r="I27" s="66" t="s">
        <v>41</v>
      </c>
      <c r="J27" s="66" t="s">
        <v>882</v>
      </c>
      <c r="K27" s="66" t="s">
        <v>33</v>
      </c>
      <c r="L27" s="66" t="s">
        <v>881</v>
      </c>
      <c r="M27" s="65" t="s">
        <v>5</v>
      </c>
      <c r="N27" s="67">
        <v>44936</v>
      </c>
      <c r="O27" s="68">
        <v>45289</v>
      </c>
      <c r="P27" s="69" t="s">
        <v>118</v>
      </c>
      <c r="Q27" s="80"/>
      <c r="R27" s="81"/>
      <c r="S27" s="80">
        <v>0</v>
      </c>
      <c r="T27" s="81"/>
      <c r="U27" s="80"/>
      <c r="V27" s="81">
        <v>0.28999999999999998</v>
      </c>
      <c r="W27" s="80"/>
      <c r="X27" s="81"/>
      <c r="Y27" s="80">
        <v>0.33</v>
      </c>
      <c r="Z27" s="81"/>
      <c r="AA27" s="80"/>
      <c r="AB27" s="82">
        <v>1</v>
      </c>
      <c r="AC27" s="73" t="s">
        <v>3</v>
      </c>
      <c r="AD27" s="74" t="s">
        <v>2</v>
      </c>
      <c r="AE27" s="75" t="s">
        <v>1</v>
      </c>
      <c r="AF27" s="76" t="s">
        <v>57</v>
      </c>
      <c r="AG27" s="75" t="s">
        <v>413</v>
      </c>
      <c r="AH27" s="78">
        <v>0</v>
      </c>
      <c r="AI27" s="457"/>
    </row>
    <row r="28" spans="1:35" ht="91.5" customHeight="1" x14ac:dyDescent="0.25">
      <c r="A28" s="13"/>
      <c r="B28" s="64" t="s">
        <v>875</v>
      </c>
      <c r="C28" s="43" t="s">
        <v>874</v>
      </c>
      <c r="D28" s="65" t="s">
        <v>880</v>
      </c>
      <c r="E28" s="44" t="s">
        <v>879</v>
      </c>
      <c r="F28" s="65" t="s">
        <v>212</v>
      </c>
      <c r="G28" s="79">
        <v>1</v>
      </c>
      <c r="H28" s="66" t="s">
        <v>878</v>
      </c>
      <c r="I28" s="66" t="s">
        <v>41</v>
      </c>
      <c r="J28" s="66" t="s">
        <v>877</v>
      </c>
      <c r="K28" s="66" t="s">
        <v>33</v>
      </c>
      <c r="L28" s="66" t="s">
        <v>876</v>
      </c>
      <c r="M28" s="65" t="s">
        <v>5</v>
      </c>
      <c r="N28" s="67">
        <v>44936</v>
      </c>
      <c r="O28" s="68">
        <v>45289</v>
      </c>
      <c r="P28" s="69" t="s">
        <v>118</v>
      </c>
      <c r="Q28" s="80"/>
      <c r="R28" s="81"/>
      <c r="S28" s="80">
        <v>0</v>
      </c>
      <c r="T28" s="81"/>
      <c r="U28" s="80"/>
      <c r="V28" s="81">
        <v>0.35</v>
      </c>
      <c r="W28" s="80"/>
      <c r="X28" s="81"/>
      <c r="Y28" s="80">
        <v>0.6</v>
      </c>
      <c r="Z28" s="81"/>
      <c r="AA28" s="80"/>
      <c r="AB28" s="82">
        <v>1</v>
      </c>
      <c r="AC28" s="73" t="s">
        <v>3</v>
      </c>
      <c r="AD28" s="74" t="s">
        <v>2</v>
      </c>
      <c r="AE28" s="75" t="s">
        <v>1</v>
      </c>
      <c r="AF28" s="76" t="s">
        <v>57</v>
      </c>
      <c r="AG28" s="75" t="s">
        <v>413</v>
      </c>
      <c r="AH28" s="78">
        <v>0</v>
      </c>
      <c r="AI28" s="457"/>
    </row>
    <row r="29" spans="1:35" ht="91.5" customHeight="1" x14ac:dyDescent="0.25">
      <c r="A29" s="13"/>
      <c r="B29" s="64" t="s">
        <v>875</v>
      </c>
      <c r="C29" s="43" t="s">
        <v>874</v>
      </c>
      <c r="D29" s="65" t="s">
        <v>612</v>
      </c>
      <c r="E29" s="44" t="s">
        <v>873</v>
      </c>
      <c r="F29" s="65" t="s">
        <v>212</v>
      </c>
      <c r="G29" s="79">
        <v>1</v>
      </c>
      <c r="H29" s="66" t="s">
        <v>872</v>
      </c>
      <c r="I29" s="66" t="s">
        <v>41</v>
      </c>
      <c r="J29" s="66" t="s">
        <v>871</v>
      </c>
      <c r="K29" s="66" t="s">
        <v>33</v>
      </c>
      <c r="L29" s="66" t="s">
        <v>870</v>
      </c>
      <c r="M29" s="65" t="s">
        <v>5</v>
      </c>
      <c r="N29" s="109">
        <v>45108</v>
      </c>
      <c r="O29" s="110">
        <v>45289</v>
      </c>
      <c r="P29" s="111" t="s">
        <v>118</v>
      </c>
      <c r="Q29" s="14"/>
      <c r="R29" s="112"/>
      <c r="S29" s="14"/>
      <c r="T29" s="112"/>
      <c r="U29" s="14"/>
      <c r="V29" s="112"/>
      <c r="W29" s="14"/>
      <c r="X29" s="112"/>
      <c r="Y29" s="14">
        <v>0.1</v>
      </c>
      <c r="Z29" s="112"/>
      <c r="AA29" s="14"/>
      <c r="AB29" s="113">
        <v>1</v>
      </c>
      <c r="AC29" s="73" t="s">
        <v>3</v>
      </c>
      <c r="AD29" s="74" t="s">
        <v>2</v>
      </c>
      <c r="AE29" s="75" t="s">
        <v>102</v>
      </c>
      <c r="AF29" s="76" t="s">
        <v>57</v>
      </c>
      <c r="AG29" s="75" t="s">
        <v>413</v>
      </c>
      <c r="AH29" s="114">
        <v>0</v>
      </c>
      <c r="AI29" s="458"/>
    </row>
    <row r="30" spans="1:35" ht="266.25" customHeight="1" x14ac:dyDescent="0.25">
      <c r="A30" s="13"/>
      <c r="B30" s="42" t="s">
        <v>869</v>
      </c>
      <c r="C30" s="43" t="s">
        <v>45</v>
      </c>
      <c r="D30" s="43" t="s">
        <v>44</v>
      </c>
      <c r="E30" s="44" t="s">
        <v>868</v>
      </c>
      <c r="F30" s="43" t="s">
        <v>27</v>
      </c>
      <c r="G30" s="79">
        <v>1</v>
      </c>
      <c r="H30" s="45" t="s">
        <v>867</v>
      </c>
      <c r="I30" s="45" t="s">
        <v>25</v>
      </c>
      <c r="J30" s="45" t="s">
        <v>866</v>
      </c>
      <c r="K30" s="45" t="s">
        <v>33</v>
      </c>
      <c r="L30" s="45" t="s">
        <v>865</v>
      </c>
      <c r="M30" s="43" t="s">
        <v>46</v>
      </c>
      <c r="N30" s="46">
        <v>44928</v>
      </c>
      <c r="O30" s="115">
        <v>45291</v>
      </c>
      <c r="P30" s="84" t="s">
        <v>125</v>
      </c>
      <c r="Q30" s="80">
        <v>0.1</v>
      </c>
      <c r="R30" s="87">
        <v>0.16</v>
      </c>
      <c r="S30" s="80">
        <v>0.24</v>
      </c>
      <c r="T30" s="87">
        <v>0.36</v>
      </c>
      <c r="U30" s="80">
        <v>0.4</v>
      </c>
      <c r="V30" s="87">
        <v>0.48</v>
      </c>
      <c r="W30" s="80">
        <v>0.56000000000000005</v>
      </c>
      <c r="X30" s="87">
        <v>0.64</v>
      </c>
      <c r="Y30" s="80">
        <v>0.72</v>
      </c>
      <c r="Z30" s="87">
        <v>0.8</v>
      </c>
      <c r="AA30" s="80">
        <v>0.88</v>
      </c>
      <c r="AB30" s="88">
        <v>1</v>
      </c>
      <c r="AC30" s="51" t="s">
        <v>864</v>
      </c>
      <c r="AD30" s="52" t="s">
        <v>2</v>
      </c>
      <c r="AE30" s="53" t="s">
        <v>863</v>
      </c>
      <c r="AF30" s="54" t="s">
        <v>0</v>
      </c>
      <c r="AG30" s="53" t="s">
        <v>0</v>
      </c>
      <c r="AH30" s="55">
        <v>0</v>
      </c>
      <c r="AI30" s="55">
        <v>319999160</v>
      </c>
    </row>
    <row r="31" spans="1:35" ht="59.25" customHeight="1" x14ac:dyDescent="0.25">
      <c r="A31" s="13"/>
      <c r="B31" s="64" t="s">
        <v>862</v>
      </c>
      <c r="C31" s="43" t="s">
        <v>45</v>
      </c>
      <c r="D31" s="65" t="s">
        <v>44</v>
      </c>
      <c r="E31" s="44" t="s">
        <v>861</v>
      </c>
      <c r="F31" s="65" t="s">
        <v>27</v>
      </c>
      <c r="G31" s="79">
        <v>1</v>
      </c>
      <c r="H31" s="66" t="s">
        <v>860</v>
      </c>
      <c r="I31" s="66" t="s">
        <v>25</v>
      </c>
      <c r="J31" s="45" t="s">
        <v>859</v>
      </c>
      <c r="K31" s="66" t="s">
        <v>33</v>
      </c>
      <c r="L31" s="66" t="s">
        <v>858</v>
      </c>
      <c r="M31" s="65" t="s">
        <v>528</v>
      </c>
      <c r="N31" s="67">
        <v>44963</v>
      </c>
      <c r="O31" s="68">
        <v>45169</v>
      </c>
      <c r="P31" s="69" t="s">
        <v>22</v>
      </c>
      <c r="Q31" s="80"/>
      <c r="R31" s="81"/>
      <c r="S31" s="80"/>
      <c r="T31" s="81">
        <v>0.4</v>
      </c>
      <c r="U31" s="80"/>
      <c r="V31" s="81"/>
      <c r="W31" s="80"/>
      <c r="X31" s="81">
        <v>1</v>
      </c>
      <c r="Y31" s="80"/>
      <c r="Z31" s="81"/>
      <c r="AA31" s="80"/>
      <c r="AB31" s="82">
        <v>1</v>
      </c>
      <c r="AC31" s="73" t="s">
        <v>673</v>
      </c>
      <c r="AD31" s="74" t="s">
        <v>713</v>
      </c>
      <c r="AE31" s="75" t="s">
        <v>279</v>
      </c>
      <c r="AF31" s="76" t="s">
        <v>0</v>
      </c>
      <c r="AG31" s="75" t="s">
        <v>0</v>
      </c>
      <c r="AH31" s="116">
        <f>196029130/2</f>
        <v>98014565</v>
      </c>
      <c r="AI31" s="117">
        <v>47999988</v>
      </c>
    </row>
    <row r="32" spans="1:35" ht="59.25" customHeight="1" x14ac:dyDescent="0.25">
      <c r="A32" s="13"/>
      <c r="B32" s="42" t="s">
        <v>780</v>
      </c>
      <c r="C32" s="43" t="s">
        <v>779</v>
      </c>
      <c r="D32" s="43" t="s">
        <v>778</v>
      </c>
      <c r="E32" s="44" t="s">
        <v>857</v>
      </c>
      <c r="F32" s="43" t="s">
        <v>27</v>
      </c>
      <c r="G32" s="118">
        <v>1</v>
      </c>
      <c r="H32" s="119" t="s">
        <v>856</v>
      </c>
      <c r="I32" s="45" t="s">
        <v>41</v>
      </c>
      <c r="J32" s="119" t="s">
        <v>855</v>
      </c>
      <c r="K32" s="119" t="s">
        <v>33</v>
      </c>
      <c r="L32" s="119" t="s">
        <v>854</v>
      </c>
      <c r="M32" s="43" t="s">
        <v>46</v>
      </c>
      <c r="N32" s="120">
        <v>44928</v>
      </c>
      <c r="O32" s="121">
        <v>44957</v>
      </c>
      <c r="P32" s="84" t="s">
        <v>4</v>
      </c>
      <c r="Q32" s="118">
        <v>1</v>
      </c>
      <c r="R32" s="122"/>
      <c r="S32" s="118"/>
      <c r="T32" s="122"/>
      <c r="U32" s="118"/>
      <c r="V32" s="122"/>
      <c r="W32" s="118"/>
      <c r="X32" s="122"/>
      <c r="Y32" s="118"/>
      <c r="Z32" s="122"/>
      <c r="AA32" s="118"/>
      <c r="AB32" s="123"/>
      <c r="AC32" s="51" t="s">
        <v>3</v>
      </c>
      <c r="AD32" s="52" t="s">
        <v>731</v>
      </c>
      <c r="AE32" s="53" t="s">
        <v>770</v>
      </c>
      <c r="AF32" s="54" t="s">
        <v>0</v>
      </c>
      <c r="AG32" s="53" t="s">
        <v>0</v>
      </c>
      <c r="AH32" s="55">
        <v>119429340</v>
      </c>
      <c r="AI32" s="356">
        <v>27807000000</v>
      </c>
    </row>
    <row r="33" spans="1:35" ht="79.5" customHeight="1" x14ac:dyDescent="0.25">
      <c r="A33" s="13"/>
      <c r="B33" s="42" t="s">
        <v>780</v>
      </c>
      <c r="C33" s="43" t="s">
        <v>779</v>
      </c>
      <c r="D33" s="43" t="s">
        <v>778</v>
      </c>
      <c r="E33" s="44" t="s">
        <v>853</v>
      </c>
      <c r="F33" s="43" t="s">
        <v>27</v>
      </c>
      <c r="G33" s="118">
        <v>1</v>
      </c>
      <c r="H33" s="119" t="s">
        <v>852</v>
      </c>
      <c r="I33" s="45" t="s">
        <v>25</v>
      </c>
      <c r="J33" s="119" t="s">
        <v>851</v>
      </c>
      <c r="K33" s="119" t="s">
        <v>33</v>
      </c>
      <c r="L33" s="119" t="s">
        <v>850</v>
      </c>
      <c r="M33" s="43" t="s">
        <v>5</v>
      </c>
      <c r="N33" s="124">
        <v>44986</v>
      </c>
      <c r="O33" s="125">
        <v>45289</v>
      </c>
      <c r="P33" s="84" t="s">
        <v>118</v>
      </c>
      <c r="Q33" s="126"/>
      <c r="R33" s="127"/>
      <c r="S33" s="126">
        <v>0.1</v>
      </c>
      <c r="T33" s="127"/>
      <c r="U33" s="126"/>
      <c r="V33" s="127">
        <v>0.4</v>
      </c>
      <c r="W33" s="126"/>
      <c r="X33" s="127"/>
      <c r="Y33" s="126">
        <v>0.7</v>
      </c>
      <c r="Z33" s="127"/>
      <c r="AA33" s="126"/>
      <c r="AB33" s="128">
        <v>1</v>
      </c>
      <c r="AC33" s="51" t="s">
        <v>771</v>
      </c>
      <c r="AD33" s="52" t="s">
        <v>731</v>
      </c>
      <c r="AE33" s="53" t="s">
        <v>770</v>
      </c>
      <c r="AF33" s="54" t="s">
        <v>0</v>
      </c>
      <c r="AG33" s="53" t="s">
        <v>0</v>
      </c>
      <c r="AH33" s="55">
        <v>66341264</v>
      </c>
      <c r="AI33" s="357"/>
    </row>
    <row r="34" spans="1:35" ht="353.25" customHeight="1" x14ac:dyDescent="0.25">
      <c r="A34" s="13"/>
      <c r="B34" s="42" t="s">
        <v>780</v>
      </c>
      <c r="C34" s="43" t="s">
        <v>779</v>
      </c>
      <c r="D34" s="43" t="s">
        <v>778</v>
      </c>
      <c r="E34" s="44" t="s">
        <v>849</v>
      </c>
      <c r="F34" s="43" t="s">
        <v>27</v>
      </c>
      <c r="G34" s="118">
        <v>1</v>
      </c>
      <c r="H34" s="119" t="s">
        <v>848</v>
      </c>
      <c r="I34" s="45" t="s">
        <v>25</v>
      </c>
      <c r="J34" s="119" t="s">
        <v>847</v>
      </c>
      <c r="K34" s="119" t="s">
        <v>33</v>
      </c>
      <c r="L34" s="119" t="s">
        <v>846</v>
      </c>
      <c r="M34" s="43" t="s">
        <v>5</v>
      </c>
      <c r="N34" s="124">
        <v>44928</v>
      </c>
      <c r="O34" s="125">
        <v>45289</v>
      </c>
      <c r="P34" s="84" t="s">
        <v>118</v>
      </c>
      <c r="Q34" s="126"/>
      <c r="R34" s="127"/>
      <c r="S34" s="126">
        <v>0.25</v>
      </c>
      <c r="T34" s="127"/>
      <c r="U34" s="126"/>
      <c r="V34" s="127">
        <v>0.5</v>
      </c>
      <c r="W34" s="126"/>
      <c r="X34" s="127"/>
      <c r="Y34" s="126">
        <v>0.75</v>
      </c>
      <c r="Z34" s="127"/>
      <c r="AA34" s="126"/>
      <c r="AB34" s="128">
        <v>1</v>
      </c>
      <c r="AC34" s="51" t="s">
        <v>771</v>
      </c>
      <c r="AD34" s="52" t="s">
        <v>731</v>
      </c>
      <c r="AE34" s="53" t="s">
        <v>770</v>
      </c>
      <c r="AF34" s="54" t="s">
        <v>0</v>
      </c>
      <c r="AG34" s="53" t="s">
        <v>0</v>
      </c>
      <c r="AH34" s="55">
        <v>0</v>
      </c>
      <c r="AI34" s="357"/>
    </row>
    <row r="35" spans="1:35" ht="353.25" customHeight="1" x14ac:dyDescent="0.25">
      <c r="A35" s="13"/>
      <c r="B35" s="42" t="s">
        <v>780</v>
      </c>
      <c r="C35" s="43" t="s">
        <v>779</v>
      </c>
      <c r="D35" s="43" t="s">
        <v>778</v>
      </c>
      <c r="E35" s="44" t="s">
        <v>845</v>
      </c>
      <c r="F35" s="43" t="s">
        <v>27</v>
      </c>
      <c r="G35" s="129">
        <v>1</v>
      </c>
      <c r="H35" s="130" t="s">
        <v>844</v>
      </c>
      <c r="I35" s="45" t="s">
        <v>41</v>
      </c>
      <c r="J35" s="130" t="s">
        <v>843</v>
      </c>
      <c r="K35" s="130" t="s">
        <v>33</v>
      </c>
      <c r="L35" s="130" t="s">
        <v>842</v>
      </c>
      <c r="M35" s="43" t="s">
        <v>5</v>
      </c>
      <c r="N35" s="131">
        <v>44928</v>
      </c>
      <c r="O35" s="125">
        <v>45289</v>
      </c>
      <c r="P35" s="84" t="s">
        <v>125</v>
      </c>
      <c r="Q35" s="132">
        <v>1</v>
      </c>
      <c r="R35" s="133">
        <v>1</v>
      </c>
      <c r="S35" s="132">
        <v>1</v>
      </c>
      <c r="T35" s="133">
        <v>1</v>
      </c>
      <c r="U35" s="132">
        <v>1</v>
      </c>
      <c r="V35" s="133">
        <v>1</v>
      </c>
      <c r="W35" s="132">
        <v>1</v>
      </c>
      <c r="X35" s="133">
        <v>1</v>
      </c>
      <c r="Y35" s="132">
        <v>1</v>
      </c>
      <c r="Z35" s="133">
        <v>1</v>
      </c>
      <c r="AA35" s="132">
        <v>1</v>
      </c>
      <c r="AB35" s="134">
        <v>1</v>
      </c>
      <c r="AC35" s="51" t="s">
        <v>771</v>
      </c>
      <c r="AD35" s="52" t="s">
        <v>837</v>
      </c>
      <c r="AE35" s="53" t="s">
        <v>770</v>
      </c>
      <c r="AF35" s="54" t="s">
        <v>0</v>
      </c>
      <c r="AG35" s="53" t="s">
        <v>0</v>
      </c>
      <c r="AH35" s="55">
        <v>0</v>
      </c>
      <c r="AI35" s="357"/>
    </row>
    <row r="36" spans="1:35" ht="235.5" customHeight="1" x14ac:dyDescent="0.25">
      <c r="A36" s="13"/>
      <c r="B36" s="42" t="s">
        <v>780</v>
      </c>
      <c r="C36" s="43" t="s">
        <v>779</v>
      </c>
      <c r="D36" s="43" t="s">
        <v>778</v>
      </c>
      <c r="E36" s="44" t="s">
        <v>841</v>
      </c>
      <c r="F36" s="43" t="s">
        <v>27</v>
      </c>
      <c r="G36" s="129">
        <v>1</v>
      </c>
      <c r="H36" s="130" t="s">
        <v>840</v>
      </c>
      <c r="I36" s="45" t="s">
        <v>25</v>
      </c>
      <c r="J36" s="119" t="s">
        <v>839</v>
      </c>
      <c r="K36" s="130" t="s">
        <v>33</v>
      </c>
      <c r="L36" s="130" t="s">
        <v>838</v>
      </c>
      <c r="M36" s="43" t="s">
        <v>5</v>
      </c>
      <c r="N36" s="131">
        <v>44928</v>
      </c>
      <c r="O36" s="125">
        <v>45289</v>
      </c>
      <c r="P36" s="84" t="s">
        <v>118</v>
      </c>
      <c r="Q36" s="135"/>
      <c r="R36" s="136"/>
      <c r="S36" s="135">
        <v>0.25</v>
      </c>
      <c r="T36" s="136"/>
      <c r="U36" s="135"/>
      <c r="V36" s="136">
        <v>0.5</v>
      </c>
      <c r="W36" s="135"/>
      <c r="X36" s="136"/>
      <c r="Y36" s="135">
        <v>0.75</v>
      </c>
      <c r="Z36" s="136"/>
      <c r="AA36" s="135"/>
      <c r="AB36" s="137">
        <v>1</v>
      </c>
      <c r="AC36" s="51" t="s">
        <v>771</v>
      </c>
      <c r="AD36" s="52" t="s">
        <v>837</v>
      </c>
      <c r="AE36" s="53" t="s">
        <v>770</v>
      </c>
      <c r="AF36" s="54" t="s">
        <v>0</v>
      </c>
      <c r="AG36" s="53" t="s">
        <v>0</v>
      </c>
      <c r="AH36" s="55">
        <v>0</v>
      </c>
      <c r="AI36" s="357"/>
    </row>
    <row r="37" spans="1:35" ht="109.5" customHeight="1" x14ac:dyDescent="0.25">
      <c r="A37" s="13"/>
      <c r="B37" s="42" t="s">
        <v>780</v>
      </c>
      <c r="C37" s="43" t="s">
        <v>779</v>
      </c>
      <c r="D37" s="43" t="s">
        <v>778</v>
      </c>
      <c r="E37" s="44" t="s">
        <v>836</v>
      </c>
      <c r="F37" s="43" t="s">
        <v>27</v>
      </c>
      <c r="G37" s="129">
        <v>1</v>
      </c>
      <c r="H37" s="130" t="s">
        <v>835</v>
      </c>
      <c r="I37" s="45" t="s">
        <v>25</v>
      </c>
      <c r="J37" s="138" t="s">
        <v>834</v>
      </c>
      <c r="K37" s="130" t="s">
        <v>33</v>
      </c>
      <c r="L37" s="130" t="s">
        <v>833</v>
      </c>
      <c r="M37" s="43" t="s">
        <v>5</v>
      </c>
      <c r="N37" s="131">
        <v>44928</v>
      </c>
      <c r="O37" s="125">
        <v>45289</v>
      </c>
      <c r="P37" s="84" t="s">
        <v>118</v>
      </c>
      <c r="Q37" s="135"/>
      <c r="R37" s="136"/>
      <c r="S37" s="135">
        <v>0.2</v>
      </c>
      <c r="T37" s="136"/>
      <c r="U37" s="135"/>
      <c r="V37" s="136">
        <v>0.4</v>
      </c>
      <c r="W37" s="135"/>
      <c r="X37" s="136"/>
      <c r="Y37" s="135">
        <v>0.6</v>
      </c>
      <c r="Z37" s="136"/>
      <c r="AA37" s="135"/>
      <c r="AB37" s="137">
        <v>1</v>
      </c>
      <c r="AC37" s="51" t="s">
        <v>771</v>
      </c>
      <c r="AD37" s="52" t="s">
        <v>731</v>
      </c>
      <c r="AE37" s="53" t="s">
        <v>770</v>
      </c>
      <c r="AF37" s="54" t="s">
        <v>0</v>
      </c>
      <c r="AG37" s="53" t="s">
        <v>0</v>
      </c>
      <c r="AH37" s="55">
        <v>31546690</v>
      </c>
      <c r="AI37" s="357"/>
    </row>
    <row r="38" spans="1:35" ht="170.25" customHeight="1" x14ac:dyDescent="0.25">
      <c r="A38" s="13"/>
      <c r="B38" s="42" t="s">
        <v>780</v>
      </c>
      <c r="C38" s="43" t="s">
        <v>779</v>
      </c>
      <c r="D38" s="43" t="s">
        <v>778</v>
      </c>
      <c r="E38" s="44" t="s">
        <v>832</v>
      </c>
      <c r="F38" s="43" t="s">
        <v>27</v>
      </c>
      <c r="G38" s="139">
        <v>1</v>
      </c>
      <c r="H38" s="140" t="s">
        <v>831</v>
      </c>
      <c r="I38" s="45" t="s">
        <v>25</v>
      </c>
      <c r="J38" s="141" t="s">
        <v>830</v>
      </c>
      <c r="K38" s="140" t="s">
        <v>33</v>
      </c>
      <c r="L38" s="140" t="s">
        <v>829</v>
      </c>
      <c r="M38" s="43" t="s">
        <v>5</v>
      </c>
      <c r="N38" s="131">
        <v>44928</v>
      </c>
      <c r="O38" s="142">
        <v>45289</v>
      </c>
      <c r="P38" s="84" t="s">
        <v>22</v>
      </c>
      <c r="Q38" s="143"/>
      <c r="R38" s="144"/>
      <c r="S38" s="143"/>
      <c r="T38" s="145">
        <v>0.4</v>
      </c>
      <c r="U38" s="143"/>
      <c r="V38" s="144"/>
      <c r="W38" s="143"/>
      <c r="X38" s="145">
        <v>0.6</v>
      </c>
      <c r="Y38" s="143"/>
      <c r="Z38" s="144"/>
      <c r="AA38" s="143"/>
      <c r="AB38" s="146">
        <v>1</v>
      </c>
      <c r="AC38" s="51" t="s">
        <v>771</v>
      </c>
      <c r="AD38" s="52" t="s">
        <v>731</v>
      </c>
      <c r="AE38" s="53" t="s">
        <v>770</v>
      </c>
      <c r="AF38" s="54" t="s">
        <v>0</v>
      </c>
      <c r="AG38" s="53" t="s">
        <v>0</v>
      </c>
      <c r="AH38" s="55">
        <v>66509114</v>
      </c>
      <c r="AI38" s="357"/>
    </row>
    <row r="39" spans="1:35" ht="75" customHeight="1" x14ac:dyDescent="0.25">
      <c r="A39" s="13"/>
      <c r="B39" s="42" t="s">
        <v>780</v>
      </c>
      <c r="C39" s="43" t="s">
        <v>779</v>
      </c>
      <c r="D39" s="43" t="s">
        <v>778</v>
      </c>
      <c r="E39" s="44" t="s">
        <v>828</v>
      </c>
      <c r="F39" s="43" t="s">
        <v>27</v>
      </c>
      <c r="G39" s="139">
        <v>1</v>
      </c>
      <c r="H39" s="140" t="s">
        <v>827</v>
      </c>
      <c r="I39" s="45" t="s">
        <v>9</v>
      </c>
      <c r="J39" s="140" t="s">
        <v>826</v>
      </c>
      <c r="K39" s="140" t="s">
        <v>33</v>
      </c>
      <c r="L39" s="140" t="s">
        <v>825</v>
      </c>
      <c r="M39" s="43" t="s">
        <v>5</v>
      </c>
      <c r="N39" s="131">
        <v>44928</v>
      </c>
      <c r="O39" s="142">
        <v>45289</v>
      </c>
      <c r="P39" s="84" t="s">
        <v>125</v>
      </c>
      <c r="Q39" s="147">
        <v>1</v>
      </c>
      <c r="R39" s="145">
        <v>1</v>
      </c>
      <c r="S39" s="147">
        <v>1</v>
      </c>
      <c r="T39" s="145">
        <v>1</v>
      </c>
      <c r="U39" s="147">
        <v>1</v>
      </c>
      <c r="V39" s="145">
        <v>1</v>
      </c>
      <c r="W39" s="147">
        <v>1</v>
      </c>
      <c r="X39" s="145">
        <v>1</v>
      </c>
      <c r="Y39" s="147">
        <v>1</v>
      </c>
      <c r="Z39" s="145">
        <v>1</v>
      </c>
      <c r="AA39" s="147">
        <v>1</v>
      </c>
      <c r="AB39" s="146">
        <v>1</v>
      </c>
      <c r="AC39" s="51" t="s">
        <v>771</v>
      </c>
      <c r="AD39" s="52" t="s">
        <v>731</v>
      </c>
      <c r="AE39" s="53" t="s">
        <v>770</v>
      </c>
      <c r="AF39" s="54" t="s">
        <v>0</v>
      </c>
      <c r="AG39" s="53" t="s">
        <v>0</v>
      </c>
      <c r="AH39" s="55">
        <v>51752539</v>
      </c>
      <c r="AI39" s="357"/>
    </row>
    <row r="40" spans="1:35" ht="120.75" customHeight="1" x14ac:dyDescent="0.25">
      <c r="A40" s="13"/>
      <c r="B40" s="42" t="s">
        <v>780</v>
      </c>
      <c r="C40" s="43" t="s">
        <v>779</v>
      </c>
      <c r="D40" s="43" t="s">
        <v>778</v>
      </c>
      <c r="E40" s="44" t="s">
        <v>824</v>
      </c>
      <c r="F40" s="43" t="s">
        <v>27</v>
      </c>
      <c r="G40" s="139">
        <v>1</v>
      </c>
      <c r="H40" s="140" t="s">
        <v>823</v>
      </c>
      <c r="I40" s="45" t="s">
        <v>25</v>
      </c>
      <c r="J40" s="140" t="s">
        <v>822</v>
      </c>
      <c r="K40" s="140" t="s">
        <v>33</v>
      </c>
      <c r="L40" s="140" t="s">
        <v>821</v>
      </c>
      <c r="M40" s="43" t="s">
        <v>5</v>
      </c>
      <c r="N40" s="131">
        <v>44928</v>
      </c>
      <c r="O40" s="142">
        <v>45289</v>
      </c>
      <c r="P40" s="84" t="s">
        <v>16</v>
      </c>
      <c r="Q40" s="143"/>
      <c r="R40" s="144"/>
      <c r="S40" s="143"/>
      <c r="T40" s="144"/>
      <c r="U40" s="143"/>
      <c r="V40" s="148">
        <v>1</v>
      </c>
      <c r="W40" s="143"/>
      <c r="X40" s="144"/>
      <c r="Y40" s="143"/>
      <c r="Z40" s="144"/>
      <c r="AA40" s="143"/>
      <c r="AB40" s="146">
        <v>1</v>
      </c>
      <c r="AC40" s="51" t="s">
        <v>771</v>
      </c>
      <c r="AD40" s="52" t="s">
        <v>731</v>
      </c>
      <c r="AE40" s="53" t="s">
        <v>770</v>
      </c>
      <c r="AF40" s="54" t="s">
        <v>0</v>
      </c>
      <c r="AG40" s="53" t="s">
        <v>0</v>
      </c>
      <c r="AH40" s="55">
        <v>394511517</v>
      </c>
      <c r="AI40" s="357"/>
    </row>
    <row r="41" spans="1:35" ht="148.5" customHeight="1" x14ac:dyDescent="0.25">
      <c r="A41" s="13"/>
      <c r="B41" s="42" t="s">
        <v>780</v>
      </c>
      <c r="C41" s="43" t="s">
        <v>779</v>
      </c>
      <c r="D41" s="43" t="s">
        <v>778</v>
      </c>
      <c r="E41" s="44" t="s">
        <v>820</v>
      </c>
      <c r="F41" s="43" t="s">
        <v>75</v>
      </c>
      <c r="G41" s="118">
        <v>1</v>
      </c>
      <c r="H41" s="119" t="s">
        <v>819</v>
      </c>
      <c r="I41" s="45" t="s">
        <v>25</v>
      </c>
      <c r="J41" s="119" t="s">
        <v>818</v>
      </c>
      <c r="K41" s="119" t="s">
        <v>33</v>
      </c>
      <c r="L41" s="119" t="s">
        <v>817</v>
      </c>
      <c r="M41" s="43" t="s">
        <v>5</v>
      </c>
      <c r="N41" s="120">
        <v>44958</v>
      </c>
      <c r="O41" s="125">
        <v>45275</v>
      </c>
      <c r="P41" s="84" t="s">
        <v>118</v>
      </c>
      <c r="Q41" s="126"/>
      <c r="R41" s="127"/>
      <c r="S41" s="126">
        <v>0.25</v>
      </c>
      <c r="T41" s="127"/>
      <c r="U41" s="126"/>
      <c r="V41" s="127">
        <v>0.5</v>
      </c>
      <c r="W41" s="126"/>
      <c r="X41" s="127"/>
      <c r="Y41" s="126">
        <v>0.75</v>
      </c>
      <c r="Z41" s="127"/>
      <c r="AA41" s="126"/>
      <c r="AB41" s="128">
        <v>1</v>
      </c>
      <c r="AC41" s="51" t="s">
        <v>368</v>
      </c>
      <c r="AD41" s="52" t="s">
        <v>731</v>
      </c>
      <c r="AE41" s="53" t="s">
        <v>770</v>
      </c>
      <c r="AF41" s="54" t="s">
        <v>0</v>
      </c>
      <c r="AG41" s="53" t="s">
        <v>0</v>
      </c>
      <c r="AH41" s="55">
        <v>24997923.75</v>
      </c>
      <c r="AI41" s="357"/>
    </row>
    <row r="42" spans="1:35" ht="59.25" customHeight="1" x14ac:dyDescent="0.25">
      <c r="A42" s="13"/>
      <c r="B42" s="42" t="s">
        <v>780</v>
      </c>
      <c r="C42" s="43" t="s">
        <v>779</v>
      </c>
      <c r="D42" s="43" t="s">
        <v>778</v>
      </c>
      <c r="E42" s="44" t="s">
        <v>816</v>
      </c>
      <c r="F42" s="43" t="s">
        <v>75</v>
      </c>
      <c r="G42" s="118">
        <v>1</v>
      </c>
      <c r="H42" s="119" t="s">
        <v>815</v>
      </c>
      <c r="I42" s="45" t="s">
        <v>25</v>
      </c>
      <c r="J42" s="119" t="s">
        <v>814</v>
      </c>
      <c r="K42" s="119" t="s">
        <v>33</v>
      </c>
      <c r="L42" s="119" t="s">
        <v>813</v>
      </c>
      <c r="M42" s="43" t="s">
        <v>5</v>
      </c>
      <c r="N42" s="124">
        <v>44942</v>
      </c>
      <c r="O42" s="125">
        <v>45289</v>
      </c>
      <c r="P42" s="84" t="s">
        <v>125</v>
      </c>
      <c r="Q42" s="118">
        <v>1</v>
      </c>
      <c r="R42" s="149">
        <v>1</v>
      </c>
      <c r="S42" s="118">
        <v>1</v>
      </c>
      <c r="T42" s="149">
        <v>1</v>
      </c>
      <c r="U42" s="118">
        <v>1</v>
      </c>
      <c r="V42" s="149">
        <v>1</v>
      </c>
      <c r="W42" s="118">
        <v>1</v>
      </c>
      <c r="X42" s="149">
        <v>1</v>
      </c>
      <c r="Y42" s="118">
        <v>1</v>
      </c>
      <c r="Z42" s="149">
        <v>1</v>
      </c>
      <c r="AA42" s="118">
        <v>1</v>
      </c>
      <c r="AB42" s="149">
        <v>1</v>
      </c>
      <c r="AC42" s="51" t="s">
        <v>368</v>
      </c>
      <c r="AD42" s="52" t="s">
        <v>731</v>
      </c>
      <c r="AE42" s="53" t="s">
        <v>770</v>
      </c>
      <c r="AF42" s="54" t="s">
        <v>0</v>
      </c>
      <c r="AG42" s="53" t="s">
        <v>0</v>
      </c>
      <c r="AH42" s="55">
        <v>212550705</v>
      </c>
      <c r="AI42" s="357"/>
    </row>
    <row r="43" spans="1:35" ht="182.25" customHeight="1" x14ac:dyDescent="0.25">
      <c r="A43" s="13"/>
      <c r="B43" s="42" t="s">
        <v>780</v>
      </c>
      <c r="C43" s="43" t="s">
        <v>779</v>
      </c>
      <c r="D43" s="43" t="s">
        <v>778</v>
      </c>
      <c r="E43" s="44" t="s">
        <v>812</v>
      </c>
      <c r="F43" s="43" t="s">
        <v>75</v>
      </c>
      <c r="G43" s="118">
        <v>1</v>
      </c>
      <c r="H43" s="119" t="s">
        <v>811</v>
      </c>
      <c r="I43" s="45" t="s">
        <v>25</v>
      </c>
      <c r="J43" s="119" t="s">
        <v>810</v>
      </c>
      <c r="K43" s="119" t="s">
        <v>33</v>
      </c>
      <c r="L43" s="119" t="s">
        <v>809</v>
      </c>
      <c r="M43" s="43" t="s">
        <v>5</v>
      </c>
      <c r="N43" s="124">
        <v>44958</v>
      </c>
      <c r="O43" s="125">
        <v>45275</v>
      </c>
      <c r="P43" s="84" t="s">
        <v>118</v>
      </c>
      <c r="Q43" s="126"/>
      <c r="R43" s="127"/>
      <c r="S43" s="126">
        <v>0.25</v>
      </c>
      <c r="T43" s="127"/>
      <c r="U43" s="126"/>
      <c r="V43" s="127">
        <v>0.5</v>
      </c>
      <c r="W43" s="126"/>
      <c r="X43" s="127"/>
      <c r="Y43" s="126">
        <v>0.75</v>
      </c>
      <c r="Z43" s="127"/>
      <c r="AA43" s="126"/>
      <c r="AB43" s="128">
        <v>1</v>
      </c>
      <c r="AC43" s="51" t="s">
        <v>368</v>
      </c>
      <c r="AD43" s="52" t="s">
        <v>731</v>
      </c>
      <c r="AE43" s="53" t="s">
        <v>770</v>
      </c>
      <c r="AF43" s="54" t="s">
        <v>0</v>
      </c>
      <c r="AG43" s="53" t="s">
        <v>0</v>
      </c>
      <c r="AH43" s="55">
        <v>24997923.75</v>
      </c>
      <c r="AI43" s="357"/>
    </row>
    <row r="44" spans="1:35" ht="139.5" customHeight="1" x14ac:dyDescent="0.25">
      <c r="A44" s="13"/>
      <c r="B44" s="42" t="s">
        <v>780</v>
      </c>
      <c r="C44" s="43" t="s">
        <v>779</v>
      </c>
      <c r="D44" s="43" t="s">
        <v>778</v>
      </c>
      <c r="E44" s="44" t="s">
        <v>808</v>
      </c>
      <c r="F44" s="43" t="s">
        <v>75</v>
      </c>
      <c r="G44" s="118">
        <v>1</v>
      </c>
      <c r="H44" s="119" t="s">
        <v>807</v>
      </c>
      <c r="I44" s="45" t="s">
        <v>25</v>
      </c>
      <c r="J44" s="119" t="s">
        <v>806</v>
      </c>
      <c r="K44" s="119" t="s">
        <v>33</v>
      </c>
      <c r="L44" s="119" t="s">
        <v>805</v>
      </c>
      <c r="M44" s="43" t="s">
        <v>5</v>
      </c>
      <c r="N44" s="124">
        <v>44958</v>
      </c>
      <c r="O44" s="83">
        <v>45198</v>
      </c>
      <c r="P44" s="84" t="s">
        <v>118</v>
      </c>
      <c r="Q44" s="126"/>
      <c r="R44" s="127"/>
      <c r="S44" s="126">
        <v>0.1</v>
      </c>
      <c r="T44" s="127"/>
      <c r="U44" s="126"/>
      <c r="V44" s="127">
        <v>0.4</v>
      </c>
      <c r="W44" s="126"/>
      <c r="X44" s="127"/>
      <c r="Y44" s="126">
        <v>1</v>
      </c>
      <c r="Z44" s="127"/>
      <c r="AA44" s="126"/>
      <c r="AB44" s="128"/>
      <c r="AC44" s="51" t="s">
        <v>368</v>
      </c>
      <c r="AD44" s="52" t="s">
        <v>731</v>
      </c>
      <c r="AE44" s="53" t="s">
        <v>770</v>
      </c>
      <c r="AF44" s="54" t="s">
        <v>0</v>
      </c>
      <c r="AG44" s="53" t="s">
        <v>0</v>
      </c>
      <c r="AH44" s="55">
        <v>24997923.75</v>
      </c>
      <c r="AI44" s="357"/>
    </row>
    <row r="45" spans="1:35" ht="103.5" customHeight="1" x14ac:dyDescent="0.25">
      <c r="A45" s="13"/>
      <c r="B45" s="42" t="s">
        <v>780</v>
      </c>
      <c r="C45" s="43" t="s">
        <v>779</v>
      </c>
      <c r="D45" s="43" t="s">
        <v>778</v>
      </c>
      <c r="E45" s="44" t="s">
        <v>804</v>
      </c>
      <c r="F45" s="43" t="s">
        <v>75</v>
      </c>
      <c r="G45" s="118">
        <v>1</v>
      </c>
      <c r="H45" s="119" t="s">
        <v>803</v>
      </c>
      <c r="I45" s="45" t="s">
        <v>25</v>
      </c>
      <c r="J45" s="119" t="s">
        <v>802</v>
      </c>
      <c r="K45" s="119" t="s">
        <v>33</v>
      </c>
      <c r="L45" s="119" t="s">
        <v>801</v>
      </c>
      <c r="M45" s="43" t="s">
        <v>5</v>
      </c>
      <c r="N45" s="124">
        <v>44958</v>
      </c>
      <c r="O45" s="125">
        <v>45275</v>
      </c>
      <c r="P45" s="84" t="s">
        <v>118</v>
      </c>
      <c r="Q45" s="126"/>
      <c r="R45" s="127"/>
      <c r="S45" s="126">
        <v>0.25</v>
      </c>
      <c r="T45" s="127"/>
      <c r="U45" s="126"/>
      <c r="V45" s="127">
        <v>0.5</v>
      </c>
      <c r="W45" s="126"/>
      <c r="X45" s="127"/>
      <c r="Y45" s="126">
        <v>0.75</v>
      </c>
      <c r="Z45" s="127"/>
      <c r="AA45" s="126"/>
      <c r="AB45" s="128">
        <v>1</v>
      </c>
      <c r="AC45" s="51" t="s">
        <v>368</v>
      </c>
      <c r="AD45" s="52" t="s">
        <v>731</v>
      </c>
      <c r="AE45" s="53" t="s">
        <v>770</v>
      </c>
      <c r="AF45" s="54" t="s">
        <v>0</v>
      </c>
      <c r="AG45" s="53" t="s">
        <v>0</v>
      </c>
      <c r="AH45" s="55">
        <v>24997923.75</v>
      </c>
      <c r="AI45" s="357"/>
    </row>
    <row r="46" spans="1:35" ht="95.25" customHeight="1" x14ac:dyDescent="0.25">
      <c r="A46" s="13"/>
      <c r="B46" s="42" t="s">
        <v>780</v>
      </c>
      <c r="C46" s="43" t="s">
        <v>779</v>
      </c>
      <c r="D46" s="43" t="s">
        <v>778</v>
      </c>
      <c r="E46" s="44" t="s">
        <v>800</v>
      </c>
      <c r="F46" s="43" t="s">
        <v>75</v>
      </c>
      <c r="G46" s="79">
        <v>1</v>
      </c>
      <c r="H46" s="45" t="s">
        <v>799</v>
      </c>
      <c r="I46" s="45" t="s">
        <v>25</v>
      </c>
      <c r="J46" s="119" t="s">
        <v>798</v>
      </c>
      <c r="K46" s="45" t="s">
        <v>33</v>
      </c>
      <c r="L46" s="45" t="s">
        <v>797</v>
      </c>
      <c r="M46" s="43" t="s">
        <v>5</v>
      </c>
      <c r="N46" s="124">
        <v>44928</v>
      </c>
      <c r="O46" s="125">
        <v>45289</v>
      </c>
      <c r="P46" s="84" t="s">
        <v>16</v>
      </c>
      <c r="Q46" s="80"/>
      <c r="R46" s="87"/>
      <c r="S46" s="80">
        <v>0</v>
      </c>
      <c r="T46" s="87"/>
      <c r="U46" s="80"/>
      <c r="V46" s="87">
        <v>1</v>
      </c>
      <c r="W46" s="80"/>
      <c r="X46" s="87"/>
      <c r="Y46" s="80">
        <v>0</v>
      </c>
      <c r="Z46" s="87"/>
      <c r="AA46" s="80"/>
      <c r="AB46" s="88">
        <v>1</v>
      </c>
      <c r="AC46" s="51" t="s">
        <v>771</v>
      </c>
      <c r="AD46" s="52" t="s">
        <v>731</v>
      </c>
      <c r="AE46" s="53" t="s">
        <v>770</v>
      </c>
      <c r="AF46" s="54" t="s">
        <v>0</v>
      </c>
      <c r="AG46" s="53" t="s">
        <v>0</v>
      </c>
      <c r="AH46" s="55">
        <v>649815302</v>
      </c>
      <c r="AI46" s="357"/>
    </row>
    <row r="47" spans="1:35" ht="79.5" customHeight="1" x14ac:dyDescent="0.25">
      <c r="A47" s="13"/>
      <c r="B47" s="42" t="s">
        <v>780</v>
      </c>
      <c r="C47" s="43" t="s">
        <v>779</v>
      </c>
      <c r="D47" s="43" t="s">
        <v>778</v>
      </c>
      <c r="E47" s="44" t="s">
        <v>796</v>
      </c>
      <c r="F47" s="43" t="s">
        <v>75</v>
      </c>
      <c r="G47" s="79">
        <v>1</v>
      </c>
      <c r="H47" s="45" t="s">
        <v>795</v>
      </c>
      <c r="I47" s="45" t="s">
        <v>25</v>
      </c>
      <c r="J47" s="119" t="s">
        <v>794</v>
      </c>
      <c r="K47" s="45" t="s">
        <v>33</v>
      </c>
      <c r="L47" s="45" t="s">
        <v>781</v>
      </c>
      <c r="M47" s="43" t="s">
        <v>5</v>
      </c>
      <c r="N47" s="124">
        <v>44928</v>
      </c>
      <c r="O47" s="125">
        <v>45289</v>
      </c>
      <c r="P47" s="84" t="s">
        <v>16</v>
      </c>
      <c r="Q47" s="80"/>
      <c r="R47" s="87"/>
      <c r="S47" s="126">
        <v>0</v>
      </c>
      <c r="T47" s="87"/>
      <c r="U47" s="80"/>
      <c r="V47" s="127">
        <v>1</v>
      </c>
      <c r="W47" s="80"/>
      <c r="X47" s="87"/>
      <c r="Y47" s="126">
        <v>0</v>
      </c>
      <c r="Z47" s="87"/>
      <c r="AA47" s="80"/>
      <c r="AB47" s="88">
        <v>1</v>
      </c>
      <c r="AC47" s="51" t="s">
        <v>771</v>
      </c>
      <c r="AD47" s="52" t="s">
        <v>731</v>
      </c>
      <c r="AE47" s="53" t="s">
        <v>770</v>
      </c>
      <c r="AF47" s="54" t="s">
        <v>0</v>
      </c>
      <c r="AG47" s="53" t="s">
        <v>0</v>
      </c>
      <c r="AH47" s="55">
        <v>315695510</v>
      </c>
      <c r="AI47" s="357"/>
    </row>
    <row r="48" spans="1:35" ht="206.25" customHeight="1" x14ac:dyDescent="0.25">
      <c r="A48" s="13"/>
      <c r="B48" s="42" t="s">
        <v>780</v>
      </c>
      <c r="C48" s="43" t="s">
        <v>779</v>
      </c>
      <c r="D48" s="43" t="s">
        <v>778</v>
      </c>
      <c r="E48" s="44" t="s">
        <v>793</v>
      </c>
      <c r="F48" s="43" t="s">
        <v>75</v>
      </c>
      <c r="G48" s="79">
        <v>1</v>
      </c>
      <c r="H48" s="45" t="s">
        <v>792</v>
      </c>
      <c r="I48" s="45" t="s">
        <v>25</v>
      </c>
      <c r="J48" s="45" t="s">
        <v>791</v>
      </c>
      <c r="K48" s="45" t="s">
        <v>33</v>
      </c>
      <c r="L48" s="45" t="s">
        <v>790</v>
      </c>
      <c r="M48" s="43" t="s">
        <v>5</v>
      </c>
      <c r="N48" s="124">
        <v>44928</v>
      </c>
      <c r="O48" s="125">
        <v>45289</v>
      </c>
      <c r="P48" s="84" t="s">
        <v>125</v>
      </c>
      <c r="Q48" s="80" t="s">
        <v>789</v>
      </c>
      <c r="R48" s="87" t="s">
        <v>789</v>
      </c>
      <c r="S48" s="126" t="s">
        <v>789</v>
      </c>
      <c r="T48" s="87" t="s">
        <v>789</v>
      </c>
      <c r="U48" s="80" t="s">
        <v>773</v>
      </c>
      <c r="V48" s="127" t="s">
        <v>773</v>
      </c>
      <c r="W48" s="80" t="s">
        <v>773</v>
      </c>
      <c r="X48" s="87" t="s">
        <v>773</v>
      </c>
      <c r="Y48" s="126" t="s">
        <v>772</v>
      </c>
      <c r="Z48" s="87" t="s">
        <v>772</v>
      </c>
      <c r="AA48" s="80" t="s">
        <v>772</v>
      </c>
      <c r="AB48" s="88">
        <v>1</v>
      </c>
      <c r="AC48" s="51" t="s">
        <v>771</v>
      </c>
      <c r="AD48" s="52" t="s">
        <v>731</v>
      </c>
      <c r="AE48" s="53" t="s">
        <v>770</v>
      </c>
      <c r="AF48" s="54" t="s">
        <v>0</v>
      </c>
      <c r="AG48" s="53" t="s">
        <v>0</v>
      </c>
      <c r="AH48" s="55">
        <v>126948247</v>
      </c>
      <c r="AI48" s="357"/>
    </row>
    <row r="49" spans="1:35" ht="91.5" customHeight="1" x14ac:dyDescent="0.25">
      <c r="A49" s="13"/>
      <c r="B49" s="42" t="s">
        <v>780</v>
      </c>
      <c r="C49" s="43" t="s">
        <v>779</v>
      </c>
      <c r="D49" s="43" t="s">
        <v>778</v>
      </c>
      <c r="E49" s="150" t="s">
        <v>788</v>
      </c>
      <c r="F49" s="151" t="s">
        <v>75</v>
      </c>
      <c r="G49" s="118">
        <v>1</v>
      </c>
      <c r="H49" s="119" t="s">
        <v>787</v>
      </c>
      <c r="I49" s="45" t="s">
        <v>25</v>
      </c>
      <c r="J49" s="152" t="s">
        <v>786</v>
      </c>
      <c r="K49" s="45" t="s">
        <v>33</v>
      </c>
      <c r="L49" s="119" t="s">
        <v>785</v>
      </c>
      <c r="M49" s="43" t="s">
        <v>5</v>
      </c>
      <c r="N49" s="124">
        <v>44928</v>
      </c>
      <c r="O49" s="125">
        <v>45289</v>
      </c>
      <c r="P49" s="84" t="s">
        <v>16</v>
      </c>
      <c r="Q49" s="80"/>
      <c r="R49" s="87"/>
      <c r="S49" s="80">
        <v>0</v>
      </c>
      <c r="T49" s="87"/>
      <c r="U49" s="80"/>
      <c r="V49" s="87">
        <v>1</v>
      </c>
      <c r="W49" s="80"/>
      <c r="X49" s="87"/>
      <c r="Y49" s="80">
        <v>0</v>
      </c>
      <c r="Z49" s="87"/>
      <c r="AA49" s="80"/>
      <c r="AB49" s="88">
        <v>1</v>
      </c>
      <c r="AC49" s="51" t="s">
        <v>771</v>
      </c>
      <c r="AD49" s="52" t="s">
        <v>731</v>
      </c>
      <c r="AE49" s="53" t="s">
        <v>770</v>
      </c>
      <c r="AF49" s="54" t="s">
        <v>0</v>
      </c>
      <c r="AG49" s="53" t="s">
        <v>0</v>
      </c>
      <c r="AH49" s="55">
        <v>23841754</v>
      </c>
      <c r="AI49" s="357"/>
    </row>
    <row r="50" spans="1:35" ht="159" customHeight="1" x14ac:dyDescent="0.25">
      <c r="A50" s="13"/>
      <c r="B50" s="42" t="s">
        <v>780</v>
      </c>
      <c r="C50" s="43" t="s">
        <v>779</v>
      </c>
      <c r="D50" s="153" t="s">
        <v>778</v>
      </c>
      <c r="E50" s="154" t="s">
        <v>784</v>
      </c>
      <c r="F50" s="155" t="s">
        <v>75</v>
      </c>
      <c r="G50" s="129">
        <v>1</v>
      </c>
      <c r="H50" s="119" t="s">
        <v>783</v>
      </c>
      <c r="I50" s="45" t="s">
        <v>25</v>
      </c>
      <c r="J50" s="119" t="s">
        <v>782</v>
      </c>
      <c r="K50" s="45" t="s">
        <v>33</v>
      </c>
      <c r="L50" s="119" t="s">
        <v>781</v>
      </c>
      <c r="M50" s="43" t="s">
        <v>5</v>
      </c>
      <c r="N50" s="124">
        <v>44928</v>
      </c>
      <c r="O50" s="125">
        <v>45289</v>
      </c>
      <c r="P50" s="84" t="s">
        <v>16</v>
      </c>
      <c r="Q50" s="80"/>
      <c r="R50" s="87"/>
      <c r="S50" s="126">
        <v>0</v>
      </c>
      <c r="T50" s="87"/>
      <c r="U50" s="80"/>
      <c r="V50" s="127">
        <v>1</v>
      </c>
      <c r="W50" s="80"/>
      <c r="X50" s="87"/>
      <c r="Y50" s="126">
        <v>0</v>
      </c>
      <c r="Z50" s="87"/>
      <c r="AA50" s="80"/>
      <c r="AB50" s="88">
        <v>1</v>
      </c>
      <c r="AC50" s="51" t="s">
        <v>771</v>
      </c>
      <c r="AD50" s="52" t="s">
        <v>731</v>
      </c>
      <c r="AE50" s="53" t="s">
        <v>770</v>
      </c>
      <c r="AF50" s="54" t="s">
        <v>0</v>
      </c>
      <c r="AG50" s="53" t="s">
        <v>0</v>
      </c>
      <c r="AH50" s="55">
        <v>124373871</v>
      </c>
      <c r="AI50" s="357"/>
    </row>
    <row r="51" spans="1:35" ht="234" customHeight="1" x14ac:dyDescent="0.25">
      <c r="A51" s="13"/>
      <c r="B51" s="42" t="s">
        <v>780</v>
      </c>
      <c r="C51" s="43" t="s">
        <v>779</v>
      </c>
      <c r="D51" s="43" t="s">
        <v>778</v>
      </c>
      <c r="E51" s="156" t="s">
        <v>777</v>
      </c>
      <c r="F51" s="157" t="s">
        <v>75</v>
      </c>
      <c r="G51" s="118">
        <v>1</v>
      </c>
      <c r="H51" s="119" t="s">
        <v>776</v>
      </c>
      <c r="I51" s="45" t="s">
        <v>25</v>
      </c>
      <c r="J51" s="119" t="s">
        <v>775</v>
      </c>
      <c r="K51" s="45" t="s">
        <v>33</v>
      </c>
      <c r="L51" s="119" t="s">
        <v>774</v>
      </c>
      <c r="M51" s="43" t="s">
        <v>5</v>
      </c>
      <c r="N51" s="124">
        <v>44928</v>
      </c>
      <c r="O51" s="125">
        <v>45289</v>
      </c>
      <c r="P51" s="84" t="s">
        <v>125</v>
      </c>
      <c r="Q51" s="80" t="s">
        <v>1022</v>
      </c>
      <c r="R51" s="87" t="s">
        <v>1023</v>
      </c>
      <c r="S51" s="126" t="s">
        <v>1023</v>
      </c>
      <c r="T51" s="87" t="s">
        <v>1023</v>
      </c>
      <c r="U51" s="80" t="s">
        <v>1024</v>
      </c>
      <c r="V51" s="127" t="s">
        <v>773</v>
      </c>
      <c r="W51" s="80" t="s">
        <v>773</v>
      </c>
      <c r="X51" s="87" t="s">
        <v>773</v>
      </c>
      <c r="Y51" s="126" t="s">
        <v>772</v>
      </c>
      <c r="Z51" s="87" t="s">
        <v>772</v>
      </c>
      <c r="AA51" s="80" t="s">
        <v>772</v>
      </c>
      <c r="AB51" s="88">
        <v>1</v>
      </c>
      <c r="AC51" s="51" t="s">
        <v>771</v>
      </c>
      <c r="AD51" s="52" t="s">
        <v>731</v>
      </c>
      <c r="AE51" s="53" t="s">
        <v>770</v>
      </c>
      <c r="AF51" s="54" t="s">
        <v>0</v>
      </c>
      <c r="AG51" s="53" t="s">
        <v>0</v>
      </c>
      <c r="AH51" s="55">
        <v>23841754</v>
      </c>
      <c r="AI51" s="358"/>
    </row>
    <row r="52" spans="1:35" ht="339" customHeight="1" x14ac:dyDescent="0.25">
      <c r="A52" s="13"/>
      <c r="B52" s="64" t="s">
        <v>756</v>
      </c>
      <c r="C52" s="43" t="s">
        <v>45</v>
      </c>
      <c r="D52" s="65" t="s">
        <v>44</v>
      </c>
      <c r="E52" s="44" t="s">
        <v>769</v>
      </c>
      <c r="F52" s="65" t="s">
        <v>27</v>
      </c>
      <c r="G52" s="79">
        <v>1</v>
      </c>
      <c r="H52" s="66" t="s">
        <v>768</v>
      </c>
      <c r="I52" s="66" t="s">
        <v>25</v>
      </c>
      <c r="J52" s="75" t="s">
        <v>767</v>
      </c>
      <c r="K52" s="66" t="s">
        <v>33</v>
      </c>
      <c r="L52" s="75" t="s">
        <v>766</v>
      </c>
      <c r="M52" s="65" t="s">
        <v>5</v>
      </c>
      <c r="N52" s="67">
        <v>44942</v>
      </c>
      <c r="O52" s="68">
        <v>45289</v>
      </c>
      <c r="P52" s="69" t="s">
        <v>118</v>
      </c>
      <c r="Q52" s="80"/>
      <c r="R52" s="81"/>
      <c r="S52" s="80">
        <v>1</v>
      </c>
      <c r="T52" s="81"/>
      <c r="U52" s="80"/>
      <c r="V52" s="81">
        <v>1</v>
      </c>
      <c r="W52" s="80"/>
      <c r="X52" s="81"/>
      <c r="Y52" s="80">
        <v>1</v>
      </c>
      <c r="Z52" s="81"/>
      <c r="AA52" s="80"/>
      <c r="AB52" s="82">
        <v>1</v>
      </c>
      <c r="AC52" s="73" t="s">
        <v>751</v>
      </c>
      <c r="AD52" s="74" t="s">
        <v>2</v>
      </c>
      <c r="AE52" s="75" t="s">
        <v>765</v>
      </c>
      <c r="AF52" s="76" t="s">
        <v>0</v>
      </c>
      <c r="AG52" s="75" t="s">
        <v>0</v>
      </c>
      <c r="AH52" s="78">
        <f>5752548+8985990</f>
        <v>14738538</v>
      </c>
      <c r="AI52" s="417">
        <v>500000000</v>
      </c>
    </row>
    <row r="53" spans="1:35" ht="47.25" customHeight="1" x14ac:dyDescent="0.25">
      <c r="A53" s="13"/>
      <c r="B53" s="64" t="s">
        <v>756</v>
      </c>
      <c r="C53" s="43" t="s">
        <v>45</v>
      </c>
      <c r="D53" s="65" t="s">
        <v>44</v>
      </c>
      <c r="E53" s="44" t="s">
        <v>764</v>
      </c>
      <c r="F53" s="65" t="s">
        <v>27</v>
      </c>
      <c r="G53" s="44">
        <v>1</v>
      </c>
      <c r="H53" s="66" t="s">
        <v>763</v>
      </c>
      <c r="I53" s="66" t="s">
        <v>25</v>
      </c>
      <c r="J53" s="158" t="s">
        <v>753</v>
      </c>
      <c r="K53" s="66" t="s">
        <v>7</v>
      </c>
      <c r="L53" s="158" t="s">
        <v>762</v>
      </c>
      <c r="M53" s="65" t="s">
        <v>5</v>
      </c>
      <c r="N53" s="67">
        <v>44958</v>
      </c>
      <c r="O53" s="68">
        <v>45289</v>
      </c>
      <c r="P53" s="69" t="s">
        <v>4</v>
      </c>
      <c r="Q53" s="80"/>
      <c r="R53" s="81"/>
      <c r="S53" s="80"/>
      <c r="T53" s="81"/>
      <c r="U53" s="80"/>
      <c r="V53" s="81"/>
      <c r="W53" s="80"/>
      <c r="X53" s="81"/>
      <c r="Y53" s="80"/>
      <c r="Z53" s="81"/>
      <c r="AA53" s="80"/>
      <c r="AB53" s="72">
        <v>1</v>
      </c>
      <c r="AC53" s="73" t="s">
        <v>751</v>
      </c>
      <c r="AD53" s="74" t="s">
        <v>2</v>
      </c>
      <c r="AE53" s="75" t="s">
        <v>757</v>
      </c>
      <c r="AF53" s="76" t="s">
        <v>0</v>
      </c>
      <c r="AG53" s="75" t="s">
        <v>0</v>
      </c>
      <c r="AH53" s="78">
        <f>5752548+8985990+32709492+43474650+43474650+28844028+22501104</f>
        <v>185742462</v>
      </c>
      <c r="AI53" s="418"/>
    </row>
    <row r="54" spans="1:35" ht="45.75" customHeight="1" x14ac:dyDescent="0.25">
      <c r="A54" s="13"/>
      <c r="B54" s="64" t="s">
        <v>756</v>
      </c>
      <c r="C54" s="43" t="s">
        <v>45</v>
      </c>
      <c r="D54" s="65" t="s">
        <v>44</v>
      </c>
      <c r="E54" s="44" t="s">
        <v>761</v>
      </c>
      <c r="F54" s="65" t="s">
        <v>27</v>
      </c>
      <c r="G54" s="44">
        <v>1</v>
      </c>
      <c r="H54" s="66" t="s">
        <v>760</v>
      </c>
      <c r="I54" s="66" t="s">
        <v>25</v>
      </c>
      <c r="J54" s="158" t="s">
        <v>759</v>
      </c>
      <c r="K54" s="66" t="s">
        <v>7</v>
      </c>
      <c r="L54" s="158" t="s">
        <v>758</v>
      </c>
      <c r="M54" s="65" t="s">
        <v>5</v>
      </c>
      <c r="N54" s="67">
        <v>44958</v>
      </c>
      <c r="O54" s="68">
        <v>45289</v>
      </c>
      <c r="P54" s="69" t="s">
        <v>4</v>
      </c>
      <c r="Q54" s="80"/>
      <c r="R54" s="81"/>
      <c r="S54" s="80"/>
      <c r="T54" s="81"/>
      <c r="U54" s="80"/>
      <c r="V54" s="81"/>
      <c r="W54" s="80"/>
      <c r="X54" s="81"/>
      <c r="Y54" s="80"/>
      <c r="Z54" s="81"/>
      <c r="AA54" s="80"/>
      <c r="AB54" s="159">
        <v>1</v>
      </c>
      <c r="AC54" s="73" t="s">
        <v>751</v>
      </c>
      <c r="AD54" s="74" t="s">
        <v>2</v>
      </c>
      <c r="AE54" s="75" t="s">
        <v>757</v>
      </c>
      <c r="AF54" s="76" t="s">
        <v>0</v>
      </c>
      <c r="AG54" s="75" t="s">
        <v>0</v>
      </c>
      <c r="AH54" s="78">
        <f>5752548+8985990+32709492+43474650+43474650+28844028+22501104</f>
        <v>185742462</v>
      </c>
      <c r="AI54" s="418"/>
    </row>
    <row r="55" spans="1:35" ht="59.25" customHeight="1" x14ac:dyDescent="0.25">
      <c r="A55" s="13"/>
      <c r="B55" s="64" t="s">
        <v>756</v>
      </c>
      <c r="C55" s="43" t="s">
        <v>45</v>
      </c>
      <c r="D55" s="65" t="s">
        <v>44</v>
      </c>
      <c r="E55" s="44" t="s">
        <v>755</v>
      </c>
      <c r="F55" s="65" t="s">
        <v>27</v>
      </c>
      <c r="G55" s="44">
        <v>1</v>
      </c>
      <c r="H55" s="66" t="s">
        <v>754</v>
      </c>
      <c r="I55" s="66" t="s">
        <v>25</v>
      </c>
      <c r="J55" s="160" t="s">
        <v>753</v>
      </c>
      <c r="K55" s="66" t="s">
        <v>7</v>
      </c>
      <c r="L55" s="158" t="s">
        <v>752</v>
      </c>
      <c r="M55" s="65" t="s">
        <v>5</v>
      </c>
      <c r="N55" s="67">
        <v>44942</v>
      </c>
      <c r="O55" s="68">
        <v>45138</v>
      </c>
      <c r="P55" s="69" t="s">
        <v>4</v>
      </c>
      <c r="Q55" s="80"/>
      <c r="R55" s="81"/>
      <c r="S55" s="80"/>
      <c r="T55" s="81"/>
      <c r="U55" s="80"/>
      <c r="V55" s="81"/>
      <c r="W55" s="161">
        <v>1</v>
      </c>
      <c r="X55" s="81"/>
      <c r="Y55" s="80"/>
      <c r="Z55" s="81"/>
      <c r="AA55" s="80"/>
      <c r="AB55" s="82"/>
      <c r="AC55" s="73" t="s">
        <v>751</v>
      </c>
      <c r="AD55" s="74" t="s">
        <v>2</v>
      </c>
      <c r="AE55" s="75" t="s">
        <v>750</v>
      </c>
      <c r="AF55" s="76" t="s">
        <v>0</v>
      </c>
      <c r="AG55" s="75" t="s">
        <v>0</v>
      </c>
      <c r="AH55" s="78">
        <f>5752548+8985990</f>
        <v>14738538</v>
      </c>
      <c r="AI55" s="419"/>
    </row>
    <row r="56" spans="1:35" ht="73.5" customHeight="1" x14ac:dyDescent="0.25">
      <c r="A56" s="13"/>
      <c r="B56" s="42" t="s">
        <v>719</v>
      </c>
      <c r="C56" s="43" t="s">
        <v>45</v>
      </c>
      <c r="D56" s="43" t="s">
        <v>44</v>
      </c>
      <c r="E56" s="44" t="s">
        <v>749</v>
      </c>
      <c r="F56" s="43" t="s">
        <v>27</v>
      </c>
      <c r="G56" s="57">
        <v>1</v>
      </c>
      <c r="H56" s="45" t="s">
        <v>748</v>
      </c>
      <c r="I56" s="45" t="s">
        <v>25</v>
      </c>
      <c r="J56" s="45" t="s">
        <v>747</v>
      </c>
      <c r="K56" s="162" t="s">
        <v>7</v>
      </c>
      <c r="L56" s="45" t="s">
        <v>746</v>
      </c>
      <c r="M56" s="43" t="s">
        <v>5</v>
      </c>
      <c r="N56" s="46">
        <v>44986</v>
      </c>
      <c r="O56" s="83">
        <v>45169</v>
      </c>
      <c r="P56" s="84" t="s">
        <v>4</v>
      </c>
      <c r="Q56" s="80"/>
      <c r="R56" s="87"/>
      <c r="S56" s="80"/>
      <c r="T56" s="87"/>
      <c r="U56" s="80"/>
      <c r="V56" s="87"/>
      <c r="W56" s="80"/>
      <c r="X56" s="87">
        <v>1</v>
      </c>
      <c r="Y56" s="80"/>
      <c r="Z56" s="87"/>
      <c r="AA56" s="80"/>
      <c r="AB56" s="88"/>
      <c r="AC56" s="51" t="s">
        <v>732</v>
      </c>
      <c r="AD56" s="52" t="s">
        <v>2</v>
      </c>
      <c r="AE56" s="53" t="s">
        <v>745</v>
      </c>
      <c r="AF56" s="54" t="s">
        <v>0</v>
      </c>
      <c r="AG56" s="53" t="s">
        <v>0</v>
      </c>
      <c r="AH56" s="55">
        <v>37206384</v>
      </c>
      <c r="AI56" s="356">
        <v>482680000</v>
      </c>
    </row>
    <row r="57" spans="1:35" ht="70.5" customHeight="1" x14ac:dyDescent="0.25">
      <c r="A57" s="13"/>
      <c r="B57" s="42" t="s">
        <v>719</v>
      </c>
      <c r="C57" s="43" t="s">
        <v>45</v>
      </c>
      <c r="D57" s="43" t="s">
        <v>44</v>
      </c>
      <c r="E57" s="44" t="s">
        <v>744</v>
      </c>
      <c r="F57" s="43" t="s">
        <v>27</v>
      </c>
      <c r="G57" s="57">
        <v>0.95</v>
      </c>
      <c r="H57" s="45" t="s">
        <v>743</v>
      </c>
      <c r="I57" s="45" t="s">
        <v>25</v>
      </c>
      <c r="J57" s="45" t="s">
        <v>742</v>
      </c>
      <c r="K57" s="45" t="s">
        <v>33</v>
      </c>
      <c r="L57" s="45" t="s">
        <v>741</v>
      </c>
      <c r="M57" s="43" t="s">
        <v>5</v>
      </c>
      <c r="N57" s="46">
        <v>44927</v>
      </c>
      <c r="O57" s="83">
        <v>45291</v>
      </c>
      <c r="P57" s="84" t="s">
        <v>118</v>
      </c>
      <c r="Q57" s="80"/>
      <c r="R57" s="87"/>
      <c r="S57" s="80">
        <v>0.4</v>
      </c>
      <c r="T57" s="86"/>
      <c r="U57" s="80"/>
      <c r="V57" s="163">
        <v>0.5</v>
      </c>
      <c r="W57" s="80"/>
      <c r="X57" s="86"/>
      <c r="Y57" s="80">
        <v>0.75</v>
      </c>
      <c r="Z57" s="86"/>
      <c r="AA57" s="80"/>
      <c r="AB57" s="88">
        <v>0.95</v>
      </c>
      <c r="AC57" s="51" t="s">
        <v>732</v>
      </c>
      <c r="AD57" s="52" t="s">
        <v>2</v>
      </c>
      <c r="AE57" s="53" t="s">
        <v>634</v>
      </c>
      <c r="AF57" s="54" t="s">
        <v>0</v>
      </c>
      <c r="AG57" s="53" t="s">
        <v>0</v>
      </c>
      <c r="AH57" s="55">
        <v>16971936</v>
      </c>
      <c r="AI57" s="357"/>
    </row>
    <row r="58" spans="1:35" ht="59.25" customHeight="1" x14ac:dyDescent="0.25">
      <c r="A58" s="13"/>
      <c r="B58" s="42" t="s">
        <v>719</v>
      </c>
      <c r="C58" s="43" t="s">
        <v>45</v>
      </c>
      <c r="D58" s="43" t="s">
        <v>44</v>
      </c>
      <c r="E58" s="44" t="s">
        <v>740</v>
      </c>
      <c r="F58" s="43" t="s">
        <v>27</v>
      </c>
      <c r="G58" s="79">
        <v>0.98</v>
      </c>
      <c r="H58" s="45" t="s">
        <v>739</v>
      </c>
      <c r="I58" s="45" t="s">
        <v>9</v>
      </c>
      <c r="J58" s="45" t="s">
        <v>738</v>
      </c>
      <c r="K58" s="45" t="s">
        <v>33</v>
      </c>
      <c r="L58" s="45" t="s">
        <v>737</v>
      </c>
      <c r="M58" s="43" t="s">
        <v>5</v>
      </c>
      <c r="N58" s="46">
        <v>44986</v>
      </c>
      <c r="O58" s="83">
        <v>45289</v>
      </c>
      <c r="P58" s="84" t="s">
        <v>4</v>
      </c>
      <c r="Q58" s="80"/>
      <c r="R58" s="87"/>
      <c r="S58" s="80"/>
      <c r="T58" s="87"/>
      <c r="U58" s="80"/>
      <c r="V58" s="87"/>
      <c r="W58" s="80"/>
      <c r="X58" s="87"/>
      <c r="Y58" s="80"/>
      <c r="Z58" s="87"/>
      <c r="AA58" s="80"/>
      <c r="AB58" s="88">
        <v>0.98</v>
      </c>
      <c r="AC58" s="51" t="s">
        <v>628</v>
      </c>
      <c r="AD58" s="52" t="s">
        <v>2</v>
      </c>
      <c r="AE58" s="53" t="s">
        <v>634</v>
      </c>
      <c r="AF58" s="54" t="s">
        <v>0</v>
      </c>
      <c r="AG58" s="53" t="s">
        <v>0</v>
      </c>
      <c r="AH58" s="55">
        <v>3819060</v>
      </c>
      <c r="AI58" s="357"/>
    </row>
    <row r="59" spans="1:35" ht="84" customHeight="1" x14ac:dyDescent="0.25">
      <c r="A59" s="13"/>
      <c r="B59" s="42" t="s">
        <v>719</v>
      </c>
      <c r="C59" s="43" t="s">
        <v>45</v>
      </c>
      <c r="D59" s="43" t="s">
        <v>44</v>
      </c>
      <c r="E59" s="44" t="s">
        <v>736</v>
      </c>
      <c r="F59" s="43" t="s">
        <v>27</v>
      </c>
      <c r="G59" s="57">
        <v>1</v>
      </c>
      <c r="H59" s="45" t="s">
        <v>735</v>
      </c>
      <c r="I59" s="45" t="s">
        <v>25</v>
      </c>
      <c r="J59" s="45" t="s">
        <v>734</v>
      </c>
      <c r="K59" s="45" t="s">
        <v>33</v>
      </c>
      <c r="L59" s="45" t="s">
        <v>733</v>
      </c>
      <c r="M59" s="43" t="s">
        <v>5</v>
      </c>
      <c r="N59" s="46">
        <v>44928</v>
      </c>
      <c r="O59" s="83">
        <v>45289</v>
      </c>
      <c r="P59" s="84" t="s">
        <v>118</v>
      </c>
      <c r="Q59" s="80"/>
      <c r="R59" s="87"/>
      <c r="S59" s="80">
        <v>0.25</v>
      </c>
      <c r="T59" s="87"/>
      <c r="U59" s="80"/>
      <c r="V59" s="87">
        <v>0.5</v>
      </c>
      <c r="W59" s="80"/>
      <c r="X59" s="87"/>
      <c r="Y59" s="80">
        <v>0.7</v>
      </c>
      <c r="Z59" s="87"/>
      <c r="AA59" s="80"/>
      <c r="AB59" s="88">
        <v>1</v>
      </c>
      <c r="AC59" s="51" t="s">
        <v>732</v>
      </c>
      <c r="AD59" s="52" t="s">
        <v>731</v>
      </c>
      <c r="AE59" s="53" t="s">
        <v>37</v>
      </c>
      <c r="AF59" s="54" t="s">
        <v>0</v>
      </c>
      <c r="AG59" s="53" t="s">
        <v>0</v>
      </c>
      <c r="AH59" s="55">
        <v>16971936</v>
      </c>
      <c r="AI59" s="358"/>
    </row>
    <row r="60" spans="1:35" ht="98.25" customHeight="1" x14ac:dyDescent="0.25">
      <c r="A60" s="13"/>
      <c r="B60" s="42" t="s">
        <v>719</v>
      </c>
      <c r="C60" s="43" t="s">
        <v>45</v>
      </c>
      <c r="D60" s="43" t="s">
        <v>718</v>
      </c>
      <c r="E60" s="44" t="s">
        <v>730</v>
      </c>
      <c r="F60" s="43" t="s">
        <v>27</v>
      </c>
      <c r="G60" s="57">
        <v>1</v>
      </c>
      <c r="H60" s="45" t="s">
        <v>729</v>
      </c>
      <c r="I60" s="45" t="s">
        <v>25</v>
      </c>
      <c r="J60" s="45" t="s">
        <v>728</v>
      </c>
      <c r="K60" s="45" t="s">
        <v>33</v>
      </c>
      <c r="L60" s="45" t="s">
        <v>724</v>
      </c>
      <c r="M60" s="43" t="s">
        <v>5</v>
      </c>
      <c r="N60" s="46">
        <v>44936</v>
      </c>
      <c r="O60" s="83">
        <v>45199</v>
      </c>
      <c r="P60" s="84" t="s">
        <v>118</v>
      </c>
      <c r="Q60" s="80"/>
      <c r="R60" s="87"/>
      <c r="S60" s="80">
        <v>0.25</v>
      </c>
      <c r="T60" s="86"/>
      <c r="U60" s="80"/>
      <c r="V60" s="163">
        <v>0.6</v>
      </c>
      <c r="W60" s="80"/>
      <c r="X60" s="86"/>
      <c r="Y60" s="80">
        <v>1</v>
      </c>
      <c r="Z60" s="86"/>
      <c r="AA60" s="80"/>
      <c r="AB60" s="88"/>
      <c r="AC60" s="51" t="s">
        <v>38</v>
      </c>
      <c r="AD60" s="52" t="s">
        <v>2</v>
      </c>
      <c r="AE60" s="53" t="s">
        <v>37</v>
      </c>
      <c r="AF60" s="54" t="s">
        <v>0</v>
      </c>
      <c r="AG60" s="53" t="s">
        <v>0</v>
      </c>
      <c r="AH60" s="55">
        <v>29193768</v>
      </c>
      <c r="AI60" s="356">
        <v>259320000</v>
      </c>
    </row>
    <row r="61" spans="1:35" ht="98.25" customHeight="1" x14ac:dyDescent="0.25">
      <c r="A61" s="13"/>
      <c r="B61" s="42" t="s">
        <v>719</v>
      </c>
      <c r="C61" s="43" t="s">
        <v>45</v>
      </c>
      <c r="D61" s="43" t="s">
        <v>718</v>
      </c>
      <c r="E61" s="44" t="s">
        <v>727</v>
      </c>
      <c r="F61" s="43" t="s">
        <v>27</v>
      </c>
      <c r="G61" s="57">
        <v>0.8</v>
      </c>
      <c r="H61" s="45" t="s">
        <v>726</v>
      </c>
      <c r="I61" s="45" t="s">
        <v>25</v>
      </c>
      <c r="J61" s="45" t="s">
        <v>725</v>
      </c>
      <c r="K61" s="45" t="s">
        <v>33</v>
      </c>
      <c r="L61" s="45" t="s">
        <v>724</v>
      </c>
      <c r="M61" s="43" t="s">
        <v>5</v>
      </c>
      <c r="N61" s="46">
        <v>44936</v>
      </c>
      <c r="O61" s="83">
        <v>45289</v>
      </c>
      <c r="P61" s="84" t="s">
        <v>118</v>
      </c>
      <c r="Q61" s="80"/>
      <c r="R61" s="87"/>
      <c r="S61" s="80">
        <v>0.25</v>
      </c>
      <c r="T61" s="87"/>
      <c r="U61" s="80"/>
      <c r="V61" s="87">
        <v>0.5</v>
      </c>
      <c r="W61" s="80"/>
      <c r="X61" s="87"/>
      <c r="Y61" s="80">
        <v>0.7</v>
      </c>
      <c r="Z61" s="87"/>
      <c r="AA61" s="80"/>
      <c r="AB61" s="88">
        <v>0.8</v>
      </c>
      <c r="AC61" s="51" t="s">
        <v>38</v>
      </c>
      <c r="AD61" s="52" t="s">
        <v>2</v>
      </c>
      <c r="AE61" s="53" t="s">
        <v>37</v>
      </c>
      <c r="AF61" s="54" t="s">
        <v>0</v>
      </c>
      <c r="AG61" s="53" t="s">
        <v>0</v>
      </c>
      <c r="AH61" s="55">
        <v>67021080</v>
      </c>
      <c r="AI61" s="357"/>
    </row>
    <row r="62" spans="1:35" ht="59.25" customHeight="1" x14ac:dyDescent="0.25">
      <c r="A62" s="13"/>
      <c r="B62" s="42" t="s">
        <v>719</v>
      </c>
      <c r="C62" s="43" t="s">
        <v>45</v>
      </c>
      <c r="D62" s="43" t="s">
        <v>718</v>
      </c>
      <c r="E62" s="44" t="s">
        <v>723</v>
      </c>
      <c r="F62" s="43" t="s">
        <v>27</v>
      </c>
      <c r="G62" s="164">
        <v>1</v>
      </c>
      <c r="H62" s="45" t="s">
        <v>722</v>
      </c>
      <c r="I62" s="45" t="s">
        <v>9</v>
      </c>
      <c r="J62" s="45" t="s">
        <v>721</v>
      </c>
      <c r="K62" s="45" t="s">
        <v>7</v>
      </c>
      <c r="L62" s="45" t="s">
        <v>720</v>
      </c>
      <c r="M62" s="43" t="s">
        <v>5</v>
      </c>
      <c r="N62" s="46">
        <v>44928</v>
      </c>
      <c r="O62" s="83">
        <v>45289</v>
      </c>
      <c r="P62" s="84" t="s">
        <v>4</v>
      </c>
      <c r="Q62" s="80"/>
      <c r="R62" s="87"/>
      <c r="S62" s="80"/>
      <c r="T62" s="87"/>
      <c r="U62" s="80"/>
      <c r="V62" s="87"/>
      <c r="W62" s="80"/>
      <c r="X62" s="87"/>
      <c r="Y62" s="80"/>
      <c r="Z62" s="87"/>
      <c r="AA62" s="80">
        <v>1</v>
      </c>
      <c r="AB62" s="88"/>
      <c r="AC62" s="51" t="s">
        <v>38</v>
      </c>
      <c r="AD62" s="52" t="s">
        <v>2</v>
      </c>
      <c r="AE62" s="53" t="s">
        <v>37</v>
      </c>
      <c r="AF62" s="54" t="s">
        <v>0</v>
      </c>
      <c r="AG62" s="53" t="s">
        <v>0</v>
      </c>
      <c r="AH62" s="55">
        <v>119614080</v>
      </c>
      <c r="AI62" s="357"/>
    </row>
    <row r="63" spans="1:35" ht="59.25" customHeight="1" x14ac:dyDescent="0.25">
      <c r="A63" s="13"/>
      <c r="B63" s="42" t="s">
        <v>719</v>
      </c>
      <c r="C63" s="43" t="s">
        <v>45</v>
      </c>
      <c r="D63" s="43" t="s">
        <v>718</v>
      </c>
      <c r="E63" s="44" t="s">
        <v>717</v>
      </c>
      <c r="F63" s="43" t="s">
        <v>27</v>
      </c>
      <c r="G63" s="79">
        <v>1</v>
      </c>
      <c r="H63" s="45" t="s">
        <v>716</v>
      </c>
      <c r="I63" s="45" t="s">
        <v>25</v>
      </c>
      <c r="J63" s="45" t="s">
        <v>715</v>
      </c>
      <c r="K63" s="45" t="s">
        <v>33</v>
      </c>
      <c r="L63" s="45" t="s">
        <v>714</v>
      </c>
      <c r="M63" s="43" t="s">
        <v>5</v>
      </c>
      <c r="N63" s="46">
        <v>44928</v>
      </c>
      <c r="O63" s="83">
        <v>45289</v>
      </c>
      <c r="P63" s="84" t="s">
        <v>16</v>
      </c>
      <c r="Q63" s="80"/>
      <c r="R63" s="87"/>
      <c r="S63" s="80"/>
      <c r="T63" s="87"/>
      <c r="U63" s="80"/>
      <c r="V63" s="87">
        <v>0.5</v>
      </c>
      <c r="W63" s="80"/>
      <c r="X63" s="87"/>
      <c r="Y63" s="80"/>
      <c r="Z63" s="87"/>
      <c r="AA63" s="80">
        <v>1</v>
      </c>
      <c r="AB63" s="88"/>
      <c r="AC63" s="51" t="s">
        <v>38</v>
      </c>
      <c r="AD63" s="52" t="s">
        <v>713</v>
      </c>
      <c r="AE63" s="53" t="s">
        <v>660</v>
      </c>
      <c r="AF63" s="54" t="s">
        <v>0</v>
      </c>
      <c r="AG63" s="53" t="s">
        <v>712</v>
      </c>
      <c r="AH63" s="55">
        <v>19916088</v>
      </c>
      <c r="AI63" s="358"/>
    </row>
    <row r="64" spans="1:35" ht="147.75" customHeight="1" x14ac:dyDescent="0.25">
      <c r="A64" s="13"/>
      <c r="B64" s="64" t="s">
        <v>690</v>
      </c>
      <c r="C64" s="43" t="s">
        <v>45</v>
      </c>
      <c r="D64" s="65" t="s">
        <v>44</v>
      </c>
      <c r="E64" s="44" t="s">
        <v>711</v>
      </c>
      <c r="F64" s="65" t="s">
        <v>27</v>
      </c>
      <c r="G64" s="165">
        <v>4</v>
      </c>
      <c r="H64" s="166" t="s">
        <v>710</v>
      </c>
      <c r="I64" s="66" t="s">
        <v>25</v>
      </c>
      <c r="J64" s="66" t="s">
        <v>709</v>
      </c>
      <c r="K64" s="166" t="s">
        <v>7</v>
      </c>
      <c r="L64" s="166" t="s">
        <v>708</v>
      </c>
      <c r="M64" s="65" t="s">
        <v>5</v>
      </c>
      <c r="N64" s="167">
        <v>44958</v>
      </c>
      <c r="O64" s="168">
        <v>45275</v>
      </c>
      <c r="P64" s="69" t="s">
        <v>16</v>
      </c>
      <c r="Q64" s="80"/>
      <c r="R64" s="81"/>
      <c r="S64" s="80"/>
      <c r="T64" s="81"/>
      <c r="U64" s="80"/>
      <c r="V64" s="71">
        <v>2</v>
      </c>
      <c r="W64" s="80"/>
      <c r="X64" s="81"/>
      <c r="Y64" s="80"/>
      <c r="Z64" s="81"/>
      <c r="AA64" s="80"/>
      <c r="AB64" s="72">
        <v>2</v>
      </c>
      <c r="AC64" s="73" t="s">
        <v>683</v>
      </c>
      <c r="AD64" s="74" t="s">
        <v>2</v>
      </c>
      <c r="AE64" s="75" t="s">
        <v>37</v>
      </c>
      <c r="AF64" s="75" t="s">
        <v>0</v>
      </c>
      <c r="AG64" s="75" t="s">
        <v>0</v>
      </c>
      <c r="AH64" s="78">
        <v>15153535</v>
      </c>
      <c r="AI64" s="78">
        <v>420787277</v>
      </c>
    </row>
    <row r="65" spans="1:35" ht="59.25" customHeight="1" x14ac:dyDescent="0.25">
      <c r="A65" s="13"/>
      <c r="B65" s="64" t="s">
        <v>690</v>
      </c>
      <c r="C65" s="43" t="s">
        <v>702</v>
      </c>
      <c r="D65" s="65" t="s">
        <v>707</v>
      </c>
      <c r="E65" s="44" t="s">
        <v>706</v>
      </c>
      <c r="F65" s="65" t="s">
        <v>27</v>
      </c>
      <c r="G65" s="165">
        <v>104</v>
      </c>
      <c r="H65" s="166" t="s">
        <v>705</v>
      </c>
      <c r="I65" s="66" t="s">
        <v>25</v>
      </c>
      <c r="J65" s="66" t="s">
        <v>704</v>
      </c>
      <c r="K65" s="166" t="s">
        <v>7</v>
      </c>
      <c r="L65" s="166" t="s">
        <v>703</v>
      </c>
      <c r="M65" s="65" t="s">
        <v>5</v>
      </c>
      <c r="N65" s="167">
        <v>44949</v>
      </c>
      <c r="O65" s="168">
        <v>45275</v>
      </c>
      <c r="P65" s="69" t="s">
        <v>4</v>
      </c>
      <c r="Q65" s="80"/>
      <c r="R65" s="81"/>
      <c r="S65" s="80"/>
      <c r="T65" s="81"/>
      <c r="U65" s="80"/>
      <c r="V65" s="81"/>
      <c r="W65" s="80"/>
      <c r="X65" s="81"/>
      <c r="Y65" s="80"/>
      <c r="Z65" s="81"/>
      <c r="AA65" s="80"/>
      <c r="AB65" s="72">
        <v>104</v>
      </c>
      <c r="AC65" s="73" t="s">
        <v>368</v>
      </c>
      <c r="AD65" s="74" t="s">
        <v>367</v>
      </c>
      <c r="AE65" s="75" t="s">
        <v>366</v>
      </c>
      <c r="AF65" s="75" t="s">
        <v>0</v>
      </c>
      <c r="AG65" s="75" t="s">
        <v>0</v>
      </c>
      <c r="AH65" s="78">
        <v>8133553</v>
      </c>
      <c r="AI65" s="78">
        <v>120000000</v>
      </c>
    </row>
    <row r="66" spans="1:35" ht="168" customHeight="1" x14ac:dyDescent="0.25">
      <c r="A66" s="13"/>
      <c r="B66" s="64" t="s">
        <v>690</v>
      </c>
      <c r="C66" s="43" t="s">
        <v>702</v>
      </c>
      <c r="D66" s="65" t="s">
        <v>701</v>
      </c>
      <c r="E66" s="44" t="s">
        <v>700</v>
      </c>
      <c r="F66" s="65" t="s">
        <v>27</v>
      </c>
      <c r="G66" s="169">
        <v>1</v>
      </c>
      <c r="H66" s="166" t="s">
        <v>699</v>
      </c>
      <c r="I66" s="66" t="s">
        <v>25</v>
      </c>
      <c r="J66" s="66" t="s">
        <v>698</v>
      </c>
      <c r="K66" s="166" t="s">
        <v>33</v>
      </c>
      <c r="L66" s="166" t="s">
        <v>697</v>
      </c>
      <c r="M66" s="65" t="s">
        <v>5</v>
      </c>
      <c r="N66" s="167">
        <v>44949</v>
      </c>
      <c r="O66" s="168">
        <v>45275</v>
      </c>
      <c r="P66" s="69" t="s">
        <v>16</v>
      </c>
      <c r="Q66" s="80"/>
      <c r="R66" s="81"/>
      <c r="S66" s="80"/>
      <c r="T66" s="81"/>
      <c r="U66" s="80"/>
      <c r="V66" s="81">
        <v>0.5</v>
      </c>
      <c r="W66" s="80"/>
      <c r="X66" s="81"/>
      <c r="Y66" s="80"/>
      <c r="Z66" s="81"/>
      <c r="AA66" s="80"/>
      <c r="AB66" s="82">
        <v>1</v>
      </c>
      <c r="AC66" s="73" t="s">
        <v>368</v>
      </c>
      <c r="AD66" s="74" t="s">
        <v>367</v>
      </c>
      <c r="AE66" s="75" t="s">
        <v>366</v>
      </c>
      <c r="AF66" s="75" t="s">
        <v>0</v>
      </c>
      <c r="AG66" s="75" t="s">
        <v>0</v>
      </c>
      <c r="AH66" s="78">
        <v>8133553</v>
      </c>
      <c r="AI66" s="78">
        <v>2499763509</v>
      </c>
    </row>
    <row r="67" spans="1:35" ht="134.25" customHeight="1" x14ac:dyDescent="0.25">
      <c r="A67" s="13"/>
      <c r="B67" s="64" t="s">
        <v>690</v>
      </c>
      <c r="C67" s="43" t="s">
        <v>696</v>
      </c>
      <c r="D67" s="65" t="s">
        <v>695</v>
      </c>
      <c r="E67" s="44" t="s">
        <v>694</v>
      </c>
      <c r="F67" s="65" t="s">
        <v>27</v>
      </c>
      <c r="G67" s="169">
        <v>1</v>
      </c>
      <c r="H67" s="166" t="s">
        <v>693</v>
      </c>
      <c r="I67" s="66" t="s">
        <v>25</v>
      </c>
      <c r="J67" s="66" t="s">
        <v>692</v>
      </c>
      <c r="K67" s="166" t="s">
        <v>33</v>
      </c>
      <c r="L67" s="166" t="s">
        <v>691</v>
      </c>
      <c r="M67" s="65" t="s">
        <v>5</v>
      </c>
      <c r="N67" s="167">
        <v>45000</v>
      </c>
      <c r="O67" s="168">
        <v>45275</v>
      </c>
      <c r="P67" s="69" t="s">
        <v>118</v>
      </c>
      <c r="Q67" s="80"/>
      <c r="R67" s="81"/>
      <c r="S67" s="80">
        <v>7.0000000000000007E-2</v>
      </c>
      <c r="T67" s="81"/>
      <c r="U67" s="80"/>
      <c r="V67" s="81">
        <v>0.39</v>
      </c>
      <c r="W67" s="80"/>
      <c r="X67" s="81"/>
      <c r="Y67" s="80">
        <v>0.72</v>
      </c>
      <c r="Z67" s="81"/>
      <c r="AA67" s="80"/>
      <c r="AB67" s="82">
        <v>1</v>
      </c>
      <c r="AC67" s="73" t="s">
        <v>683</v>
      </c>
      <c r="AD67" s="74" t="s">
        <v>2</v>
      </c>
      <c r="AE67" s="75" t="s">
        <v>37</v>
      </c>
      <c r="AF67" s="75" t="s">
        <v>0</v>
      </c>
      <c r="AG67" s="75" t="s">
        <v>0</v>
      </c>
      <c r="AH67" s="78">
        <v>10148642</v>
      </c>
      <c r="AI67" s="78">
        <v>1300000000</v>
      </c>
    </row>
    <row r="68" spans="1:35" ht="134.25" customHeight="1" x14ac:dyDescent="0.25">
      <c r="A68" s="13"/>
      <c r="B68" s="64" t="s">
        <v>690</v>
      </c>
      <c r="C68" s="43" t="s">
        <v>689</v>
      </c>
      <c r="D68" s="65" t="s">
        <v>688</v>
      </c>
      <c r="E68" s="44" t="s">
        <v>687</v>
      </c>
      <c r="F68" s="65" t="s">
        <v>27</v>
      </c>
      <c r="G68" s="169">
        <v>1</v>
      </c>
      <c r="H68" s="170" t="s">
        <v>686</v>
      </c>
      <c r="I68" s="66" t="s">
        <v>25</v>
      </c>
      <c r="J68" s="66" t="s">
        <v>685</v>
      </c>
      <c r="K68" s="66" t="s">
        <v>33</v>
      </c>
      <c r="L68" s="170" t="s">
        <v>684</v>
      </c>
      <c r="M68" s="65" t="s">
        <v>195</v>
      </c>
      <c r="N68" s="167">
        <v>45108</v>
      </c>
      <c r="O68" s="168">
        <v>45275</v>
      </c>
      <c r="P68" s="111" t="s">
        <v>118</v>
      </c>
      <c r="Q68" s="14"/>
      <c r="R68" s="112"/>
      <c r="S68" s="14"/>
      <c r="T68" s="112"/>
      <c r="U68" s="14"/>
      <c r="V68" s="112"/>
      <c r="W68" s="14"/>
      <c r="X68" s="112"/>
      <c r="Y68" s="14">
        <v>0.72</v>
      </c>
      <c r="Z68" s="112"/>
      <c r="AA68" s="14"/>
      <c r="AB68" s="113">
        <v>1</v>
      </c>
      <c r="AC68" s="73" t="s">
        <v>683</v>
      </c>
      <c r="AD68" s="74" t="s">
        <v>2</v>
      </c>
      <c r="AE68" s="75" t="s">
        <v>37</v>
      </c>
      <c r="AF68" s="75" t="s">
        <v>0</v>
      </c>
      <c r="AG68" s="75" t="s">
        <v>0</v>
      </c>
      <c r="AH68" s="78">
        <v>20160000</v>
      </c>
      <c r="AI68" s="78">
        <v>0</v>
      </c>
    </row>
    <row r="69" spans="1:35" ht="184.5" customHeight="1" x14ac:dyDescent="0.25">
      <c r="A69" s="13"/>
      <c r="B69" s="42" t="s">
        <v>667</v>
      </c>
      <c r="C69" s="43" t="s">
        <v>45</v>
      </c>
      <c r="D69" s="43" t="s">
        <v>44</v>
      </c>
      <c r="E69" s="44" t="s">
        <v>682</v>
      </c>
      <c r="F69" s="43" t="s">
        <v>27</v>
      </c>
      <c r="G69" s="79">
        <v>1</v>
      </c>
      <c r="H69" s="45" t="s">
        <v>681</v>
      </c>
      <c r="I69" s="45" t="s">
        <v>25</v>
      </c>
      <c r="J69" s="45" t="s">
        <v>680</v>
      </c>
      <c r="K69" s="45" t="s">
        <v>33</v>
      </c>
      <c r="L69" s="45" t="s">
        <v>679</v>
      </c>
      <c r="M69" s="43" t="s">
        <v>5</v>
      </c>
      <c r="N69" s="46">
        <v>44958</v>
      </c>
      <c r="O69" s="83">
        <v>45260</v>
      </c>
      <c r="P69" s="84" t="s">
        <v>118</v>
      </c>
      <c r="Q69" s="80"/>
      <c r="R69" s="87"/>
      <c r="S69" s="80">
        <v>0.2</v>
      </c>
      <c r="T69" s="87"/>
      <c r="U69" s="80"/>
      <c r="V69" s="87">
        <v>0.5</v>
      </c>
      <c r="W69" s="80"/>
      <c r="X69" s="87"/>
      <c r="Y69" s="80">
        <v>0.8</v>
      </c>
      <c r="Z69" s="87"/>
      <c r="AA69" s="80"/>
      <c r="AB69" s="88">
        <v>1</v>
      </c>
      <c r="AC69" s="51" t="s">
        <v>673</v>
      </c>
      <c r="AD69" s="52" t="s">
        <v>678</v>
      </c>
      <c r="AE69" s="53" t="s">
        <v>660</v>
      </c>
      <c r="AF69" s="54" t="s">
        <v>0</v>
      </c>
      <c r="AG69" s="53" t="s">
        <v>0</v>
      </c>
      <c r="AH69" s="55">
        <v>179289446</v>
      </c>
      <c r="AI69" s="356">
        <v>676813777.67999995</v>
      </c>
    </row>
    <row r="70" spans="1:35" ht="191.25" customHeight="1" x14ac:dyDescent="0.25">
      <c r="A70" s="13"/>
      <c r="B70" s="42" t="s">
        <v>667</v>
      </c>
      <c r="C70" s="43" t="s">
        <v>45</v>
      </c>
      <c r="D70" s="43" t="s">
        <v>44</v>
      </c>
      <c r="E70" s="44" t="s">
        <v>677</v>
      </c>
      <c r="F70" s="43" t="s">
        <v>27</v>
      </c>
      <c r="G70" s="79">
        <v>1</v>
      </c>
      <c r="H70" s="45" t="s">
        <v>676</v>
      </c>
      <c r="I70" s="45" t="s">
        <v>25</v>
      </c>
      <c r="J70" s="45" t="s">
        <v>675</v>
      </c>
      <c r="K70" s="45" t="s">
        <v>33</v>
      </c>
      <c r="L70" s="45" t="s">
        <v>674</v>
      </c>
      <c r="M70" s="43" t="s">
        <v>5</v>
      </c>
      <c r="N70" s="46">
        <v>44942</v>
      </c>
      <c r="O70" s="83">
        <v>45275</v>
      </c>
      <c r="P70" s="84" t="s">
        <v>118</v>
      </c>
      <c r="Q70" s="80"/>
      <c r="R70" s="87"/>
      <c r="S70" s="80">
        <v>0.22</v>
      </c>
      <c r="T70" s="87"/>
      <c r="U70" s="80"/>
      <c r="V70" s="87">
        <v>0.49</v>
      </c>
      <c r="W70" s="80"/>
      <c r="X70" s="87"/>
      <c r="Y70" s="80">
        <v>0.76</v>
      </c>
      <c r="Z70" s="87"/>
      <c r="AA70" s="80"/>
      <c r="AB70" s="88">
        <v>1</v>
      </c>
      <c r="AC70" s="51" t="s">
        <v>673</v>
      </c>
      <c r="AD70" s="52" t="s">
        <v>672</v>
      </c>
      <c r="AE70" s="53" t="s">
        <v>660</v>
      </c>
      <c r="AF70" s="54" t="s">
        <v>0</v>
      </c>
      <c r="AG70" s="53" t="s">
        <v>0</v>
      </c>
      <c r="AH70" s="55">
        <v>87915362</v>
      </c>
      <c r="AI70" s="357"/>
    </row>
    <row r="71" spans="1:35" ht="191.25" customHeight="1" x14ac:dyDescent="0.25">
      <c r="A71" s="13"/>
      <c r="B71" s="42" t="s">
        <v>667</v>
      </c>
      <c r="C71" s="43" t="s">
        <v>45</v>
      </c>
      <c r="D71" s="43" t="s">
        <v>44</v>
      </c>
      <c r="E71" s="44" t="s">
        <v>671</v>
      </c>
      <c r="F71" s="43" t="s">
        <v>27</v>
      </c>
      <c r="G71" s="79">
        <v>1</v>
      </c>
      <c r="H71" s="45" t="s">
        <v>670</v>
      </c>
      <c r="I71" s="130" t="s">
        <v>25</v>
      </c>
      <c r="J71" s="130" t="s">
        <v>669</v>
      </c>
      <c r="K71" s="130" t="s">
        <v>33</v>
      </c>
      <c r="L71" s="130" t="s">
        <v>668</v>
      </c>
      <c r="M71" s="43" t="s">
        <v>5</v>
      </c>
      <c r="N71" s="171">
        <v>44936</v>
      </c>
      <c r="O71" s="172">
        <v>45291</v>
      </c>
      <c r="P71" s="173" t="s">
        <v>4</v>
      </c>
      <c r="Q71" s="14" t="s">
        <v>105</v>
      </c>
      <c r="R71" s="174" t="s">
        <v>105</v>
      </c>
      <c r="S71" s="14" t="s">
        <v>105</v>
      </c>
      <c r="T71" s="174" t="s">
        <v>105</v>
      </c>
      <c r="U71" s="14" t="s">
        <v>105</v>
      </c>
      <c r="V71" s="174" t="s">
        <v>105</v>
      </c>
      <c r="W71" s="14" t="s">
        <v>105</v>
      </c>
      <c r="X71" s="174" t="s">
        <v>105</v>
      </c>
      <c r="Y71" s="14" t="s">
        <v>105</v>
      </c>
      <c r="Z71" s="174" t="s">
        <v>105</v>
      </c>
      <c r="AA71" s="14"/>
      <c r="AB71" s="175">
        <v>1</v>
      </c>
      <c r="AC71" s="51" t="s">
        <v>662</v>
      </c>
      <c r="AD71" s="52" t="s">
        <v>549</v>
      </c>
      <c r="AE71" s="53" t="s">
        <v>660</v>
      </c>
      <c r="AF71" s="54" t="s">
        <v>0</v>
      </c>
      <c r="AG71" s="53" t="s">
        <v>0</v>
      </c>
      <c r="AH71" s="176">
        <v>10110094</v>
      </c>
      <c r="AI71" s="357"/>
    </row>
    <row r="72" spans="1:35" ht="191.25" customHeight="1" x14ac:dyDescent="0.25">
      <c r="A72" s="13"/>
      <c r="B72" s="42" t="s">
        <v>667</v>
      </c>
      <c r="C72" s="43" t="s">
        <v>45</v>
      </c>
      <c r="D72" s="43" t="s">
        <v>44</v>
      </c>
      <c r="E72" s="44" t="s">
        <v>666</v>
      </c>
      <c r="F72" s="43" t="s">
        <v>27</v>
      </c>
      <c r="G72" s="79">
        <v>1</v>
      </c>
      <c r="H72" s="45" t="s">
        <v>665</v>
      </c>
      <c r="I72" s="140" t="s">
        <v>25</v>
      </c>
      <c r="J72" s="140" t="s">
        <v>664</v>
      </c>
      <c r="K72" s="140" t="s">
        <v>7</v>
      </c>
      <c r="L72" s="140" t="s">
        <v>663</v>
      </c>
      <c r="M72" s="43" t="s">
        <v>5</v>
      </c>
      <c r="N72" s="171">
        <v>44936</v>
      </c>
      <c r="O72" s="172">
        <v>45291</v>
      </c>
      <c r="P72" s="173" t="s">
        <v>4</v>
      </c>
      <c r="Q72" s="14" t="s">
        <v>105</v>
      </c>
      <c r="R72" s="174" t="s">
        <v>105</v>
      </c>
      <c r="S72" s="14" t="s">
        <v>105</v>
      </c>
      <c r="T72" s="174" t="s">
        <v>105</v>
      </c>
      <c r="U72" s="14" t="s">
        <v>105</v>
      </c>
      <c r="V72" s="174" t="s">
        <v>105</v>
      </c>
      <c r="W72" s="14" t="s">
        <v>105</v>
      </c>
      <c r="X72" s="174" t="s">
        <v>105</v>
      </c>
      <c r="Y72" s="14" t="s">
        <v>105</v>
      </c>
      <c r="Z72" s="174" t="s">
        <v>105</v>
      </c>
      <c r="AA72" s="14"/>
      <c r="AB72" s="175">
        <v>1</v>
      </c>
      <c r="AC72" s="51" t="s">
        <v>662</v>
      </c>
      <c r="AD72" s="52" t="s">
        <v>661</v>
      </c>
      <c r="AE72" s="53" t="s">
        <v>660</v>
      </c>
      <c r="AF72" s="54" t="s">
        <v>0</v>
      </c>
      <c r="AG72" s="53" t="s">
        <v>0</v>
      </c>
      <c r="AH72" s="176">
        <v>24334248</v>
      </c>
      <c r="AI72" s="358"/>
    </row>
    <row r="73" spans="1:35" ht="201" customHeight="1" x14ac:dyDescent="0.25">
      <c r="A73" s="13"/>
      <c r="B73" s="64" t="s">
        <v>655</v>
      </c>
      <c r="C73" s="43" t="s">
        <v>45</v>
      </c>
      <c r="D73" s="65" t="s">
        <v>44</v>
      </c>
      <c r="E73" s="44" t="s">
        <v>659</v>
      </c>
      <c r="F73" s="65" t="s">
        <v>27</v>
      </c>
      <c r="G73" s="169">
        <v>1</v>
      </c>
      <c r="H73" s="166" t="s">
        <v>658</v>
      </c>
      <c r="I73" s="66" t="s">
        <v>9</v>
      </c>
      <c r="J73" s="66" t="s">
        <v>657</v>
      </c>
      <c r="K73" s="66" t="s">
        <v>33</v>
      </c>
      <c r="L73" s="66" t="s">
        <v>656</v>
      </c>
      <c r="M73" s="65" t="s">
        <v>5</v>
      </c>
      <c r="N73" s="167">
        <v>44958</v>
      </c>
      <c r="O73" s="168">
        <v>45289</v>
      </c>
      <c r="P73" s="69" t="s">
        <v>118</v>
      </c>
      <c r="Q73" s="80"/>
      <c r="R73" s="81"/>
      <c r="S73" s="80">
        <v>0.25</v>
      </c>
      <c r="T73" s="81"/>
      <c r="U73" s="80"/>
      <c r="V73" s="81">
        <v>0.5</v>
      </c>
      <c r="W73" s="80"/>
      <c r="X73" s="81"/>
      <c r="Y73" s="80">
        <v>0.75</v>
      </c>
      <c r="Z73" s="81"/>
      <c r="AA73" s="80"/>
      <c r="AB73" s="82">
        <v>1</v>
      </c>
      <c r="AC73" s="73" t="s">
        <v>650</v>
      </c>
      <c r="AD73" s="74" t="s">
        <v>2</v>
      </c>
      <c r="AE73" s="75" t="s">
        <v>649</v>
      </c>
      <c r="AF73" s="75" t="s">
        <v>0</v>
      </c>
      <c r="AG73" s="75" t="s">
        <v>0</v>
      </c>
      <c r="AH73" s="78">
        <v>631810000</v>
      </c>
      <c r="AI73" s="417">
        <v>759000000</v>
      </c>
    </row>
    <row r="74" spans="1:35" ht="147.75" customHeight="1" x14ac:dyDescent="0.25">
      <c r="A74" s="13"/>
      <c r="B74" s="64" t="s">
        <v>655</v>
      </c>
      <c r="C74" s="43" t="s">
        <v>45</v>
      </c>
      <c r="D74" s="65" t="s">
        <v>44</v>
      </c>
      <c r="E74" s="44" t="s">
        <v>654</v>
      </c>
      <c r="F74" s="65" t="s">
        <v>27</v>
      </c>
      <c r="G74" s="165">
        <v>3</v>
      </c>
      <c r="H74" s="166" t="s">
        <v>653</v>
      </c>
      <c r="I74" s="66" t="s">
        <v>41</v>
      </c>
      <c r="J74" s="66" t="s">
        <v>652</v>
      </c>
      <c r="K74" s="66" t="s">
        <v>370</v>
      </c>
      <c r="L74" s="66" t="s">
        <v>651</v>
      </c>
      <c r="M74" s="65" t="s">
        <v>5</v>
      </c>
      <c r="N74" s="167">
        <v>44928</v>
      </c>
      <c r="O74" s="168">
        <v>45016</v>
      </c>
      <c r="P74" s="69" t="s">
        <v>118</v>
      </c>
      <c r="Q74" s="70">
        <v>1</v>
      </c>
      <c r="R74" s="71"/>
      <c r="S74" s="70">
        <v>2</v>
      </c>
      <c r="T74" s="71"/>
      <c r="U74" s="80"/>
      <c r="V74" s="71"/>
      <c r="W74" s="80"/>
      <c r="X74" s="71"/>
      <c r="Y74" s="80"/>
      <c r="Z74" s="71"/>
      <c r="AA74" s="80"/>
      <c r="AB74" s="72"/>
      <c r="AC74" s="73" t="s">
        <v>650</v>
      </c>
      <c r="AD74" s="74" t="s">
        <v>2</v>
      </c>
      <c r="AE74" s="75" t="s">
        <v>649</v>
      </c>
      <c r="AF74" s="75" t="s">
        <v>0</v>
      </c>
      <c r="AG74" s="75" t="s">
        <v>0</v>
      </c>
      <c r="AH74" s="78">
        <v>118190000</v>
      </c>
      <c r="AI74" s="419"/>
    </row>
    <row r="75" spans="1:35" ht="108.75" customHeight="1" x14ac:dyDescent="0.25">
      <c r="A75" s="13"/>
      <c r="B75" s="42" t="s">
        <v>633</v>
      </c>
      <c r="C75" s="43" t="s">
        <v>45</v>
      </c>
      <c r="D75" s="43" t="s">
        <v>44</v>
      </c>
      <c r="E75" s="44" t="s">
        <v>648</v>
      </c>
      <c r="F75" s="43" t="s">
        <v>27</v>
      </c>
      <c r="G75" s="169">
        <v>1</v>
      </c>
      <c r="H75" s="177" t="s">
        <v>647</v>
      </c>
      <c r="I75" s="45" t="s">
        <v>25</v>
      </c>
      <c r="J75" s="45" t="s">
        <v>636</v>
      </c>
      <c r="K75" s="177" t="s">
        <v>33</v>
      </c>
      <c r="L75" s="177" t="s">
        <v>646</v>
      </c>
      <c r="M75" s="43" t="s">
        <v>5</v>
      </c>
      <c r="N75" s="178">
        <v>44941</v>
      </c>
      <c r="O75" s="179">
        <v>45289</v>
      </c>
      <c r="P75" s="84" t="s">
        <v>118</v>
      </c>
      <c r="Q75" s="80"/>
      <c r="R75" s="87"/>
      <c r="S75" s="80">
        <v>0.22</v>
      </c>
      <c r="T75" s="87"/>
      <c r="U75" s="80"/>
      <c r="V75" s="87">
        <v>0.48</v>
      </c>
      <c r="W75" s="80"/>
      <c r="X75" s="87"/>
      <c r="Y75" s="80">
        <v>0.74</v>
      </c>
      <c r="Z75" s="87"/>
      <c r="AA75" s="80"/>
      <c r="AB75" s="88">
        <v>1</v>
      </c>
      <c r="AC75" s="51" t="s">
        <v>628</v>
      </c>
      <c r="AD75" s="52" t="s">
        <v>2</v>
      </c>
      <c r="AE75" s="53" t="s">
        <v>37</v>
      </c>
      <c r="AF75" s="54" t="s">
        <v>0</v>
      </c>
      <c r="AG75" s="53" t="s">
        <v>0</v>
      </c>
      <c r="AH75" s="55">
        <v>4922663</v>
      </c>
      <c r="AI75" s="356">
        <v>282763583</v>
      </c>
    </row>
    <row r="76" spans="1:35" ht="108.75" customHeight="1" x14ac:dyDescent="0.25">
      <c r="A76" s="13"/>
      <c r="B76" s="42" t="s">
        <v>633</v>
      </c>
      <c r="C76" s="43" t="s">
        <v>45</v>
      </c>
      <c r="D76" s="43" t="s">
        <v>44</v>
      </c>
      <c r="E76" s="44" t="s">
        <v>645</v>
      </c>
      <c r="F76" s="43" t="s">
        <v>27</v>
      </c>
      <c r="G76" s="169">
        <v>1</v>
      </c>
      <c r="H76" s="177" t="s">
        <v>644</v>
      </c>
      <c r="I76" s="45" t="s">
        <v>9</v>
      </c>
      <c r="J76" s="45" t="s">
        <v>636</v>
      </c>
      <c r="K76" s="177" t="s">
        <v>33</v>
      </c>
      <c r="L76" s="177" t="s">
        <v>643</v>
      </c>
      <c r="M76" s="43" t="s">
        <v>5</v>
      </c>
      <c r="N76" s="178">
        <v>44941</v>
      </c>
      <c r="O76" s="179">
        <v>45289</v>
      </c>
      <c r="P76" s="84" t="s">
        <v>118</v>
      </c>
      <c r="Q76" s="80"/>
      <c r="R76" s="87"/>
      <c r="S76" s="80">
        <v>0.22</v>
      </c>
      <c r="T76" s="87"/>
      <c r="U76" s="80"/>
      <c r="V76" s="87">
        <v>0.48</v>
      </c>
      <c r="W76" s="80"/>
      <c r="X76" s="87"/>
      <c r="Y76" s="80">
        <v>0.74</v>
      </c>
      <c r="Z76" s="87"/>
      <c r="AA76" s="80"/>
      <c r="AB76" s="88">
        <v>1</v>
      </c>
      <c r="AC76" s="51" t="s">
        <v>628</v>
      </c>
      <c r="AD76" s="52" t="s">
        <v>2</v>
      </c>
      <c r="AE76" s="53" t="s">
        <v>37</v>
      </c>
      <c r="AF76" s="54" t="s">
        <v>0</v>
      </c>
      <c r="AG76" s="53" t="s">
        <v>0</v>
      </c>
      <c r="AH76" s="55">
        <v>1489672</v>
      </c>
      <c r="AI76" s="357"/>
    </row>
    <row r="77" spans="1:35" ht="92.25" customHeight="1" x14ac:dyDescent="0.25">
      <c r="A77" s="13"/>
      <c r="B77" s="42" t="s">
        <v>633</v>
      </c>
      <c r="C77" s="43" t="s">
        <v>45</v>
      </c>
      <c r="D77" s="43" t="s">
        <v>44</v>
      </c>
      <c r="E77" s="44" t="s">
        <v>642</v>
      </c>
      <c r="F77" s="43" t="s">
        <v>27</v>
      </c>
      <c r="G77" s="165">
        <v>4</v>
      </c>
      <c r="H77" s="177" t="s">
        <v>641</v>
      </c>
      <c r="I77" s="45" t="s">
        <v>9</v>
      </c>
      <c r="J77" s="45" t="s">
        <v>640</v>
      </c>
      <c r="K77" s="177" t="s">
        <v>370</v>
      </c>
      <c r="L77" s="177" t="s">
        <v>639</v>
      </c>
      <c r="M77" s="43" t="s">
        <v>5</v>
      </c>
      <c r="N77" s="178">
        <v>44941</v>
      </c>
      <c r="O77" s="179">
        <v>45289</v>
      </c>
      <c r="P77" s="84" t="s">
        <v>118</v>
      </c>
      <c r="Q77" s="80"/>
      <c r="R77" s="87"/>
      <c r="S77" s="70">
        <v>1</v>
      </c>
      <c r="T77" s="180"/>
      <c r="U77" s="80"/>
      <c r="V77" s="180">
        <v>1</v>
      </c>
      <c r="W77" s="80"/>
      <c r="X77" s="180"/>
      <c r="Y77" s="70">
        <v>1</v>
      </c>
      <c r="Z77" s="180"/>
      <c r="AA77" s="80"/>
      <c r="AB77" s="181">
        <v>1</v>
      </c>
      <c r="AC77" s="51" t="s">
        <v>628</v>
      </c>
      <c r="AD77" s="52" t="s">
        <v>2</v>
      </c>
      <c r="AE77" s="53" t="s">
        <v>634</v>
      </c>
      <c r="AF77" s="54" t="s">
        <v>0</v>
      </c>
      <c r="AG77" s="53" t="s">
        <v>0</v>
      </c>
      <c r="AH77" s="55">
        <v>2738228</v>
      </c>
      <c r="AI77" s="357"/>
    </row>
    <row r="78" spans="1:35" ht="110.25" customHeight="1" x14ac:dyDescent="0.25">
      <c r="A78" s="13"/>
      <c r="B78" s="42" t="s">
        <v>633</v>
      </c>
      <c r="C78" s="43" t="s">
        <v>45</v>
      </c>
      <c r="D78" s="43" t="s">
        <v>44</v>
      </c>
      <c r="E78" s="44" t="s">
        <v>638</v>
      </c>
      <c r="F78" s="43" t="s">
        <v>27</v>
      </c>
      <c r="G78" s="169">
        <v>1</v>
      </c>
      <c r="H78" s="177" t="s">
        <v>637</v>
      </c>
      <c r="I78" s="45" t="s">
        <v>9</v>
      </c>
      <c r="J78" s="45" t="s">
        <v>636</v>
      </c>
      <c r="K78" s="177" t="s">
        <v>33</v>
      </c>
      <c r="L78" s="177" t="s">
        <v>635</v>
      </c>
      <c r="M78" s="43" t="s">
        <v>5</v>
      </c>
      <c r="N78" s="178">
        <v>44941</v>
      </c>
      <c r="O78" s="179">
        <v>45289</v>
      </c>
      <c r="P78" s="84" t="s">
        <v>118</v>
      </c>
      <c r="Q78" s="80"/>
      <c r="R78" s="87"/>
      <c r="S78" s="80">
        <v>0.22</v>
      </c>
      <c r="T78" s="87"/>
      <c r="U78" s="80"/>
      <c r="V78" s="87">
        <v>0.48</v>
      </c>
      <c r="W78" s="80"/>
      <c r="X78" s="87"/>
      <c r="Y78" s="80">
        <v>0.74</v>
      </c>
      <c r="Z78" s="87"/>
      <c r="AA78" s="80"/>
      <c r="AB78" s="88">
        <v>1</v>
      </c>
      <c r="AC78" s="51" t="s">
        <v>628</v>
      </c>
      <c r="AD78" s="52" t="s">
        <v>2</v>
      </c>
      <c r="AE78" s="53" t="s">
        <v>634</v>
      </c>
      <c r="AF78" s="54" t="s">
        <v>0</v>
      </c>
      <c r="AG78" s="53" t="s">
        <v>0</v>
      </c>
      <c r="AH78" s="55">
        <v>1781890</v>
      </c>
      <c r="AI78" s="357"/>
    </row>
    <row r="79" spans="1:35" ht="145.5" customHeight="1" x14ac:dyDescent="0.25">
      <c r="A79" s="13"/>
      <c r="B79" s="42" t="s">
        <v>633</v>
      </c>
      <c r="C79" s="43" t="s">
        <v>45</v>
      </c>
      <c r="D79" s="43" t="s">
        <v>44</v>
      </c>
      <c r="E79" s="44" t="s">
        <v>632</v>
      </c>
      <c r="F79" s="43" t="s">
        <v>27</v>
      </c>
      <c r="G79" s="165">
        <v>8</v>
      </c>
      <c r="H79" s="177" t="s">
        <v>631</v>
      </c>
      <c r="I79" s="45" t="s">
        <v>25</v>
      </c>
      <c r="J79" s="45" t="s">
        <v>630</v>
      </c>
      <c r="K79" s="177" t="s">
        <v>370</v>
      </c>
      <c r="L79" s="177" t="s">
        <v>629</v>
      </c>
      <c r="M79" s="43" t="s">
        <v>5</v>
      </c>
      <c r="N79" s="178">
        <v>44941</v>
      </c>
      <c r="O79" s="179">
        <v>45289</v>
      </c>
      <c r="P79" s="84" t="s">
        <v>118</v>
      </c>
      <c r="Q79" s="80"/>
      <c r="R79" s="87"/>
      <c r="S79" s="70">
        <v>2</v>
      </c>
      <c r="T79" s="180"/>
      <c r="U79" s="80"/>
      <c r="V79" s="180">
        <v>2</v>
      </c>
      <c r="W79" s="80"/>
      <c r="X79" s="180"/>
      <c r="Y79" s="70">
        <v>2</v>
      </c>
      <c r="Z79" s="180"/>
      <c r="AA79" s="80"/>
      <c r="AB79" s="181">
        <v>2</v>
      </c>
      <c r="AC79" s="51" t="s">
        <v>628</v>
      </c>
      <c r="AD79" s="52" t="s">
        <v>2</v>
      </c>
      <c r="AE79" s="53" t="s">
        <v>37</v>
      </c>
      <c r="AF79" s="54" t="s">
        <v>0</v>
      </c>
      <c r="AG79" s="53" t="s">
        <v>0</v>
      </c>
      <c r="AH79" s="55">
        <v>4922663</v>
      </c>
      <c r="AI79" s="358"/>
    </row>
    <row r="80" spans="1:35" ht="90" customHeight="1" x14ac:dyDescent="0.25">
      <c r="B80" s="182" t="s">
        <v>535</v>
      </c>
      <c r="C80" s="43" t="s">
        <v>534</v>
      </c>
      <c r="D80" s="183" t="s">
        <v>623</v>
      </c>
      <c r="E80" s="184" t="s">
        <v>627</v>
      </c>
      <c r="F80" s="183" t="s">
        <v>11</v>
      </c>
      <c r="G80" s="185">
        <v>5</v>
      </c>
      <c r="H80" s="186" t="s">
        <v>626</v>
      </c>
      <c r="I80" s="187" t="s">
        <v>25</v>
      </c>
      <c r="J80" s="188" t="s">
        <v>625</v>
      </c>
      <c r="K80" s="186" t="s">
        <v>7</v>
      </c>
      <c r="L80" s="186" t="s">
        <v>624</v>
      </c>
      <c r="M80" s="187" t="s">
        <v>5</v>
      </c>
      <c r="N80" s="189">
        <v>44928</v>
      </c>
      <c r="O80" s="190">
        <v>45199</v>
      </c>
      <c r="P80" s="191" t="s">
        <v>118</v>
      </c>
      <c r="Q80" s="192" t="s">
        <v>105</v>
      </c>
      <c r="R80" s="193" t="s">
        <v>105</v>
      </c>
      <c r="S80" s="184">
        <v>1</v>
      </c>
      <c r="T80" s="193" t="s">
        <v>105</v>
      </c>
      <c r="U80" s="184" t="s">
        <v>105</v>
      </c>
      <c r="V80" s="193">
        <v>2</v>
      </c>
      <c r="W80" s="184" t="s">
        <v>105</v>
      </c>
      <c r="X80" s="193" t="s">
        <v>105</v>
      </c>
      <c r="Y80" s="184">
        <v>2</v>
      </c>
      <c r="Z80" s="193" t="s">
        <v>105</v>
      </c>
      <c r="AA80" s="184" t="s">
        <v>105</v>
      </c>
      <c r="AB80" s="194" t="s">
        <v>105</v>
      </c>
      <c r="AC80" s="183" t="s">
        <v>618</v>
      </c>
      <c r="AD80" s="183" t="s">
        <v>103</v>
      </c>
      <c r="AE80" s="183" t="s">
        <v>102</v>
      </c>
      <c r="AF80" s="183" t="s">
        <v>0</v>
      </c>
      <c r="AG80" s="183" t="s">
        <v>0</v>
      </c>
      <c r="AH80" s="78">
        <v>81822078</v>
      </c>
      <c r="AI80" s="417">
        <v>55550000</v>
      </c>
    </row>
    <row r="81" spans="2:35" ht="62.25" customHeight="1" x14ac:dyDescent="0.25">
      <c r="B81" s="195" t="s">
        <v>535</v>
      </c>
      <c r="C81" s="43" t="s">
        <v>534</v>
      </c>
      <c r="D81" s="196" t="s">
        <v>623</v>
      </c>
      <c r="E81" s="197" t="s">
        <v>622</v>
      </c>
      <c r="F81" s="196" t="s">
        <v>11</v>
      </c>
      <c r="G81" s="198">
        <v>1</v>
      </c>
      <c r="H81" s="199" t="s">
        <v>621</v>
      </c>
      <c r="I81" s="160" t="s">
        <v>25</v>
      </c>
      <c r="J81" s="200" t="s">
        <v>620</v>
      </c>
      <c r="K81" s="199" t="s">
        <v>33</v>
      </c>
      <c r="L81" s="199" t="s">
        <v>619</v>
      </c>
      <c r="M81" s="160" t="s">
        <v>5</v>
      </c>
      <c r="N81" s="201">
        <v>44958</v>
      </c>
      <c r="O81" s="202">
        <v>45289</v>
      </c>
      <c r="P81" s="203" t="s">
        <v>118</v>
      </c>
      <c r="Q81" s="204" t="s">
        <v>105</v>
      </c>
      <c r="R81" s="205" t="s">
        <v>105</v>
      </c>
      <c r="S81" s="206">
        <v>0.25</v>
      </c>
      <c r="T81" s="205" t="s">
        <v>105</v>
      </c>
      <c r="U81" s="197" t="s">
        <v>105</v>
      </c>
      <c r="V81" s="207">
        <v>0.5</v>
      </c>
      <c r="W81" s="197" t="s">
        <v>105</v>
      </c>
      <c r="X81" s="205" t="s">
        <v>105</v>
      </c>
      <c r="Y81" s="206">
        <v>0.75</v>
      </c>
      <c r="Z81" s="205" t="s">
        <v>105</v>
      </c>
      <c r="AA81" s="197" t="s">
        <v>105</v>
      </c>
      <c r="AB81" s="208">
        <v>1</v>
      </c>
      <c r="AC81" s="196" t="s">
        <v>618</v>
      </c>
      <c r="AD81" s="196" t="s">
        <v>103</v>
      </c>
      <c r="AE81" s="196" t="s">
        <v>102</v>
      </c>
      <c r="AF81" s="196" t="s">
        <v>0</v>
      </c>
      <c r="AG81" s="196" t="s">
        <v>0</v>
      </c>
      <c r="AH81" s="78">
        <v>40911039</v>
      </c>
      <c r="AI81" s="419"/>
    </row>
    <row r="82" spans="2:35" ht="61.5" customHeight="1" x14ac:dyDescent="0.25">
      <c r="B82" s="195" t="s">
        <v>535</v>
      </c>
      <c r="C82" s="43" t="s">
        <v>534</v>
      </c>
      <c r="D82" s="196" t="s">
        <v>617</v>
      </c>
      <c r="E82" s="197" t="s">
        <v>616</v>
      </c>
      <c r="F82" s="196" t="s">
        <v>11</v>
      </c>
      <c r="G82" s="198">
        <v>1</v>
      </c>
      <c r="H82" s="199" t="s">
        <v>615</v>
      </c>
      <c r="I82" s="160" t="s">
        <v>25</v>
      </c>
      <c r="J82" s="183" t="s">
        <v>614</v>
      </c>
      <c r="K82" s="200" t="s">
        <v>33</v>
      </c>
      <c r="L82" s="199" t="s">
        <v>613</v>
      </c>
      <c r="M82" s="160" t="s">
        <v>5</v>
      </c>
      <c r="N82" s="201">
        <v>44928</v>
      </c>
      <c r="O82" s="202">
        <v>45289</v>
      </c>
      <c r="P82" s="203" t="s">
        <v>16</v>
      </c>
      <c r="Q82" s="204" t="s">
        <v>105</v>
      </c>
      <c r="R82" s="205" t="s">
        <v>105</v>
      </c>
      <c r="S82" s="197" t="s">
        <v>105</v>
      </c>
      <c r="T82" s="205" t="s">
        <v>105</v>
      </c>
      <c r="U82" s="197" t="s">
        <v>105</v>
      </c>
      <c r="V82" s="207">
        <v>0.3</v>
      </c>
      <c r="W82" s="197" t="s">
        <v>105</v>
      </c>
      <c r="X82" s="205" t="s">
        <v>105</v>
      </c>
      <c r="Y82" s="197" t="s">
        <v>105</v>
      </c>
      <c r="Z82" s="205" t="s">
        <v>105</v>
      </c>
      <c r="AA82" s="197" t="s">
        <v>105</v>
      </c>
      <c r="AB82" s="208">
        <v>1</v>
      </c>
      <c r="AC82" s="196" t="s">
        <v>113</v>
      </c>
      <c r="AD82" s="196" t="s">
        <v>103</v>
      </c>
      <c r="AE82" s="196" t="s">
        <v>102</v>
      </c>
      <c r="AF82" s="196" t="s">
        <v>57</v>
      </c>
      <c r="AG82" s="196" t="s">
        <v>56</v>
      </c>
      <c r="AH82" s="78">
        <v>182674608</v>
      </c>
      <c r="AI82" s="78">
        <v>87400000</v>
      </c>
    </row>
    <row r="83" spans="2:35" ht="117" customHeight="1" x14ac:dyDescent="0.25">
      <c r="B83" s="195" t="s">
        <v>535</v>
      </c>
      <c r="C83" s="43" t="s">
        <v>534</v>
      </c>
      <c r="D83" s="196" t="s">
        <v>612</v>
      </c>
      <c r="E83" s="197" t="s">
        <v>611</v>
      </c>
      <c r="F83" s="196" t="s">
        <v>11</v>
      </c>
      <c r="G83" s="198">
        <v>1</v>
      </c>
      <c r="H83" s="199" t="s">
        <v>610</v>
      </c>
      <c r="I83" s="160" t="s">
        <v>25</v>
      </c>
      <c r="J83" s="188" t="s">
        <v>609</v>
      </c>
      <c r="K83" s="199" t="s">
        <v>33</v>
      </c>
      <c r="L83" s="199" t="s">
        <v>608</v>
      </c>
      <c r="M83" s="160" t="s">
        <v>5</v>
      </c>
      <c r="N83" s="201">
        <v>44928</v>
      </c>
      <c r="O83" s="202">
        <v>45289</v>
      </c>
      <c r="P83" s="203" t="s">
        <v>16</v>
      </c>
      <c r="Q83" s="204" t="s">
        <v>105</v>
      </c>
      <c r="R83" s="205" t="s">
        <v>105</v>
      </c>
      <c r="S83" s="197" t="s">
        <v>105</v>
      </c>
      <c r="T83" s="205" t="s">
        <v>105</v>
      </c>
      <c r="U83" s="197" t="s">
        <v>105</v>
      </c>
      <c r="V83" s="207">
        <v>0.35</v>
      </c>
      <c r="W83" s="197" t="s">
        <v>105</v>
      </c>
      <c r="X83" s="205" t="s">
        <v>105</v>
      </c>
      <c r="Y83" s="197" t="s">
        <v>105</v>
      </c>
      <c r="Z83" s="205" t="s">
        <v>105</v>
      </c>
      <c r="AA83" s="197" t="s">
        <v>105</v>
      </c>
      <c r="AB83" s="208">
        <v>1</v>
      </c>
      <c r="AC83" s="196" t="s">
        <v>104</v>
      </c>
      <c r="AD83" s="196" t="s">
        <v>103</v>
      </c>
      <c r="AE83" s="196" t="s">
        <v>401</v>
      </c>
      <c r="AF83" s="196" t="s">
        <v>0</v>
      </c>
      <c r="AG83" s="196" t="s">
        <v>0</v>
      </c>
      <c r="AH83" s="78">
        <v>6267728</v>
      </c>
      <c r="AI83" s="78">
        <v>110000000</v>
      </c>
    </row>
    <row r="84" spans="2:35" ht="117" customHeight="1" x14ac:dyDescent="0.25">
      <c r="B84" s="195" t="s">
        <v>535</v>
      </c>
      <c r="C84" s="43" t="s">
        <v>534</v>
      </c>
      <c r="D84" s="196" t="s">
        <v>603</v>
      </c>
      <c r="E84" s="197" t="s">
        <v>607</v>
      </c>
      <c r="F84" s="196" t="s">
        <v>11</v>
      </c>
      <c r="G84" s="198">
        <v>1</v>
      </c>
      <c r="H84" s="199" t="s">
        <v>606</v>
      </c>
      <c r="I84" s="160" t="s">
        <v>25</v>
      </c>
      <c r="J84" s="200" t="s">
        <v>605</v>
      </c>
      <c r="K84" s="199" t="s">
        <v>33</v>
      </c>
      <c r="L84" s="199" t="s">
        <v>604</v>
      </c>
      <c r="M84" s="160" t="s">
        <v>5</v>
      </c>
      <c r="N84" s="201">
        <v>44927</v>
      </c>
      <c r="O84" s="202">
        <v>45289</v>
      </c>
      <c r="P84" s="203" t="s">
        <v>118</v>
      </c>
      <c r="Q84" s="204" t="s">
        <v>105</v>
      </c>
      <c r="R84" s="205" t="s">
        <v>105</v>
      </c>
      <c r="S84" s="206">
        <v>1</v>
      </c>
      <c r="T84" s="205" t="s">
        <v>105</v>
      </c>
      <c r="U84" s="197" t="s">
        <v>105</v>
      </c>
      <c r="V84" s="207">
        <v>1</v>
      </c>
      <c r="W84" s="197" t="s">
        <v>105</v>
      </c>
      <c r="X84" s="205" t="s">
        <v>105</v>
      </c>
      <c r="Y84" s="206">
        <v>1</v>
      </c>
      <c r="Z84" s="205" t="s">
        <v>105</v>
      </c>
      <c r="AA84" s="197" t="s">
        <v>105</v>
      </c>
      <c r="AB84" s="208">
        <v>1</v>
      </c>
      <c r="AC84" s="196" t="s">
        <v>113</v>
      </c>
      <c r="AD84" s="196" t="s">
        <v>103</v>
      </c>
      <c r="AE84" s="196" t="s">
        <v>102</v>
      </c>
      <c r="AF84" s="196" t="s">
        <v>0</v>
      </c>
      <c r="AG84" s="196" t="s">
        <v>0</v>
      </c>
      <c r="AH84" s="78">
        <f>42882958+71143022</f>
        <v>114025980</v>
      </c>
      <c r="AI84" s="423">
        <v>373803442</v>
      </c>
    </row>
    <row r="85" spans="2:35" ht="117" customHeight="1" x14ac:dyDescent="0.25">
      <c r="B85" s="195" t="s">
        <v>535</v>
      </c>
      <c r="C85" s="43" t="s">
        <v>534</v>
      </c>
      <c r="D85" s="196" t="s">
        <v>603</v>
      </c>
      <c r="E85" s="197" t="s">
        <v>602</v>
      </c>
      <c r="F85" s="196" t="s">
        <v>11</v>
      </c>
      <c r="G85" s="198">
        <v>1</v>
      </c>
      <c r="H85" s="199" t="s">
        <v>601</v>
      </c>
      <c r="I85" s="160" t="s">
        <v>25</v>
      </c>
      <c r="J85" s="200" t="s">
        <v>600</v>
      </c>
      <c r="K85" s="199" t="s">
        <v>33</v>
      </c>
      <c r="L85" s="199" t="s">
        <v>599</v>
      </c>
      <c r="M85" s="160" t="s">
        <v>5</v>
      </c>
      <c r="N85" s="201">
        <v>45017</v>
      </c>
      <c r="O85" s="202">
        <v>45289</v>
      </c>
      <c r="P85" s="203" t="s">
        <v>118</v>
      </c>
      <c r="Q85" s="204" t="s">
        <v>105</v>
      </c>
      <c r="R85" s="205" t="s">
        <v>105</v>
      </c>
      <c r="S85" s="206">
        <v>0.1</v>
      </c>
      <c r="T85" s="205" t="s">
        <v>105</v>
      </c>
      <c r="U85" s="197" t="s">
        <v>105</v>
      </c>
      <c r="V85" s="207">
        <v>0.35</v>
      </c>
      <c r="W85" s="197" t="s">
        <v>105</v>
      </c>
      <c r="X85" s="205" t="s">
        <v>105</v>
      </c>
      <c r="Y85" s="206">
        <v>0.7</v>
      </c>
      <c r="Z85" s="205" t="s">
        <v>105</v>
      </c>
      <c r="AA85" s="197" t="s">
        <v>105</v>
      </c>
      <c r="AB85" s="208">
        <v>1</v>
      </c>
      <c r="AC85" s="196" t="s">
        <v>113</v>
      </c>
      <c r="AD85" s="196" t="s">
        <v>103</v>
      </c>
      <c r="AE85" s="196" t="s">
        <v>102</v>
      </c>
      <c r="AF85" s="196" t="s">
        <v>0</v>
      </c>
      <c r="AG85" s="196" t="s">
        <v>0</v>
      </c>
      <c r="AH85" s="209">
        <v>71143022</v>
      </c>
      <c r="AI85" s="424"/>
    </row>
    <row r="86" spans="2:35" ht="168.75" customHeight="1" x14ac:dyDescent="0.25">
      <c r="B86" s="195" t="s">
        <v>535</v>
      </c>
      <c r="C86" s="43" t="s">
        <v>534</v>
      </c>
      <c r="D86" s="196" t="s">
        <v>589</v>
      </c>
      <c r="E86" s="197" t="s">
        <v>598</v>
      </c>
      <c r="F86" s="196" t="s">
        <v>11</v>
      </c>
      <c r="G86" s="210">
        <v>30</v>
      </c>
      <c r="H86" s="199" t="s">
        <v>597</v>
      </c>
      <c r="I86" s="160" t="s">
        <v>25</v>
      </c>
      <c r="J86" s="200" t="s">
        <v>596</v>
      </c>
      <c r="K86" s="199" t="s">
        <v>370</v>
      </c>
      <c r="L86" s="199" t="s">
        <v>595</v>
      </c>
      <c r="M86" s="160" t="s">
        <v>594</v>
      </c>
      <c r="N86" s="201">
        <v>44942</v>
      </c>
      <c r="O86" s="202">
        <v>45289</v>
      </c>
      <c r="P86" s="203" t="s">
        <v>118</v>
      </c>
      <c r="Q86" s="204" t="s">
        <v>105</v>
      </c>
      <c r="R86" s="205" t="s">
        <v>105</v>
      </c>
      <c r="S86" s="197">
        <v>2</v>
      </c>
      <c r="T86" s="205" t="s">
        <v>105</v>
      </c>
      <c r="U86" s="197" t="s">
        <v>105</v>
      </c>
      <c r="V86" s="205">
        <v>5</v>
      </c>
      <c r="W86" s="197" t="s">
        <v>105</v>
      </c>
      <c r="X86" s="205" t="s">
        <v>105</v>
      </c>
      <c r="Y86" s="197">
        <v>7</v>
      </c>
      <c r="Z86" s="205" t="s">
        <v>105</v>
      </c>
      <c r="AA86" s="197" t="s">
        <v>105</v>
      </c>
      <c r="AB86" s="211">
        <v>16</v>
      </c>
      <c r="AC86" s="196" t="s">
        <v>562</v>
      </c>
      <c r="AD86" s="196" t="s">
        <v>103</v>
      </c>
      <c r="AE86" s="196" t="s">
        <v>102</v>
      </c>
      <c r="AF86" s="196" t="s">
        <v>0</v>
      </c>
      <c r="AG86" s="196" t="s">
        <v>0</v>
      </c>
      <c r="AH86" s="209">
        <v>44694815</v>
      </c>
      <c r="AI86" s="425">
        <v>467650000</v>
      </c>
    </row>
    <row r="87" spans="2:35" ht="168.75" customHeight="1" x14ac:dyDescent="0.25">
      <c r="B87" s="195" t="s">
        <v>535</v>
      </c>
      <c r="C87" s="43" t="s">
        <v>534</v>
      </c>
      <c r="D87" s="196" t="s">
        <v>589</v>
      </c>
      <c r="E87" s="197" t="s">
        <v>593</v>
      </c>
      <c r="F87" s="196" t="s">
        <v>11</v>
      </c>
      <c r="G87" s="198">
        <v>1</v>
      </c>
      <c r="H87" s="199" t="s">
        <v>592</v>
      </c>
      <c r="I87" s="160" t="s">
        <v>25</v>
      </c>
      <c r="J87" s="200" t="s">
        <v>591</v>
      </c>
      <c r="K87" s="199" t="s">
        <v>33</v>
      </c>
      <c r="L87" s="199" t="s">
        <v>590</v>
      </c>
      <c r="M87" s="160" t="s">
        <v>46</v>
      </c>
      <c r="N87" s="201">
        <v>44958</v>
      </c>
      <c r="O87" s="202">
        <v>45275</v>
      </c>
      <c r="P87" s="203" t="s">
        <v>118</v>
      </c>
      <c r="Q87" s="204" t="s">
        <v>105</v>
      </c>
      <c r="R87" s="205" t="s">
        <v>105</v>
      </c>
      <c r="S87" s="206">
        <v>0.1</v>
      </c>
      <c r="T87" s="205" t="s">
        <v>105</v>
      </c>
      <c r="U87" s="197" t="s">
        <v>105</v>
      </c>
      <c r="V87" s="207">
        <v>0.4</v>
      </c>
      <c r="W87" s="197" t="s">
        <v>105</v>
      </c>
      <c r="X87" s="205" t="s">
        <v>105</v>
      </c>
      <c r="Y87" s="206">
        <v>0.7</v>
      </c>
      <c r="Z87" s="205" t="s">
        <v>105</v>
      </c>
      <c r="AA87" s="197" t="s">
        <v>105</v>
      </c>
      <c r="AB87" s="208">
        <v>1</v>
      </c>
      <c r="AC87" s="196" t="s">
        <v>562</v>
      </c>
      <c r="AD87" s="196" t="s">
        <v>103</v>
      </c>
      <c r="AE87" s="196" t="s">
        <v>102</v>
      </c>
      <c r="AF87" s="196" t="s">
        <v>0</v>
      </c>
      <c r="AG87" s="196" t="s">
        <v>0</v>
      </c>
      <c r="AH87" s="209">
        <v>156080849</v>
      </c>
      <c r="AI87" s="426"/>
    </row>
    <row r="88" spans="2:35" ht="267" customHeight="1" x14ac:dyDescent="0.25">
      <c r="B88" s="195" t="s">
        <v>535</v>
      </c>
      <c r="C88" s="43" t="s">
        <v>534</v>
      </c>
      <c r="D88" s="196" t="s">
        <v>589</v>
      </c>
      <c r="E88" s="197" t="s">
        <v>588</v>
      </c>
      <c r="F88" s="196" t="s">
        <v>11</v>
      </c>
      <c r="G88" s="210">
        <v>18</v>
      </c>
      <c r="H88" s="199" t="s">
        <v>587</v>
      </c>
      <c r="I88" s="160" t="s">
        <v>25</v>
      </c>
      <c r="J88" s="200" t="s">
        <v>586</v>
      </c>
      <c r="K88" s="199" t="s">
        <v>7</v>
      </c>
      <c r="L88" s="199" t="s">
        <v>585</v>
      </c>
      <c r="M88" s="160" t="s">
        <v>5</v>
      </c>
      <c r="N88" s="201">
        <v>45017</v>
      </c>
      <c r="O88" s="202">
        <v>45289</v>
      </c>
      <c r="P88" s="203" t="s">
        <v>118</v>
      </c>
      <c r="Q88" s="204" t="s">
        <v>105</v>
      </c>
      <c r="R88" s="205" t="s">
        <v>105</v>
      </c>
      <c r="S88" s="197">
        <v>0</v>
      </c>
      <c r="T88" s="205" t="s">
        <v>105</v>
      </c>
      <c r="U88" s="197" t="s">
        <v>105</v>
      </c>
      <c r="V88" s="205">
        <v>5</v>
      </c>
      <c r="W88" s="197" t="s">
        <v>105</v>
      </c>
      <c r="X88" s="205" t="s">
        <v>105</v>
      </c>
      <c r="Y88" s="197">
        <v>2</v>
      </c>
      <c r="Z88" s="205" t="s">
        <v>105</v>
      </c>
      <c r="AA88" s="197" t="s">
        <v>105</v>
      </c>
      <c r="AB88" s="211">
        <v>11</v>
      </c>
      <c r="AC88" s="196" t="s">
        <v>562</v>
      </c>
      <c r="AD88" s="196" t="s">
        <v>103</v>
      </c>
      <c r="AE88" s="196" t="s">
        <v>102</v>
      </c>
      <c r="AF88" s="196" t="s">
        <v>0</v>
      </c>
      <c r="AG88" s="196" t="s">
        <v>0</v>
      </c>
      <c r="AH88" s="209">
        <v>484814736</v>
      </c>
      <c r="AI88" s="427"/>
    </row>
    <row r="89" spans="2:35" ht="81" customHeight="1" x14ac:dyDescent="0.25">
      <c r="B89" s="195" t="s">
        <v>535</v>
      </c>
      <c r="C89" s="43" t="s">
        <v>534</v>
      </c>
      <c r="D89" s="196" t="s">
        <v>111</v>
      </c>
      <c r="E89" s="197" t="s">
        <v>584</v>
      </c>
      <c r="F89" s="196" t="s">
        <v>11</v>
      </c>
      <c r="G89" s="198">
        <v>1</v>
      </c>
      <c r="H89" s="199" t="s">
        <v>583</v>
      </c>
      <c r="I89" s="160" t="s">
        <v>25</v>
      </c>
      <c r="J89" s="200" t="s">
        <v>582</v>
      </c>
      <c r="K89" s="199" t="s">
        <v>33</v>
      </c>
      <c r="L89" s="199" t="s">
        <v>581</v>
      </c>
      <c r="M89" s="160" t="s">
        <v>5</v>
      </c>
      <c r="N89" s="201">
        <v>44928</v>
      </c>
      <c r="O89" s="202">
        <v>45199</v>
      </c>
      <c r="P89" s="203" t="s">
        <v>118</v>
      </c>
      <c r="Q89" s="204" t="s">
        <v>105</v>
      </c>
      <c r="R89" s="205" t="s">
        <v>105</v>
      </c>
      <c r="S89" s="206">
        <v>0.25</v>
      </c>
      <c r="T89" s="205" t="s">
        <v>105</v>
      </c>
      <c r="U89" s="197" t="s">
        <v>105</v>
      </c>
      <c r="V89" s="207">
        <v>0.5</v>
      </c>
      <c r="W89" s="197" t="s">
        <v>105</v>
      </c>
      <c r="X89" s="205" t="s">
        <v>105</v>
      </c>
      <c r="Y89" s="206">
        <v>1</v>
      </c>
      <c r="Z89" s="205" t="s">
        <v>105</v>
      </c>
      <c r="AA89" s="197" t="s">
        <v>105</v>
      </c>
      <c r="AB89" s="211" t="s">
        <v>105</v>
      </c>
      <c r="AC89" s="196" t="s">
        <v>113</v>
      </c>
      <c r="AD89" s="196" t="s">
        <v>103</v>
      </c>
      <c r="AE89" s="196" t="s">
        <v>102</v>
      </c>
      <c r="AF89" s="196" t="s">
        <v>0</v>
      </c>
      <c r="AG89" s="196" t="s">
        <v>0</v>
      </c>
      <c r="AH89" s="209">
        <v>182674608</v>
      </c>
      <c r="AI89" s="422"/>
    </row>
    <row r="90" spans="2:35" ht="123.75" customHeight="1" x14ac:dyDescent="0.25">
      <c r="B90" s="195" t="s">
        <v>535</v>
      </c>
      <c r="C90" s="43" t="s">
        <v>534</v>
      </c>
      <c r="D90" s="196" t="s">
        <v>111</v>
      </c>
      <c r="E90" s="197" t="s">
        <v>580</v>
      </c>
      <c r="F90" s="196" t="s">
        <v>11</v>
      </c>
      <c r="G90" s="210">
        <v>28</v>
      </c>
      <c r="H90" s="199" t="s">
        <v>579</v>
      </c>
      <c r="I90" s="160" t="s">
        <v>25</v>
      </c>
      <c r="J90" s="200" t="s">
        <v>578</v>
      </c>
      <c r="K90" s="199" t="s">
        <v>7</v>
      </c>
      <c r="L90" s="199" t="s">
        <v>577</v>
      </c>
      <c r="M90" s="160" t="s">
        <v>5</v>
      </c>
      <c r="N90" s="201">
        <v>44928</v>
      </c>
      <c r="O90" s="202">
        <v>45289</v>
      </c>
      <c r="P90" s="203" t="s">
        <v>118</v>
      </c>
      <c r="Q90" s="204" t="s">
        <v>105</v>
      </c>
      <c r="R90" s="205" t="s">
        <v>105</v>
      </c>
      <c r="S90" s="197">
        <v>5</v>
      </c>
      <c r="T90" s="205" t="s">
        <v>105</v>
      </c>
      <c r="U90" s="197" t="s">
        <v>105</v>
      </c>
      <c r="V90" s="205">
        <v>7</v>
      </c>
      <c r="W90" s="197" t="s">
        <v>105</v>
      </c>
      <c r="X90" s="205" t="s">
        <v>105</v>
      </c>
      <c r="Y90" s="197">
        <v>7</v>
      </c>
      <c r="Z90" s="205" t="s">
        <v>105</v>
      </c>
      <c r="AA90" s="197" t="s">
        <v>105</v>
      </c>
      <c r="AB90" s="211">
        <v>9</v>
      </c>
      <c r="AC90" s="196" t="s">
        <v>113</v>
      </c>
      <c r="AD90" s="196" t="s">
        <v>103</v>
      </c>
      <c r="AE90" s="196" t="s">
        <v>102</v>
      </c>
      <c r="AF90" s="196" t="s">
        <v>303</v>
      </c>
      <c r="AG90" s="196" t="s">
        <v>576</v>
      </c>
      <c r="AH90" s="209">
        <v>182674608</v>
      </c>
      <c r="AI90" s="422"/>
    </row>
    <row r="91" spans="2:35" ht="166.5" customHeight="1" x14ac:dyDescent="0.25">
      <c r="B91" s="195" t="s">
        <v>535</v>
      </c>
      <c r="C91" s="43" t="s">
        <v>534</v>
      </c>
      <c r="D91" s="196" t="s">
        <v>111</v>
      </c>
      <c r="E91" s="197" t="s">
        <v>575</v>
      </c>
      <c r="F91" s="196" t="s">
        <v>11</v>
      </c>
      <c r="G91" s="210">
        <v>1</v>
      </c>
      <c r="H91" s="199" t="s">
        <v>574</v>
      </c>
      <c r="I91" s="160" t="s">
        <v>25</v>
      </c>
      <c r="J91" s="200" t="s">
        <v>573</v>
      </c>
      <c r="K91" s="199" t="s">
        <v>7</v>
      </c>
      <c r="L91" s="199" t="s">
        <v>572</v>
      </c>
      <c r="M91" s="160" t="s">
        <v>46</v>
      </c>
      <c r="N91" s="201">
        <v>44927</v>
      </c>
      <c r="O91" s="202">
        <v>45289</v>
      </c>
      <c r="P91" s="203" t="s">
        <v>4</v>
      </c>
      <c r="Q91" s="204" t="s">
        <v>105</v>
      </c>
      <c r="R91" s="205" t="s">
        <v>105</v>
      </c>
      <c r="S91" s="197" t="s">
        <v>105</v>
      </c>
      <c r="T91" s="205" t="s">
        <v>105</v>
      </c>
      <c r="U91" s="197" t="s">
        <v>105</v>
      </c>
      <c r="V91" s="205" t="s">
        <v>105</v>
      </c>
      <c r="W91" s="197" t="s">
        <v>105</v>
      </c>
      <c r="X91" s="205" t="s">
        <v>105</v>
      </c>
      <c r="Y91" s="197" t="s">
        <v>105</v>
      </c>
      <c r="Z91" s="205" t="s">
        <v>105</v>
      </c>
      <c r="AA91" s="197" t="s">
        <v>105</v>
      </c>
      <c r="AB91" s="211">
        <v>1</v>
      </c>
      <c r="AC91" s="196" t="s">
        <v>124</v>
      </c>
      <c r="AD91" s="196" t="s">
        <v>103</v>
      </c>
      <c r="AE91" s="196" t="s">
        <v>571</v>
      </c>
      <c r="AF91" s="196" t="s">
        <v>0</v>
      </c>
      <c r="AG91" s="196" t="s">
        <v>0</v>
      </c>
      <c r="AH91" s="209">
        <v>81199335</v>
      </c>
      <c r="AI91" s="422"/>
    </row>
    <row r="92" spans="2:35" ht="91.5" customHeight="1" x14ac:dyDescent="0.25">
      <c r="B92" s="195" t="s">
        <v>535</v>
      </c>
      <c r="C92" s="43" t="s">
        <v>534</v>
      </c>
      <c r="D92" s="196" t="s">
        <v>111</v>
      </c>
      <c r="E92" s="197" t="s">
        <v>570</v>
      </c>
      <c r="F92" s="196" t="s">
        <v>11</v>
      </c>
      <c r="G92" s="210">
        <v>3</v>
      </c>
      <c r="H92" s="199" t="s">
        <v>569</v>
      </c>
      <c r="I92" s="160" t="s">
        <v>25</v>
      </c>
      <c r="J92" s="200" t="s">
        <v>568</v>
      </c>
      <c r="K92" s="199" t="s">
        <v>7</v>
      </c>
      <c r="L92" s="199" t="s">
        <v>567</v>
      </c>
      <c r="M92" s="160" t="s">
        <v>46</v>
      </c>
      <c r="N92" s="201">
        <v>44928</v>
      </c>
      <c r="O92" s="202">
        <v>45289</v>
      </c>
      <c r="P92" s="203" t="s">
        <v>118</v>
      </c>
      <c r="Q92" s="204" t="s">
        <v>105</v>
      </c>
      <c r="R92" s="205" t="s">
        <v>105</v>
      </c>
      <c r="S92" s="197"/>
      <c r="T92" s="205" t="s">
        <v>105</v>
      </c>
      <c r="U92" s="197" t="s">
        <v>105</v>
      </c>
      <c r="V92" s="205"/>
      <c r="W92" s="197" t="s">
        <v>105</v>
      </c>
      <c r="X92" s="205" t="s">
        <v>105</v>
      </c>
      <c r="Y92" s="197"/>
      <c r="Z92" s="205" t="s">
        <v>105</v>
      </c>
      <c r="AA92" s="197" t="s">
        <v>105</v>
      </c>
      <c r="AB92" s="211">
        <v>3</v>
      </c>
      <c r="AC92" s="196" t="s">
        <v>527</v>
      </c>
      <c r="AD92" s="196" t="s">
        <v>103</v>
      </c>
      <c r="AE92" s="196" t="s">
        <v>102</v>
      </c>
      <c r="AF92" s="196" t="s">
        <v>0</v>
      </c>
      <c r="AG92" s="196" t="s">
        <v>0</v>
      </c>
      <c r="AH92" s="209">
        <v>34612834</v>
      </c>
      <c r="AI92" s="422"/>
    </row>
    <row r="93" spans="2:35" ht="141" customHeight="1" x14ac:dyDescent="0.25">
      <c r="B93" s="195" t="s">
        <v>535</v>
      </c>
      <c r="C93" s="43" t="s">
        <v>534</v>
      </c>
      <c r="D93" s="196" t="s">
        <v>111</v>
      </c>
      <c r="E93" s="197" t="s">
        <v>566</v>
      </c>
      <c r="F93" s="196" t="s">
        <v>75</v>
      </c>
      <c r="G93" s="198">
        <v>1</v>
      </c>
      <c r="H93" s="199" t="s">
        <v>565</v>
      </c>
      <c r="I93" s="160" t="s">
        <v>25</v>
      </c>
      <c r="J93" s="200" t="s">
        <v>564</v>
      </c>
      <c r="K93" s="199" t="s">
        <v>33</v>
      </c>
      <c r="L93" s="199" t="s">
        <v>563</v>
      </c>
      <c r="M93" s="160" t="s">
        <v>46</v>
      </c>
      <c r="N93" s="212">
        <v>44946</v>
      </c>
      <c r="O93" s="213">
        <v>45275</v>
      </c>
      <c r="P93" s="203" t="s">
        <v>118</v>
      </c>
      <c r="Q93" s="204" t="s">
        <v>105</v>
      </c>
      <c r="R93" s="205" t="s">
        <v>105</v>
      </c>
      <c r="S93" s="206">
        <v>0.1</v>
      </c>
      <c r="T93" s="205" t="s">
        <v>105</v>
      </c>
      <c r="U93" s="197" t="s">
        <v>105</v>
      </c>
      <c r="V93" s="207">
        <v>0.4</v>
      </c>
      <c r="W93" s="197" t="s">
        <v>105</v>
      </c>
      <c r="X93" s="205" t="s">
        <v>105</v>
      </c>
      <c r="Y93" s="206">
        <v>0.7</v>
      </c>
      <c r="Z93" s="205" t="s">
        <v>105</v>
      </c>
      <c r="AA93" s="197" t="s">
        <v>105</v>
      </c>
      <c r="AB93" s="208">
        <v>1</v>
      </c>
      <c r="AC93" s="196" t="s">
        <v>562</v>
      </c>
      <c r="AD93" s="196" t="s">
        <v>103</v>
      </c>
      <c r="AE93" s="196" t="s">
        <v>102</v>
      </c>
      <c r="AF93" s="196" t="s">
        <v>0</v>
      </c>
      <c r="AG93" s="196" t="s">
        <v>0</v>
      </c>
      <c r="AH93" s="78">
        <v>48000000</v>
      </c>
      <c r="AI93" s="422"/>
    </row>
    <row r="94" spans="2:35" ht="87.75" customHeight="1" x14ac:dyDescent="0.25">
      <c r="B94" s="195" t="s">
        <v>535</v>
      </c>
      <c r="C94" s="43" t="s">
        <v>534</v>
      </c>
      <c r="D94" s="196" t="s">
        <v>111</v>
      </c>
      <c r="E94" s="197" t="s">
        <v>561</v>
      </c>
      <c r="F94" s="196" t="s">
        <v>11</v>
      </c>
      <c r="G94" s="198">
        <v>1</v>
      </c>
      <c r="H94" s="199" t="s">
        <v>560</v>
      </c>
      <c r="I94" s="160" t="s">
        <v>25</v>
      </c>
      <c r="J94" s="200" t="s">
        <v>559</v>
      </c>
      <c r="K94" s="199" t="s">
        <v>33</v>
      </c>
      <c r="L94" s="199" t="s">
        <v>558</v>
      </c>
      <c r="M94" s="160" t="s">
        <v>106</v>
      </c>
      <c r="N94" s="214">
        <v>44928</v>
      </c>
      <c r="O94" s="215">
        <v>45275</v>
      </c>
      <c r="P94" s="203" t="s">
        <v>16</v>
      </c>
      <c r="Q94" s="204" t="s">
        <v>105</v>
      </c>
      <c r="R94" s="205" t="s">
        <v>105</v>
      </c>
      <c r="S94" s="197" t="s">
        <v>105</v>
      </c>
      <c r="T94" s="205" t="s">
        <v>105</v>
      </c>
      <c r="U94" s="197" t="s">
        <v>105</v>
      </c>
      <c r="V94" s="207">
        <v>0.5</v>
      </c>
      <c r="W94" s="197" t="s">
        <v>105</v>
      </c>
      <c r="X94" s="205" t="s">
        <v>105</v>
      </c>
      <c r="Y94" s="197" t="s">
        <v>105</v>
      </c>
      <c r="Z94" s="205" t="s">
        <v>105</v>
      </c>
      <c r="AA94" s="197" t="s">
        <v>105</v>
      </c>
      <c r="AB94" s="208">
        <v>1</v>
      </c>
      <c r="AC94" s="196" t="s">
        <v>104</v>
      </c>
      <c r="AD94" s="196" t="s">
        <v>103</v>
      </c>
      <c r="AE94" s="196" t="s">
        <v>102</v>
      </c>
      <c r="AF94" s="196" t="s">
        <v>57</v>
      </c>
      <c r="AG94" s="196" t="s">
        <v>56</v>
      </c>
      <c r="AH94" s="78">
        <v>31126949</v>
      </c>
      <c r="AI94" s="422"/>
    </row>
    <row r="95" spans="2:35" ht="86.25" customHeight="1" x14ac:dyDescent="0.25">
      <c r="B95" s="195" t="s">
        <v>535</v>
      </c>
      <c r="C95" s="43" t="s">
        <v>534</v>
      </c>
      <c r="D95" s="196" t="s">
        <v>111</v>
      </c>
      <c r="E95" s="197" t="s">
        <v>557</v>
      </c>
      <c r="F95" s="196" t="s">
        <v>11</v>
      </c>
      <c r="G95" s="198">
        <v>1</v>
      </c>
      <c r="H95" s="199" t="s">
        <v>556</v>
      </c>
      <c r="I95" s="160" t="s">
        <v>25</v>
      </c>
      <c r="J95" s="200" t="s">
        <v>555</v>
      </c>
      <c r="K95" s="199" t="s">
        <v>33</v>
      </c>
      <c r="L95" s="199" t="s">
        <v>554</v>
      </c>
      <c r="M95" s="160" t="s">
        <v>5</v>
      </c>
      <c r="N95" s="212">
        <v>44928</v>
      </c>
      <c r="O95" s="213">
        <v>45289</v>
      </c>
      <c r="P95" s="203" t="s">
        <v>118</v>
      </c>
      <c r="Q95" s="204" t="s">
        <v>105</v>
      </c>
      <c r="R95" s="205" t="s">
        <v>105</v>
      </c>
      <c r="S95" s="206">
        <v>0.25</v>
      </c>
      <c r="T95" s="205" t="s">
        <v>105</v>
      </c>
      <c r="U95" s="197" t="s">
        <v>105</v>
      </c>
      <c r="V95" s="207">
        <v>0.5</v>
      </c>
      <c r="W95" s="197" t="s">
        <v>105</v>
      </c>
      <c r="X95" s="205" t="s">
        <v>105</v>
      </c>
      <c r="Y95" s="206">
        <v>0.75</v>
      </c>
      <c r="Z95" s="205" t="s">
        <v>105</v>
      </c>
      <c r="AA95" s="197" t="s">
        <v>105</v>
      </c>
      <c r="AB95" s="208">
        <v>1</v>
      </c>
      <c r="AC95" s="196" t="s">
        <v>527</v>
      </c>
      <c r="AD95" s="196" t="s">
        <v>103</v>
      </c>
      <c r="AE95" s="196" t="s">
        <v>102</v>
      </c>
      <c r="AF95" s="196" t="s">
        <v>0</v>
      </c>
      <c r="AG95" s="196" t="s">
        <v>0</v>
      </c>
      <c r="AH95" s="78">
        <v>44694815</v>
      </c>
      <c r="AI95" s="78">
        <v>0</v>
      </c>
    </row>
    <row r="96" spans="2:35" ht="206.25" customHeight="1" x14ac:dyDescent="0.25">
      <c r="B96" s="195" t="s">
        <v>535</v>
      </c>
      <c r="C96" s="43" t="s">
        <v>534</v>
      </c>
      <c r="D96" s="196" t="s">
        <v>111</v>
      </c>
      <c r="E96" s="197" t="s">
        <v>553</v>
      </c>
      <c r="F96" s="196" t="s">
        <v>75</v>
      </c>
      <c r="G96" s="198">
        <v>1</v>
      </c>
      <c r="H96" s="199" t="s">
        <v>552</v>
      </c>
      <c r="I96" s="160" t="s">
        <v>25</v>
      </c>
      <c r="J96" s="200" t="s">
        <v>551</v>
      </c>
      <c r="K96" s="199" t="s">
        <v>33</v>
      </c>
      <c r="L96" s="199" t="s">
        <v>550</v>
      </c>
      <c r="M96" s="160" t="s">
        <v>46</v>
      </c>
      <c r="N96" s="214">
        <v>44928</v>
      </c>
      <c r="O96" s="215">
        <v>45289</v>
      </c>
      <c r="P96" s="203" t="s">
        <v>118</v>
      </c>
      <c r="Q96" s="204" t="s">
        <v>105</v>
      </c>
      <c r="R96" s="205" t="s">
        <v>105</v>
      </c>
      <c r="S96" s="206">
        <v>0.2</v>
      </c>
      <c r="T96" s="205" t="s">
        <v>105</v>
      </c>
      <c r="U96" s="197" t="s">
        <v>105</v>
      </c>
      <c r="V96" s="207">
        <v>0.5</v>
      </c>
      <c r="W96" s="197" t="s">
        <v>105</v>
      </c>
      <c r="X96" s="205" t="s">
        <v>105</v>
      </c>
      <c r="Y96" s="206">
        <v>0.8</v>
      </c>
      <c r="Z96" s="205" t="s">
        <v>105</v>
      </c>
      <c r="AA96" s="197" t="s">
        <v>105</v>
      </c>
      <c r="AB96" s="208">
        <v>1</v>
      </c>
      <c r="AC96" s="196" t="s">
        <v>105</v>
      </c>
      <c r="AD96" s="196" t="s">
        <v>549</v>
      </c>
      <c r="AE96" s="196" t="s">
        <v>102</v>
      </c>
      <c r="AF96" s="196" t="s">
        <v>0</v>
      </c>
      <c r="AG96" s="196" t="s">
        <v>0</v>
      </c>
      <c r="AH96" s="78">
        <v>31126949</v>
      </c>
      <c r="AI96" s="78">
        <v>0</v>
      </c>
    </row>
    <row r="97" spans="1:35" ht="243.75" customHeight="1" x14ac:dyDescent="0.25">
      <c r="A97" s="12"/>
      <c r="B97" s="195" t="s">
        <v>535</v>
      </c>
      <c r="C97" s="43" t="s">
        <v>534</v>
      </c>
      <c r="D97" s="196" t="s">
        <v>111</v>
      </c>
      <c r="E97" s="197" t="s">
        <v>548</v>
      </c>
      <c r="F97" s="196" t="s">
        <v>11</v>
      </c>
      <c r="G97" s="210">
        <v>15</v>
      </c>
      <c r="H97" s="199" t="s">
        <v>547</v>
      </c>
      <c r="I97" s="216" t="s">
        <v>25</v>
      </c>
      <c r="J97" s="217" t="s">
        <v>546</v>
      </c>
      <c r="K97" s="199" t="s">
        <v>7</v>
      </c>
      <c r="L97" s="199" t="s">
        <v>545</v>
      </c>
      <c r="M97" s="160" t="s">
        <v>5</v>
      </c>
      <c r="N97" s="189">
        <v>44958</v>
      </c>
      <c r="O97" s="190">
        <v>45199</v>
      </c>
      <c r="P97" s="203" t="s">
        <v>118</v>
      </c>
      <c r="Q97" s="204" t="s">
        <v>105</v>
      </c>
      <c r="R97" s="205" t="s">
        <v>105</v>
      </c>
      <c r="S97" s="197">
        <v>5</v>
      </c>
      <c r="T97" s="205" t="s">
        <v>105</v>
      </c>
      <c r="U97" s="197" t="s">
        <v>105</v>
      </c>
      <c r="V97" s="205">
        <v>5</v>
      </c>
      <c r="W97" s="197" t="s">
        <v>105</v>
      </c>
      <c r="X97" s="205" t="s">
        <v>105</v>
      </c>
      <c r="Y97" s="197">
        <v>5</v>
      </c>
      <c r="Z97" s="205" t="s">
        <v>105</v>
      </c>
      <c r="AA97" s="197" t="s">
        <v>105</v>
      </c>
      <c r="AB97" s="211" t="s">
        <v>105</v>
      </c>
      <c r="AC97" s="196" t="s">
        <v>113</v>
      </c>
      <c r="AD97" s="196" t="s">
        <v>103</v>
      </c>
      <c r="AE97" s="196" t="s">
        <v>401</v>
      </c>
      <c r="AF97" s="196" t="s">
        <v>0</v>
      </c>
      <c r="AG97" s="196" t="s">
        <v>0</v>
      </c>
      <c r="AH97" s="209">
        <v>34247869</v>
      </c>
      <c r="AI97" s="78">
        <v>0</v>
      </c>
    </row>
    <row r="98" spans="1:35" ht="239.25" customHeight="1" x14ac:dyDescent="0.25">
      <c r="A98" s="12"/>
      <c r="B98" s="195" t="s">
        <v>535</v>
      </c>
      <c r="C98" s="43" t="s">
        <v>534</v>
      </c>
      <c r="D98" s="196" t="s">
        <v>111</v>
      </c>
      <c r="E98" s="197" t="s">
        <v>544</v>
      </c>
      <c r="F98" s="196" t="s">
        <v>11</v>
      </c>
      <c r="G98" s="198">
        <v>1</v>
      </c>
      <c r="H98" s="218" t="s">
        <v>543</v>
      </c>
      <c r="I98" s="219" t="s">
        <v>25</v>
      </c>
      <c r="J98" s="220" t="s">
        <v>542</v>
      </c>
      <c r="K98" s="199" t="s">
        <v>33</v>
      </c>
      <c r="L98" s="199" t="s">
        <v>541</v>
      </c>
      <c r="M98" s="160" t="s">
        <v>5</v>
      </c>
      <c r="N98" s="201">
        <v>44958</v>
      </c>
      <c r="O98" s="202">
        <v>45289</v>
      </c>
      <c r="P98" s="203" t="s">
        <v>118</v>
      </c>
      <c r="Q98" s="204" t="s">
        <v>105</v>
      </c>
      <c r="R98" s="205" t="s">
        <v>105</v>
      </c>
      <c r="S98" s="206">
        <v>0.25</v>
      </c>
      <c r="T98" s="205" t="s">
        <v>105</v>
      </c>
      <c r="U98" s="197" t="s">
        <v>105</v>
      </c>
      <c r="V98" s="207">
        <v>0.5</v>
      </c>
      <c r="W98" s="197" t="s">
        <v>105</v>
      </c>
      <c r="X98" s="205" t="s">
        <v>105</v>
      </c>
      <c r="Y98" s="206">
        <v>0.75</v>
      </c>
      <c r="Z98" s="205" t="s">
        <v>105</v>
      </c>
      <c r="AA98" s="197" t="s">
        <v>105</v>
      </c>
      <c r="AB98" s="208">
        <v>1</v>
      </c>
      <c r="AC98" s="196" t="s">
        <v>113</v>
      </c>
      <c r="AD98" s="196" t="s">
        <v>103</v>
      </c>
      <c r="AE98" s="196" t="s">
        <v>401</v>
      </c>
      <c r="AF98" s="196" t="s">
        <v>0</v>
      </c>
      <c r="AG98" s="196" t="s">
        <v>0</v>
      </c>
      <c r="AH98" s="209">
        <f>20020665+34247869</f>
        <v>54268534</v>
      </c>
      <c r="AI98" s="78"/>
    </row>
    <row r="99" spans="1:35" ht="125.25" customHeight="1" x14ac:dyDescent="0.25">
      <c r="A99" s="12"/>
      <c r="B99" s="195" t="s">
        <v>535</v>
      </c>
      <c r="C99" s="43" t="s">
        <v>534</v>
      </c>
      <c r="D99" s="196" t="s">
        <v>111</v>
      </c>
      <c r="E99" s="197" t="s">
        <v>540</v>
      </c>
      <c r="F99" s="196" t="s">
        <v>539</v>
      </c>
      <c r="G99" s="198">
        <v>1</v>
      </c>
      <c r="H99" s="218" t="s">
        <v>538</v>
      </c>
      <c r="I99" s="188" t="s">
        <v>25</v>
      </c>
      <c r="J99" s="186" t="s">
        <v>537</v>
      </c>
      <c r="K99" s="199" t="s">
        <v>33</v>
      </c>
      <c r="L99" s="199" t="s">
        <v>536</v>
      </c>
      <c r="M99" s="160" t="s">
        <v>46</v>
      </c>
      <c r="N99" s="201">
        <v>44946</v>
      </c>
      <c r="O99" s="202">
        <v>45275</v>
      </c>
      <c r="P99" s="203" t="s">
        <v>22</v>
      </c>
      <c r="Q99" s="204" t="s">
        <v>105</v>
      </c>
      <c r="R99" s="205" t="s">
        <v>105</v>
      </c>
      <c r="S99" s="197" t="s">
        <v>105</v>
      </c>
      <c r="T99" s="207">
        <v>0.3</v>
      </c>
      <c r="U99" s="197" t="s">
        <v>105</v>
      </c>
      <c r="V99" s="205" t="s">
        <v>105</v>
      </c>
      <c r="W99" s="197" t="s">
        <v>105</v>
      </c>
      <c r="X99" s="207">
        <v>0.6</v>
      </c>
      <c r="Y99" s="197" t="s">
        <v>105</v>
      </c>
      <c r="Z99" s="205" t="s">
        <v>105</v>
      </c>
      <c r="AA99" s="197" t="s">
        <v>105</v>
      </c>
      <c r="AB99" s="208">
        <v>1</v>
      </c>
      <c r="AC99" s="196" t="s">
        <v>527</v>
      </c>
      <c r="AD99" s="196" t="s">
        <v>103</v>
      </c>
      <c r="AE99" s="196" t="s">
        <v>526</v>
      </c>
      <c r="AF99" s="196" t="s">
        <v>0</v>
      </c>
      <c r="AG99" s="196" t="s">
        <v>0</v>
      </c>
      <c r="AH99" s="209">
        <v>48000000</v>
      </c>
      <c r="AI99" s="78"/>
    </row>
    <row r="100" spans="1:35" ht="83.25" customHeight="1" x14ac:dyDescent="0.25">
      <c r="A100" s="12"/>
      <c r="B100" s="195" t="s">
        <v>535</v>
      </c>
      <c r="C100" s="43" t="s">
        <v>534</v>
      </c>
      <c r="D100" s="196" t="s">
        <v>111</v>
      </c>
      <c r="E100" s="197" t="s">
        <v>533</v>
      </c>
      <c r="F100" s="196" t="s">
        <v>532</v>
      </c>
      <c r="G100" s="198">
        <v>1</v>
      </c>
      <c r="H100" s="221" t="s">
        <v>531</v>
      </c>
      <c r="I100" s="222" t="s">
        <v>25</v>
      </c>
      <c r="J100" s="200" t="s">
        <v>530</v>
      </c>
      <c r="K100" s="199" t="s">
        <v>33</v>
      </c>
      <c r="L100" s="199" t="s">
        <v>529</v>
      </c>
      <c r="M100" s="160" t="s">
        <v>528</v>
      </c>
      <c r="N100" s="201">
        <v>44946</v>
      </c>
      <c r="O100" s="202">
        <v>45275</v>
      </c>
      <c r="P100" s="203" t="s">
        <v>22</v>
      </c>
      <c r="Q100" s="204" t="s">
        <v>105</v>
      </c>
      <c r="R100" s="205" t="s">
        <v>105</v>
      </c>
      <c r="S100" s="197" t="s">
        <v>105</v>
      </c>
      <c r="T100" s="207">
        <v>0.3</v>
      </c>
      <c r="U100" s="197" t="s">
        <v>105</v>
      </c>
      <c r="V100" s="205" t="s">
        <v>105</v>
      </c>
      <c r="W100" s="197" t="s">
        <v>105</v>
      </c>
      <c r="X100" s="207">
        <v>0.6</v>
      </c>
      <c r="Y100" s="197" t="s">
        <v>105</v>
      </c>
      <c r="Z100" s="205" t="s">
        <v>105</v>
      </c>
      <c r="AA100" s="197" t="s">
        <v>105</v>
      </c>
      <c r="AB100" s="208">
        <v>1</v>
      </c>
      <c r="AC100" s="196" t="s">
        <v>527</v>
      </c>
      <c r="AD100" s="196" t="s">
        <v>103</v>
      </c>
      <c r="AE100" s="196" t="s">
        <v>526</v>
      </c>
      <c r="AF100" s="196" t="s">
        <v>0</v>
      </c>
      <c r="AG100" s="196" t="s">
        <v>0</v>
      </c>
      <c r="AH100" s="209">
        <f>48000000</f>
        <v>48000000</v>
      </c>
      <c r="AI100" s="78">
        <v>0</v>
      </c>
    </row>
    <row r="101" spans="1:35" ht="115.5" customHeight="1" x14ac:dyDescent="0.25">
      <c r="B101" s="42" t="s">
        <v>408</v>
      </c>
      <c r="C101" s="43" t="s">
        <v>407</v>
      </c>
      <c r="D101" s="43" t="s">
        <v>522</v>
      </c>
      <c r="E101" s="44" t="s">
        <v>525</v>
      </c>
      <c r="F101" s="43" t="s">
        <v>50</v>
      </c>
      <c r="G101" s="223">
        <v>7</v>
      </c>
      <c r="H101" s="45" t="s">
        <v>524</v>
      </c>
      <c r="I101" s="224" t="s">
        <v>25</v>
      </c>
      <c r="J101" s="45" t="s">
        <v>445</v>
      </c>
      <c r="K101" s="45" t="s">
        <v>370</v>
      </c>
      <c r="L101" s="45" t="s">
        <v>523</v>
      </c>
      <c r="M101" s="43" t="s">
        <v>5</v>
      </c>
      <c r="N101" s="225">
        <v>44958</v>
      </c>
      <c r="O101" s="115">
        <v>45205</v>
      </c>
      <c r="P101" s="84" t="s">
        <v>125</v>
      </c>
      <c r="Q101" s="102" t="s">
        <v>105</v>
      </c>
      <c r="R101" s="226" t="s">
        <v>105</v>
      </c>
      <c r="S101" s="102" t="s">
        <v>105</v>
      </c>
      <c r="T101" s="226" t="s">
        <v>105</v>
      </c>
      <c r="U101" s="102">
        <v>1</v>
      </c>
      <c r="V101" s="226">
        <v>1</v>
      </c>
      <c r="W101" s="102">
        <v>1</v>
      </c>
      <c r="X101" s="226">
        <v>2</v>
      </c>
      <c r="Y101" s="102">
        <v>1</v>
      </c>
      <c r="Z101" s="226">
        <v>1</v>
      </c>
      <c r="AA101" s="102" t="s">
        <v>105</v>
      </c>
      <c r="AB101" s="227" t="s">
        <v>105</v>
      </c>
      <c r="AC101" s="51" t="s">
        <v>3</v>
      </c>
      <c r="AD101" s="52" t="s">
        <v>2</v>
      </c>
      <c r="AE101" s="228" t="s">
        <v>1</v>
      </c>
      <c r="AF101" s="54" t="s">
        <v>0</v>
      </c>
      <c r="AG101" s="53" t="s">
        <v>0</v>
      </c>
      <c r="AH101" s="55">
        <v>275940421.80000007</v>
      </c>
      <c r="AI101" s="55">
        <v>146765000</v>
      </c>
    </row>
    <row r="102" spans="1:35" ht="51" customHeight="1" x14ac:dyDescent="0.25">
      <c r="B102" s="42" t="s">
        <v>408</v>
      </c>
      <c r="C102" s="43" t="s">
        <v>407</v>
      </c>
      <c r="D102" s="43" t="s">
        <v>522</v>
      </c>
      <c r="E102" s="44" t="s">
        <v>521</v>
      </c>
      <c r="F102" s="43" t="s">
        <v>50</v>
      </c>
      <c r="G102" s="223">
        <v>2</v>
      </c>
      <c r="H102" s="45" t="s">
        <v>520</v>
      </c>
      <c r="I102" s="224" t="s">
        <v>25</v>
      </c>
      <c r="J102" s="45" t="s">
        <v>519</v>
      </c>
      <c r="K102" s="45" t="s">
        <v>370</v>
      </c>
      <c r="L102" s="45" t="s">
        <v>518</v>
      </c>
      <c r="M102" s="43" t="s">
        <v>5</v>
      </c>
      <c r="N102" s="46">
        <v>45170</v>
      </c>
      <c r="O102" s="46">
        <v>45289</v>
      </c>
      <c r="P102" s="84" t="s">
        <v>4</v>
      </c>
      <c r="Q102" s="102" t="s">
        <v>105</v>
      </c>
      <c r="R102" s="226" t="s">
        <v>105</v>
      </c>
      <c r="S102" s="102" t="s">
        <v>105</v>
      </c>
      <c r="T102" s="226" t="s">
        <v>105</v>
      </c>
      <c r="U102" s="102" t="s">
        <v>105</v>
      </c>
      <c r="V102" s="226" t="s">
        <v>105</v>
      </c>
      <c r="W102" s="102" t="s">
        <v>105</v>
      </c>
      <c r="X102" s="226" t="s">
        <v>105</v>
      </c>
      <c r="Y102" s="102" t="s">
        <v>105</v>
      </c>
      <c r="Z102" s="226" t="s">
        <v>105</v>
      </c>
      <c r="AA102" s="102" t="s">
        <v>105</v>
      </c>
      <c r="AB102" s="227">
        <v>2</v>
      </c>
      <c r="AC102" s="51" t="s">
        <v>3</v>
      </c>
      <c r="AD102" s="52" t="s">
        <v>2</v>
      </c>
      <c r="AE102" s="228" t="s">
        <v>1</v>
      </c>
      <c r="AF102" s="54" t="s">
        <v>0</v>
      </c>
      <c r="AG102" s="53" t="s">
        <v>0</v>
      </c>
      <c r="AH102" s="55">
        <v>81861772.679999992</v>
      </c>
      <c r="AI102" s="55">
        <v>118075000</v>
      </c>
    </row>
    <row r="103" spans="1:35" ht="107.25" customHeight="1" x14ac:dyDescent="0.25">
      <c r="B103" s="42" t="s">
        <v>408</v>
      </c>
      <c r="C103" s="43" t="s">
        <v>407</v>
      </c>
      <c r="D103" s="43" t="s">
        <v>517</v>
      </c>
      <c r="E103" s="44" t="s">
        <v>516</v>
      </c>
      <c r="F103" s="43" t="s">
        <v>50</v>
      </c>
      <c r="G103" s="223">
        <v>1</v>
      </c>
      <c r="H103" s="45" t="s">
        <v>515</v>
      </c>
      <c r="I103" s="224" t="s">
        <v>41</v>
      </c>
      <c r="J103" s="45" t="s">
        <v>514</v>
      </c>
      <c r="K103" s="45" t="s">
        <v>7</v>
      </c>
      <c r="L103" s="45" t="s">
        <v>513</v>
      </c>
      <c r="M103" s="43" t="s">
        <v>5</v>
      </c>
      <c r="N103" s="46">
        <v>44959</v>
      </c>
      <c r="O103" s="83">
        <v>45069</v>
      </c>
      <c r="P103" s="84" t="s">
        <v>4</v>
      </c>
      <c r="Q103" s="102" t="s">
        <v>105</v>
      </c>
      <c r="R103" s="226" t="s">
        <v>105</v>
      </c>
      <c r="S103" s="102" t="s">
        <v>105</v>
      </c>
      <c r="T103" s="226" t="s">
        <v>105</v>
      </c>
      <c r="U103" s="102">
        <v>1</v>
      </c>
      <c r="V103" s="226" t="s">
        <v>105</v>
      </c>
      <c r="W103" s="102" t="s">
        <v>105</v>
      </c>
      <c r="X103" s="226" t="s">
        <v>105</v>
      </c>
      <c r="Y103" s="102" t="s">
        <v>105</v>
      </c>
      <c r="Z103" s="226" t="s">
        <v>105</v>
      </c>
      <c r="AA103" s="102" t="s">
        <v>105</v>
      </c>
      <c r="AB103" s="227" t="s">
        <v>105</v>
      </c>
      <c r="AC103" s="51" t="s">
        <v>3</v>
      </c>
      <c r="AD103" s="52" t="s">
        <v>2</v>
      </c>
      <c r="AE103" s="228" t="s">
        <v>1</v>
      </c>
      <c r="AF103" s="54" t="s">
        <v>0</v>
      </c>
      <c r="AG103" s="53" t="s">
        <v>0</v>
      </c>
      <c r="AH103" s="55">
        <v>29101767.960000001</v>
      </c>
      <c r="AI103" s="55">
        <v>27168750</v>
      </c>
    </row>
    <row r="104" spans="1:35" ht="51" customHeight="1" x14ac:dyDescent="0.25">
      <c r="B104" s="42" t="s">
        <v>408</v>
      </c>
      <c r="C104" s="43" t="s">
        <v>407</v>
      </c>
      <c r="D104" s="43" t="s">
        <v>512</v>
      </c>
      <c r="E104" s="44" t="s">
        <v>511</v>
      </c>
      <c r="F104" s="43" t="s">
        <v>50</v>
      </c>
      <c r="G104" s="223">
        <v>1</v>
      </c>
      <c r="H104" s="45" t="s">
        <v>510</v>
      </c>
      <c r="I104" s="224" t="s">
        <v>41</v>
      </c>
      <c r="J104" s="45" t="s">
        <v>509</v>
      </c>
      <c r="K104" s="45" t="s">
        <v>7</v>
      </c>
      <c r="L104" s="45" t="s">
        <v>508</v>
      </c>
      <c r="M104" s="43" t="s">
        <v>5</v>
      </c>
      <c r="N104" s="46">
        <v>44937</v>
      </c>
      <c r="O104" s="83">
        <v>45128</v>
      </c>
      <c r="P104" s="84" t="s">
        <v>4</v>
      </c>
      <c r="Q104" s="102" t="s">
        <v>105</v>
      </c>
      <c r="R104" s="226" t="s">
        <v>105</v>
      </c>
      <c r="S104" s="102" t="s">
        <v>105</v>
      </c>
      <c r="T104" s="226" t="s">
        <v>105</v>
      </c>
      <c r="U104" s="102" t="s">
        <v>105</v>
      </c>
      <c r="V104" s="226" t="s">
        <v>105</v>
      </c>
      <c r="W104" s="102">
        <v>1</v>
      </c>
      <c r="X104" s="226" t="s">
        <v>105</v>
      </c>
      <c r="Y104" s="102" t="s">
        <v>105</v>
      </c>
      <c r="Z104" s="226" t="s">
        <v>105</v>
      </c>
      <c r="AA104" s="102" t="s">
        <v>105</v>
      </c>
      <c r="AB104" s="227" t="s">
        <v>105</v>
      </c>
      <c r="AC104" s="51" t="s">
        <v>3</v>
      </c>
      <c r="AD104" s="52" t="s">
        <v>2</v>
      </c>
      <c r="AE104" s="228" t="s">
        <v>1</v>
      </c>
      <c r="AF104" s="54" t="s">
        <v>0</v>
      </c>
      <c r="AG104" s="53" t="s">
        <v>0</v>
      </c>
      <c r="AH104" s="55">
        <v>87558237.359999985</v>
      </c>
      <c r="AI104" s="55">
        <v>23695875</v>
      </c>
    </row>
    <row r="105" spans="1:35" ht="51" customHeight="1" x14ac:dyDescent="0.25">
      <c r="B105" s="42" t="s">
        <v>408</v>
      </c>
      <c r="C105" s="43" t="s">
        <v>407</v>
      </c>
      <c r="D105" s="43" t="s">
        <v>507</v>
      </c>
      <c r="E105" s="44" t="s">
        <v>506</v>
      </c>
      <c r="F105" s="43" t="s">
        <v>50</v>
      </c>
      <c r="G105" s="223">
        <v>1</v>
      </c>
      <c r="H105" s="45" t="s">
        <v>505</v>
      </c>
      <c r="I105" s="224" t="s">
        <v>41</v>
      </c>
      <c r="J105" s="45" t="s">
        <v>445</v>
      </c>
      <c r="K105" s="45" t="s">
        <v>7</v>
      </c>
      <c r="L105" s="45" t="s">
        <v>504</v>
      </c>
      <c r="M105" s="43" t="s">
        <v>5</v>
      </c>
      <c r="N105" s="46">
        <v>45110</v>
      </c>
      <c r="O105" s="83">
        <v>45198</v>
      </c>
      <c r="P105" s="84" t="s">
        <v>4</v>
      </c>
      <c r="Q105" s="102" t="s">
        <v>105</v>
      </c>
      <c r="R105" s="226" t="s">
        <v>105</v>
      </c>
      <c r="S105" s="102" t="s">
        <v>105</v>
      </c>
      <c r="T105" s="226" t="s">
        <v>105</v>
      </c>
      <c r="U105" s="102" t="s">
        <v>105</v>
      </c>
      <c r="V105" s="226" t="s">
        <v>105</v>
      </c>
      <c r="W105" s="102" t="s">
        <v>105</v>
      </c>
      <c r="X105" s="226" t="s">
        <v>105</v>
      </c>
      <c r="Y105" s="102">
        <v>1</v>
      </c>
      <c r="Z105" s="226" t="s">
        <v>105</v>
      </c>
      <c r="AA105" s="102" t="s">
        <v>105</v>
      </c>
      <c r="AB105" s="227" t="s">
        <v>105</v>
      </c>
      <c r="AC105" s="51" t="s">
        <v>3</v>
      </c>
      <c r="AD105" s="52" t="s">
        <v>2</v>
      </c>
      <c r="AE105" s="228" t="s">
        <v>1</v>
      </c>
      <c r="AF105" s="54" t="s">
        <v>0</v>
      </c>
      <c r="AG105" s="53" t="s">
        <v>0</v>
      </c>
      <c r="AH105" s="55">
        <v>84287288.159999996</v>
      </c>
      <c r="AI105" s="55">
        <v>21063000</v>
      </c>
    </row>
    <row r="106" spans="1:35" ht="51" customHeight="1" x14ac:dyDescent="0.25">
      <c r="B106" s="42" t="s">
        <v>408</v>
      </c>
      <c r="C106" s="43" t="s">
        <v>407</v>
      </c>
      <c r="D106" s="43" t="s">
        <v>503</v>
      </c>
      <c r="E106" s="44" t="s">
        <v>502</v>
      </c>
      <c r="F106" s="43" t="s">
        <v>50</v>
      </c>
      <c r="G106" s="223">
        <v>3</v>
      </c>
      <c r="H106" s="45" t="s">
        <v>501</v>
      </c>
      <c r="I106" s="224" t="s">
        <v>41</v>
      </c>
      <c r="J106" s="45" t="s">
        <v>445</v>
      </c>
      <c r="K106" s="45" t="s">
        <v>7</v>
      </c>
      <c r="L106" s="45" t="s">
        <v>500</v>
      </c>
      <c r="M106" s="43" t="s">
        <v>5</v>
      </c>
      <c r="N106" s="46">
        <v>44958</v>
      </c>
      <c r="O106" s="83">
        <v>45267</v>
      </c>
      <c r="P106" s="84" t="s">
        <v>125</v>
      </c>
      <c r="Q106" s="102" t="s">
        <v>105</v>
      </c>
      <c r="R106" s="226" t="s">
        <v>105</v>
      </c>
      <c r="S106" s="102" t="s">
        <v>105</v>
      </c>
      <c r="T106" s="226" t="s">
        <v>105</v>
      </c>
      <c r="U106" s="102" t="s">
        <v>105</v>
      </c>
      <c r="V106" s="226" t="s">
        <v>105</v>
      </c>
      <c r="W106" s="102" t="s">
        <v>105</v>
      </c>
      <c r="X106" s="226" t="s">
        <v>105</v>
      </c>
      <c r="Y106" s="102">
        <v>1</v>
      </c>
      <c r="Z106" s="226">
        <v>1</v>
      </c>
      <c r="AA106" s="102" t="s">
        <v>105</v>
      </c>
      <c r="AB106" s="227">
        <v>1</v>
      </c>
      <c r="AC106" s="51" t="s">
        <v>3</v>
      </c>
      <c r="AD106" s="52" t="s">
        <v>2</v>
      </c>
      <c r="AE106" s="228" t="s">
        <v>1</v>
      </c>
      <c r="AF106" s="54" t="s">
        <v>0</v>
      </c>
      <c r="AG106" s="53" t="s">
        <v>0</v>
      </c>
      <c r="AH106" s="55">
        <v>68555412.599999994</v>
      </c>
      <c r="AI106" s="55">
        <v>36604500</v>
      </c>
    </row>
    <row r="107" spans="1:35" ht="135.75" customHeight="1" x14ac:dyDescent="0.25">
      <c r="B107" s="42" t="s">
        <v>408</v>
      </c>
      <c r="C107" s="43" t="s">
        <v>407</v>
      </c>
      <c r="D107" s="43" t="s">
        <v>497</v>
      </c>
      <c r="E107" s="44" t="s">
        <v>499</v>
      </c>
      <c r="F107" s="43" t="s">
        <v>50</v>
      </c>
      <c r="G107" s="223">
        <v>4</v>
      </c>
      <c r="H107" s="45" t="s">
        <v>498</v>
      </c>
      <c r="I107" s="224" t="s">
        <v>41</v>
      </c>
      <c r="J107" s="45" t="s">
        <v>445</v>
      </c>
      <c r="K107" s="45" t="s">
        <v>370</v>
      </c>
      <c r="L107" s="45" t="s">
        <v>448</v>
      </c>
      <c r="M107" s="43" t="s">
        <v>5</v>
      </c>
      <c r="N107" s="46">
        <v>44935</v>
      </c>
      <c r="O107" s="83">
        <v>45245</v>
      </c>
      <c r="P107" s="84" t="s">
        <v>118</v>
      </c>
      <c r="Q107" s="102" t="s">
        <v>105</v>
      </c>
      <c r="R107" s="226">
        <v>1</v>
      </c>
      <c r="S107" s="102"/>
      <c r="T107" s="226" t="s">
        <v>105</v>
      </c>
      <c r="U107" s="102">
        <v>1</v>
      </c>
      <c r="V107" s="226"/>
      <c r="W107" s="102" t="s">
        <v>105</v>
      </c>
      <c r="X107" s="226">
        <v>1</v>
      </c>
      <c r="Y107" s="102"/>
      <c r="Z107" s="226" t="s">
        <v>105</v>
      </c>
      <c r="AA107" s="102">
        <v>1</v>
      </c>
      <c r="AB107" s="227"/>
      <c r="AC107" s="51" t="s">
        <v>3</v>
      </c>
      <c r="AD107" s="52" t="s">
        <v>2</v>
      </c>
      <c r="AE107" s="228" t="s">
        <v>1</v>
      </c>
      <c r="AF107" s="54" t="s">
        <v>0</v>
      </c>
      <c r="AG107" s="53" t="s">
        <v>0</v>
      </c>
      <c r="AH107" s="55">
        <v>151542514.91999999</v>
      </c>
      <c r="AI107" s="55">
        <v>297740750</v>
      </c>
    </row>
    <row r="108" spans="1:35" ht="114" customHeight="1" x14ac:dyDescent="0.25">
      <c r="B108" s="42" t="s">
        <v>408</v>
      </c>
      <c r="C108" s="43" t="s">
        <v>407</v>
      </c>
      <c r="D108" s="43" t="s">
        <v>497</v>
      </c>
      <c r="E108" s="44" t="s">
        <v>496</v>
      </c>
      <c r="F108" s="43" t="s">
        <v>50</v>
      </c>
      <c r="G108" s="223">
        <v>4</v>
      </c>
      <c r="H108" s="45" t="s">
        <v>495</v>
      </c>
      <c r="I108" s="224" t="s">
        <v>41</v>
      </c>
      <c r="J108" s="45" t="s">
        <v>445</v>
      </c>
      <c r="K108" s="45" t="s">
        <v>370</v>
      </c>
      <c r="L108" s="45" t="s">
        <v>494</v>
      </c>
      <c r="M108" s="43" t="s">
        <v>5</v>
      </c>
      <c r="N108" s="46">
        <v>44928</v>
      </c>
      <c r="O108" s="83">
        <v>45289</v>
      </c>
      <c r="P108" s="84" t="s">
        <v>118</v>
      </c>
      <c r="Q108" s="102" t="s">
        <v>105</v>
      </c>
      <c r="R108" s="226" t="s">
        <v>105</v>
      </c>
      <c r="S108" s="102">
        <v>1</v>
      </c>
      <c r="T108" s="226" t="s">
        <v>105</v>
      </c>
      <c r="U108" s="102" t="s">
        <v>105</v>
      </c>
      <c r="V108" s="226">
        <v>1</v>
      </c>
      <c r="W108" s="102" t="s">
        <v>105</v>
      </c>
      <c r="X108" s="226" t="s">
        <v>105</v>
      </c>
      <c r="Y108" s="102">
        <v>1</v>
      </c>
      <c r="Z108" s="226" t="s">
        <v>105</v>
      </c>
      <c r="AA108" s="102" t="s">
        <v>105</v>
      </c>
      <c r="AB108" s="227">
        <v>1</v>
      </c>
      <c r="AC108" s="51" t="s">
        <v>3</v>
      </c>
      <c r="AD108" s="52" t="s">
        <v>2</v>
      </c>
      <c r="AE108" s="228" t="s">
        <v>1</v>
      </c>
      <c r="AF108" s="54" t="s">
        <v>0</v>
      </c>
      <c r="AG108" s="53" t="s">
        <v>0</v>
      </c>
      <c r="AH108" s="55">
        <v>179384124.84</v>
      </c>
      <c r="AI108" s="55">
        <f>116738900+36850</f>
        <v>116775750</v>
      </c>
    </row>
    <row r="109" spans="1:35" ht="87.75" customHeight="1" x14ac:dyDescent="0.25">
      <c r="B109" s="42" t="s">
        <v>408</v>
      </c>
      <c r="C109" s="43" t="s">
        <v>407</v>
      </c>
      <c r="D109" s="43" t="s">
        <v>493</v>
      </c>
      <c r="E109" s="44" t="s">
        <v>492</v>
      </c>
      <c r="F109" s="43" t="s">
        <v>50</v>
      </c>
      <c r="G109" s="223">
        <v>12</v>
      </c>
      <c r="H109" s="45" t="s">
        <v>491</v>
      </c>
      <c r="I109" s="224" t="s">
        <v>41</v>
      </c>
      <c r="J109" s="45" t="s">
        <v>445</v>
      </c>
      <c r="K109" s="45" t="s">
        <v>370</v>
      </c>
      <c r="L109" s="45" t="s">
        <v>490</v>
      </c>
      <c r="M109" s="43" t="s">
        <v>5</v>
      </c>
      <c r="N109" s="46">
        <v>44935</v>
      </c>
      <c r="O109" s="83">
        <v>45278</v>
      </c>
      <c r="P109" s="84" t="s">
        <v>125</v>
      </c>
      <c r="Q109" s="102">
        <v>1</v>
      </c>
      <c r="R109" s="226">
        <v>1</v>
      </c>
      <c r="S109" s="102">
        <v>1</v>
      </c>
      <c r="T109" s="226">
        <v>1</v>
      </c>
      <c r="U109" s="102">
        <v>1</v>
      </c>
      <c r="V109" s="226">
        <v>1</v>
      </c>
      <c r="W109" s="102">
        <v>1</v>
      </c>
      <c r="X109" s="226">
        <v>1</v>
      </c>
      <c r="Y109" s="102">
        <v>1</v>
      </c>
      <c r="Z109" s="226">
        <v>1</v>
      </c>
      <c r="AA109" s="102">
        <v>1</v>
      </c>
      <c r="AB109" s="227">
        <v>1</v>
      </c>
      <c r="AC109" s="51" t="s">
        <v>3</v>
      </c>
      <c r="AD109" s="52" t="s">
        <v>2</v>
      </c>
      <c r="AE109" s="228" t="s">
        <v>1</v>
      </c>
      <c r="AF109" s="54" t="s">
        <v>0</v>
      </c>
      <c r="AG109" s="53" t="s">
        <v>0</v>
      </c>
      <c r="AH109" s="55">
        <v>158913167.39999998</v>
      </c>
      <c r="AI109" s="55">
        <v>298796450</v>
      </c>
    </row>
    <row r="110" spans="1:35" ht="81.75" customHeight="1" x14ac:dyDescent="0.25">
      <c r="B110" s="42" t="s">
        <v>408</v>
      </c>
      <c r="C110" s="43" t="s">
        <v>407</v>
      </c>
      <c r="D110" s="43" t="s">
        <v>406</v>
      </c>
      <c r="E110" s="44" t="s">
        <v>489</v>
      </c>
      <c r="F110" s="43" t="s">
        <v>50</v>
      </c>
      <c r="G110" s="223">
        <v>2</v>
      </c>
      <c r="H110" s="45" t="s">
        <v>488</v>
      </c>
      <c r="I110" s="224" t="s">
        <v>25</v>
      </c>
      <c r="J110" s="45" t="s">
        <v>445</v>
      </c>
      <c r="K110" s="45" t="s">
        <v>370</v>
      </c>
      <c r="L110" s="45" t="s">
        <v>487</v>
      </c>
      <c r="M110" s="43" t="s">
        <v>5</v>
      </c>
      <c r="N110" s="46">
        <v>44941</v>
      </c>
      <c r="O110" s="83">
        <v>45275</v>
      </c>
      <c r="P110" s="84" t="s">
        <v>16</v>
      </c>
      <c r="Q110" s="102" t="s">
        <v>105</v>
      </c>
      <c r="R110" s="226" t="s">
        <v>105</v>
      </c>
      <c r="S110" s="102">
        <v>1</v>
      </c>
      <c r="T110" s="226" t="s">
        <v>105</v>
      </c>
      <c r="U110" s="102" t="s">
        <v>105</v>
      </c>
      <c r="V110" s="226"/>
      <c r="W110" s="102" t="s">
        <v>105</v>
      </c>
      <c r="X110" s="226" t="s">
        <v>105</v>
      </c>
      <c r="Y110" s="102" t="s">
        <v>105</v>
      </c>
      <c r="Z110" s="226" t="s">
        <v>105</v>
      </c>
      <c r="AA110" s="102" t="s">
        <v>105</v>
      </c>
      <c r="AB110" s="227">
        <v>1</v>
      </c>
      <c r="AC110" s="51" t="s">
        <v>3</v>
      </c>
      <c r="AD110" s="52" t="s">
        <v>2</v>
      </c>
      <c r="AE110" s="228" t="s">
        <v>1</v>
      </c>
      <c r="AF110" s="54" t="s">
        <v>0</v>
      </c>
      <c r="AG110" s="53" t="s">
        <v>0</v>
      </c>
      <c r="AH110" s="55">
        <v>31059513.120000005</v>
      </c>
      <c r="AI110" s="356">
        <v>575311248</v>
      </c>
    </row>
    <row r="111" spans="1:35" ht="117" customHeight="1" x14ac:dyDescent="0.25">
      <c r="B111" s="42" t="s">
        <v>408</v>
      </c>
      <c r="C111" s="43" t="s">
        <v>407</v>
      </c>
      <c r="D111" s="43" t="s">
        <v>406</v>
      </c>
      <c r="E111" s="44" t="s">
        <v>486</v>
      </c>
      <c r="F111" s="43" t="s">
        <v>50</v>
      </c>
      <c r="G111" s="223">
        <v>4</v>
      </c>
      <c r="H111" s="45" t="s">
        <v>485</v>
      </c>
      <c r="I111" s="224" t="s">
        <v>25</v>
      </c>
      <c r="J111" s="45" t="s">
        <v>445</v>
      </c>
      <c r="K111" s="45" t="s">
        <v>370</v>
      </c>
      <c r="L111" s="45" t="s">
        <v>484</v>
      </c>
      <c r="M111" s="43" t="s">
        <v>5</v>
      </c>
      <c r="N111" s="46">
        <v>44929</v>
      </c>
      <c r="O111" s="115" t="s">
        <v>483</v>
      </c>
      <c r="P111" s="84" t="s">
        <v>125</v>
      </c>
      <c r="Q111" s="102" t="s">
        <v>105</v>
      </c>
      <c r="R111" s="226" t="s">
        <v>105</v>
      </c>
      <c r="S111" s="102" t="s">
        <v>105</v>
      </c>
      <c r="T111" s="226" t="s">
        <v>105</v>
      </c>
      <c r="U111" s="102" t="s">
        <v>105</v>
      </c>
      <c r="V111" s="226"/>
      <c r="W111" s="102">
        <v>1</v>
      </c>
      <c r="X111" s="226">
        <v>1</v>
      </c>
      <c r="Y111" s="102">
        <v>1</v>
      </c>
      <c r="Z111" s="226"/>
      <c r="AA111" s="102">
        <v>1</v>
      </c>
      <c r="AB111" s="227" t="s">
        <v>105</v>
      </c>
      <c r="AC111" s="51" t="s">
        <v>3</v>
      </c>
      <c r="AD111" s="52" t="s">
        <v>2</v>
      </c>
      <c r="AE111" s="228" t="s">
        <v>1</v>
      </c>
      <c r="AF111" s="54" t="s">
        <v>0</v>
      </c>
      <c r="AG111" s="53" t="s">
        <v>0</v>
      </c>
      <c r="AH111" s="55">
        <v>85557090.480000004</v>
      </c>
      <c r="AI111" s="357"/>
    </row>
    <row r="112" spans="1:35" ht="108.75" customHeight="1" x14ac:dyDescent="0.25">
      <c r="B112" s="42" t="s">
        <v>408</v>
      </c>
      <c r="C112" s="43" t="s">
        <v>407</v>
      </c>
      <c r="D112" s="43" t="s">
        <v>406</v>
      </c>
      <c r="E112" s="44" t="s">
        <v>482</v>
      </c>
      <c r="F112" s="43" t="s">
        <v>50</v>
      </c>
      <c r="G112" s="223">
        <v>2</v>
      </c>
      <c r="H112" s="45" t="s">
        <v>481</v>
      </c>
      <c r="I112" s="224" t="s">
        <v>25</v>
      </c>
      <c r="J112" s="45" t="s">
        <v>445</v>
      </c>
      <c r="K112" s="45" t="s">
        <v>370</v>
      </c>
      <c r="L112" s="45" t="s">
        <v>480</v>
      </c>
      <c r="M112" s="43" t="s">
        <v>5</v>
      </c>
      <c r="N112" s="46">
        <v>44958</v>
      </c>
      <c r="O112" s="83">
        <v>45289</v>
      </c>
      <c r="P112" s="84" t="s">
        <v>125</v>
      </c>
      <c r="Q112" s="102" t="s">
        <v>105</v>
      </c>
      <c r="R112" s="226">
        <v>1</v>
      </c>
      <c r="S112" s="102" t="s">
        <v>105</v>
      </c>
      <c r="T112" s="226" t="s">
        <v>105</v>
      </c>
      <c r="U112" s="102" t="s">
        <v>105</v>
      </c>
      <c r="V112" s="226" t="s">
        <v>105</v>
      </c>
      <c r="W112" s="102" t="s">
        <v>105</v>
      </c>
      <c r="X112" s="226" t="s">
        <v>105</v>
      </c>
      <c r="Y112" s="102" t="s">
        <v>105</v>
      </c>
      <c r="Z112" s="226" t="s">
        <v>105</v>
      </c>
      <c r="AA112" s="102" t="s">
        <v>105</v>
      </c>
      <c r="AB112" s="227">
        <v>1</v>
      </c>
      <c r="AC112" s="51" t="s">
        <v>3</v>
      </c>
      <c r="AD112" s="52" t="s">
        <v>2</v>
      </c>
      <c r="AE112" s="228" t="s">
        <v>1</v>
      </c>
      <c r="AF112" s="54" t="s">
        <v>0</v>
      </c>
      <c r="AG112" s="53" t="s">
        <v>0</v>
      </c>
      <c r="AH112" s="55">
        <v>534344150.63999999</v>
      </c>
      <c r="AI112" s="358"/>
    </row>
    <row r="113" spans="2:35" ht="141" customHeight="1" x14ac:dyDescent="0.25">
      <c r="B113" s="42" t="s">
        <v>408</v>
      </c>
      <c r="C113" s="43" t="s">
        <v>407</v>
      </c>
      <c r="D113" s="43" t="s">
        <v>420</v>
      </c>
      <c r="E113" s="44" t="s">
        <v>479</v>
      </c>
      <c r="F113" s="43" t="s">
        <v>50</v>
      </c>
      <c r="G113" s="223">
        <v>2</v>
      </c>
      <c r="H113" s="45" t="s">
        <v>478</v>
      </c>
      <c r="I113" s="224" t="s">
        <v>41</v>
      </c>
      <c r="J113" s="45" t="s">
        <v>445</v>
      </c>
      <c r="K113" s="45" t="s">
        <v>370</v>
      </c>
      <c r="L113" s="45" t="s">
        <v>477</v>
      </c>
      <c r="M113" s="43" t="s">
        <v>5</v>
      </c>
      <c r="N113" s="46">
        <v>44927</v>
      </c>
      <c r="O113" s="83">
        <v>45107</v>
      </c>
      <c r="P113" s="84" t="s">
        <v>118</v>
      </c>
      <c r="Q113" s="102" t="s">
        <v>105</v>
      </c>
      <c r="R113" s="226" t="s">
        <v>105</v>
      </c>
      <c r="S113" s="102">
        <v>1</v>
      </c>
      <c r="T113" s="226" t="s">
        <v>105</v>
      </c>
      <c r="U113" s="102">
        <v>1</v>
      </c>
      <c r="V113" s="226"/>
      <c r="W113" s="102" t="s">
        <v>105</v>
      </c>
      <c r="X113" s="226" t="s">
        <v>105</v>
      </c>
      <c r="Y113" s="102" t="s">
        <v>105</v>
      </c>
      <c r="Z113" s="226" t="s">
        <v>105</v>
      </c>
      <c r="AA113" s="102" t="s">
        <v>105</v>
      </c>
      <c r="AB113" s="227" t="s">
        <v>105</v>
      </c>
      <c r="AC113" s="51" t="s">
        <v>3</v>
      </c>
      <c r="AD113" s="52" t="s">
        <v>2</v>
      </c>
      <c r="AE113" s="228" t="s">
        <v>1</v>
      </c>
      <c r="AF113" s="54" t="s">
        <v>0</v>
      </c>
      <c r="AG113" s="53" t="s">
        <v>0</v>
      </c>
      <c r="AH113" s="55">
        <v>183904842.24000001</v>
      </c>
      <c r="AI113" s="356">
        <v>417296000</v>
      </c>
    </row>
    <row r="114" spans="2:35" ht="121.5" customHeight="1" x14ac:dyDescent="0.25">
      <c r="B114" s="42" t="s">
        <v>408</v>
      </c>
      <c r="C114" s="43" t="s">
        <v>407</v>
      </c>
      <c r="D114" s="43" t="s">
        <v>420</v>
      </c>
      <c r="E114" s="44" t="s">
        <v>476</v>
      </c>
      <c r="F114" s="43" t="s">
        <v>50</v>
      </c>
      <c r="G114" s="223">
        <v>4</v>
      </c>
      <c r="H114" s="45" t="s">
        <v>475</v>
      </c>
      <c r="I114" s="224" t="s">
        <v>41</v>
      </c>
      <c r="J114" s="45" t="s">
        <v>445</v>
      </c>
      <c r="K114" s="45" t="s">
        <v>370</v>
      </c>
      <c r="L114" s="45" t="s">
        <v>474</v>
      </c>
      <c r="M114" s="43" t="s">
        <v>5</v>
      </c>
      <c r="N114" s="46">
        <v>44927</v>
      </c>
      <c r="O114" s="83">
        <v>45229</v>
      </c>
      <c r="P114" s="84" t="s">
        <v>118</v>
      </c>
      <c r="Q114" s="102" t="s">
        <v>105</v>
      </c>
      <c r="R114" s="226">
        <v>1</v>
      </c>
      <c r="S114" s="102"/>
      <c r="T114" s="226" t="s">
        <v>105</v>
      </c>
      <c r="U114" s="102">
        <v>1</v>
      </c>
      <c r="V114" s="226"/>
      <c r="W114" s="102">
        <v>1</v>
      </c>
      <c r="X114" s="226" t="s">
        <v>105</v>
      </c>
      <c r="Y114" s="102"/>
      <c r="Z114" s="226">
        <v>1</v>
      </c>
      <c r="AA114" s="102" t="s">
        <v>105</v>
      </c>
      <c r="AB114" s="227"/>
      <c r="AC114" s="51" t="s">
        <v>3</v>
      </c>
      <c r="AD114" s="52" t="s">
        <v>2</v>
      </c>
      <c r="AE114" s="228" t="s">
        <v>1</v>
      </c>
      <c r="AF114" s="54" t="s">
        <v>0</v>
      </c>
      <c r="AG114" s="53" t="s">
        <v>0</v>
      </c>
      <c r="AH114" s="55">
        <v>74263010.639999986</v>
      </c>
      <c r="AI114" s="358"/>
    </row>
    <row r="115" spans="2:35" ht="107.25" customHeight="1" x14ac:dyDescent="0.25">
      <c r="B115" s="42" t="s">
        <v>408</v>
      </c>
      <c r="C115" s="43" t="s">
        <v>407</v>
      </c>
      <c r="D115" s="43" t="s">
        <v>470</v>
      </c>
      <c r="E115" s="44" t="s">
        <v>473</v>
      </c>
      <c r="F115" s="43" t="s">
        <v>50</v>
      </c>
      <c r="G115" s="223">
        <v>2</v>
      </c>
      <c r="H115" s="45" t="s">
        <v>472</v>
      </c>
      <c r="I115" s="224" t="s">
        <v>25</v>
      </c>
      <c r="J115" s="45" t="s">
        <v>445</v>
      </c>
      <c r="K115" s="45" t="s">
        <v>370</v>
      </c>
      <c r="L115" s="45" t="s">
        <v>471</v>
      </c>
      <c r="M115" s="43" t="s">
        <v>5</v>
      </c>
      <c r="N115" s="46">
        <v>44928</v>
      </c>
      <c r="O115" s="83">
        <v>45289</v>
      </c>
      <c r="P115" s="84" t="s">
        <v>16</v>
      </c>
      <c r="Q115" s="102" t="s">
        <v>105</v>
      </c>
      <c r="R115" s="226">
        <v>1</v>
      </c>
      <c r="S115" s="102" t="s">
        <v>105</v>
      </c>
      <c r="T115" s="226" t="s">
        <v>105</v>
      </c>
      <c r="U115" s="102" t="s">
        <v>105</v>
      </c>
      <c r="V115" s="226"/>
      <c r="W115" s="102" t="s">
        <v>105</v>
      </c>
      <c r="X115" s="226" t="s">
        <v>105</v>
      </c>
      <c r="Y115" s="102" t="s">
        <v>105</v>
      </c>
      <c r="Z115" s="226" t="s">
        <v>105</v>
      </c>
      <c r="AA115" s="102" t="s">
        <v>105</v>
      </c>
      <c r="AB115" s="227">
        <v>1</v>
      </c>
      <c r="AC115" s="51" t="s">
        <v>3</v>
      </c>
      <c r="AD115" s="52" t="s">
        <v>2</v>
      </c>
      <c r="AE115" s="228" t="s">
        <v>1</v>
      </c>
      <c r="AF115" s="54" t="s">
        <v>0</v>
      </c>
      <c r="AG115" s="53" t="s">
        <v>0</v>
      </c>
      <c r="AH115" s="55">
        <v>255835776.47999999</v>
      </c>
      <c r="AI115" s="55">
        <v>89929200</v>
      </c>
    </row>
    <row r="116" spans="2:35" ht="71.25" customHeight="1" x14ac:dyDescent="0.25">
      <c r="B116" s="42" t="s">
        <v>408</v>
      </c>
      <c r="C116" s="43" t="s">
        <v>407</v>
      </c>
      <c r="D116" s="43" t="s">
        <v>470</v>
      </c>
      <c r="E116" s="44" t="s">
        <v>469</v>
      </c>
      <c r="F116" s="43" t="s">
        <v>50</v>
      </c>
      <c r="G116" s="223">
        <v>2</v>
      </c>
      <c r="H116" s="45" t="s">
        <v>468</v>
      </c>
      <c r="I116" s="224" t="s">
        <v>25</v>
      </c>
      <c r="J116" s="45" t="s">
        <v>467</v>
      </c>
      <c r="K116" s="45" t="s">
        <v>370</v>
      </c>
      <c r="L116" s="45" t="s">
        <v>466</v>
      </c>
      <c r="M116" s="43" t="s">
        <v>5</v>
      </c>
      <c r="N116" s="46">
        <v>45017</v>
      </c>
      <c r="O116" s="83">
        <v>45138</v>
      </c>
      <c r="P116" s="84" t="s">
        <v>4</v>
      </c>
      <c r="Q116" s="102" t="s">
        <v>105</v>
      </c>
      <c r="R116" s="226" t="s">
        <v>105</v>
      </c>
      <c r="S116" s="102" t="s">
        <v>105</v>
      </c>
      <c r="T116" s="226" t="s">
        <v>105</v>
      </c>
      <c r="U116" s="102" t="s">
        <v>105</v>
      </c>
      <c r="V116" s="226" t="s">
        <v>105</v>
      </c>
      <c r="W116" s="102">
        <v>2</v>
      </c>
      <c r="X116" s="226" t="s">
        <v>105</v>
      </c>
      <c r="Y116" s="102" t="s">
        <v>105</v>
      </c>
      <c r="Z116" s="226" t="s">
        <v>105</v>
      </c>
      <c r="AA116" s="102" t="s">
        <v>105</v>
      </c>
      <c r="AB116" s="227" t="s">
        <v>105</v>
      </c>
      <c r="AC116" s="51" t="s">
        <v>3</v>
      </c>
      <c r="AD116" s="52" t="s">
        <v>2</v>
      </c>
      <c r="AE116" s="228" t="s">
        <v>1</v>
      </c>
      <c r="AF116" s="54" t="s">
        <v>0</v>
      </c>
      <c r="AG116" s="53" t="s">
        <v>0</v>
      </c>
      <c r="AH116" s="55">
        <v>66026738.039999999</v>
      </c>
      <c r="AI116" s="55">
        <v>50943300</v>
      </c>
    </row>
    <row r="117" spans="2:35" ht="51" customHeight="1" x14ac:dyDescent="0.25">
      <c r="B117" s="42" t="s">
        <v>408</v>
      </c>
      <c r="C117" s="43"/>
      <c r="D117" s="43"/>
      <c r="E117" s="44" t="s">
        <v>465</v>
      </c>
      <c r="F117" s="43" t="s">
        <v>50</v>
      </c>
      <c r="G117" s="223">
        <v>1</v>
      </c>
      <c r="H117" s="45" t="s">
        <v>464</v>
      </c>
      <c r="I117" s="224" t="s">
        <v>25</v>
      </c>
      <c r="J117" s="45" t="s">
        <v>463</v>
      </c>
      <c r="K117" s="45" t="s">
        <v>370</v>
      </c>
      <c r="L117" s="45" t="s">
        <v>462</v>
      </c>
      <c r="M117" s="43" t="s">
        <v>195</v>
      </c>
      <c r="N117" s="46">
        <v>44986</v>
      </c>
      <c r="O117" s="83">
        <v>45260</v>
      </c>
      <c r="P117" s="84" t="s">
        <v>4</v>
      </c>
      <c r="Q117" s="102" t="s">
        <v>105</v>
      </c>
      <c r="R117" s="226" t="s">
        <v>105</v>
      </c>
      <c r="S117" s="102" t="s">
        <v>105</v>
      </c>
      <c r="T117" s="226" t="s">
        <v>105</v>
      </c>
      <c r="U117" s="102" t="s">
        <v>105</v>
      </c>
      <c r="V117" s="226" t="s">
        <v>105</v>
      </c>
      <c r="W117" s="102" t="s">
        <v>105</v>
      </c>
      <c r="X117" s="226" t="s">
        <v>105</v>
      </c>
      <c r="Y117" s="102" t="s">
        <v>105</v>
      </c>
      <c r="Z117" s="226" t="s">
        <v>105</v>
      </c>
      <c r="AA117" s="102">
        <v>1</v>
      </c>
      <c r="AB117" s="227" t="s">
        <v>105</v>
      </c>
      <c r="AC117" s="51" t="s">
        <v>3</v>
      </c>
      <c r="AD117" s="52" t="s">
        <v>2</v>
      </c>
      <c r="AE117" s="228" t="s">
        <v>1</v>
      </c>
      <c r="AF117" s="54" t="s">
        <v>0</v>
      </c>
      <c r="AG117" s="53" t="s">
        <v>0</v>
      </c>
      <c r="AH117" s="55">
        <v>147302212.44000003</v>
      </c>
      <c r="AI117" s="55">
        <v>0</v>
      </c>
    </row>
    <row r="118" spans="2:35" ht="51" customHeight="1" x14ac:dyDescent="0.25">
      <c r="B118" s="42" t="s">
        <v>408</v>
      </c>
      <c r="C118" s="43"/>
      <c r="D118" s="43"/>
      <c r="E118" s="44" t="s">
        <v>461</v>
      </c>
      <c r="F118" s="43" t="s">
        <v>50</v>
      </c>
      <c r="G118" s="223">
        <v>1</v>
      </c>
      <c r="H118" s="45" t="s">
        <v>460</v>
      </c>
      <c r="I118" s="224" t="s">
        <v>41</v>
      </c>
      <c r="J118" s="45" t="s">
        <v>437</v>
      </c>
      <c r="K118" s="45" t="s">
        <v>370</v>
      </c>
      <c r="L118" s="45" t="s">
        <v>459</v>
      </c>
      <c r="M118" s="43" t="s">
        <v>195</v>
      </c>
      <c r="N118" s="46">
        <v>45017</v>
      </c>
      <c r="O118" s="83">
        <v>45289</v>
      </c>
      <c r="P118" s="84" t="s">
        <v>4</v>
      </c>
      <c r="Q118" s="102" t="s">
        <v>105</v>
      </c>
      <c r="R118" s="226" t="s">
        <v>105</v>
      </c>
      <c r="S118" s="102" t="s">
        <v>105</v>
      </c>
      <c r="T118" s="226" t="s">
        <v>105</v>
      </c>
      <c r="U118" s="102" t="s">
        <v>105</v>
      </c>
      <c r="V118" s="226" t="s">
        <v>105</v>
      </c>
      <c r="W118" s="102" t="s">
        <v>105</v>
      </c>
      <c r="X118" s="226" t="s">
        <v>105</v>
      </c>
      <c r="Y118" s="102" t="s">
        <v>105</v>
      </c>
      <c r="Z118" s="226" t="s">
        <v>105</v>
      </c>
      <c r="AA118" s="102" t="s">
        <v>105</v>
      </c>
      <c r="AB118" s="227">
        <v>1</v>
      </c>
      <c r="AC118" s="51" t="s">
        <v>3</v>
      </c>
      <c r="AD118" s="52" t="s">
        <v>2</v>
      </c>
      <c r="AE118" s="228" t="s">
        <v>1</v>
      </c>
      <c r="AF118" s="54" t="s">
        <v>0</v>
      </c>
      <c r="AG118" s="53" t="s">
        <v>0</v>
      </c>
      <c r="AH118" s="55">
        <v>84260579.639999986</v>
      </c>
      <c r="AI118" s="55">
        <v>0</v>
      </c>
    </row>
    <row r="119" spans="2:35" ht="51" customHeight="1" x14ac:dyDescent="0.25">
      <c r="B119" s="42" t="s">
        <v>408</v>
      </c>
      <c r="C119" s="43"/>
      <c r="D119" s="43"/>
      <c r="E119" s="44" t="s">
        <v>458</v>
      </c>
      <c r="F119" s="43" t="s">
        <v>50</v>
      </c>
      <c r="G119" s="229">
        <v>1</v>
      </c>
      <c r="H119" s="130" t="s">
        <v>457</v>
      </c>
      <c r="I119" s="224" t="s">
        <v>41</v>
      </c>
      <c r="J119" s="45" t="s">
        <v>456</v>
      </c>
      <c r="K119" s="45" t="s">
        <v>370</v>
      </c>
      <c r="L119" s="45" t="s">
        <v>455</v>
      </c>
      <c r="M119" s="43" t="s">
        <v>195</v>
      </c>
      <c r="N119" s="225">
        <v>44958</v>
      </c>
      <c r="O119" s="83">
        <v>45114</v>
      </c>
      <c r="P119" s="84" t="s">
        <v>4</v>
      </c>
      <c r="Q119" s="96" t="s">
        <v>105</v>
      </c>
      <c r="R119" s="230" t="s">
        <v>105</v>
      </c>
      <c r="S119" s="96" t="s">
        <v>105</v>
      </c>
      <c r="T119" s="230" t="s">
        <v>105</v>
      </c>
      <c r="U119" s="96" t="s">
        <v>105</v>
      </c>
      <c r="V119" s="230" t="s">
        <v>105</v>
      </c>
      <c r="W119" s="96">
        <v>1</v>
      </c>
      <c r="X119" s="230" t="s">
        <v>105</v>
      </c>
      <c r="Y119" s="96" t="s">
        <v>105</v>
      </c>
      <c r="Z119" s="230" t="s">
        <v>105</v>
      </c>
      <c r="AA119" s="96" t="s">
        <v>105</v>
      </c>
      <c r="AB119" s="231" t="s">
        <v>105</v>
      </c>
      <c r="AC119" s="51" t="s">
        <v>3</v>
      </c>
      <c r="AD119" s="52" t="s">
        <v>2</v>
      </c>
      <c r="AE119" s="228" t="s">
        <v>1</v>
      </c>
      <c r="AF119" s="54" t="s">
        <v>57</v>
      </c>
      <c r="AG119" s="53" t="s">
        <v>413</v>
      </c>
      <c r="AH119" s="55">
        <v>76704548.760000005</v>
      </c>
      <c r="AI119" s="55">
        <v>0</v>
      </c>
    </row>
    <row r="120" spans="2:35" ht="132" customHeight="1" x14ac:dyDescent="0.25">
      <c r="B120" s="42" t="s">
        <v>408</v>
      </c>
      <c r="C120" s="43"/>
      <c r="D120" s="43"/>
      <c r="E120" s="44" t="s">
        <v>454</v>
      </c>
      <c r="F120" s="43" t="s">
        <v>50</v>
      </c>
      <c r="G120" s="223">
        <v>1</v>
      </c>
      <c r="H120" s="45" t="s">
        <v>453</v>
      </c>
      <c r="I120" s="224" t="s">
        <v>41</v>
      </c>
      <c r="J120" s="45" t="s">
        <v>452</v>
      </c>
      <c r="K120" s="45" t="s">
        <v>370</v>
      </c>
      <c r="L120" s="45" t="s">
        <v>451</v>
      </c>
      <c r="M120" s="43" t="s">
        <v>195</v>
      </c>
      <c r="N120" s="46">
        <v>44928</v>
      </c>
      <c r="O120" s="83">
        <v>45012</v>
      </c>
      <c r="P120" s="84" t="s">
        <v>4</v>
      </c>
      <c r="Q120" s="102" t="s">
        <v>105</v>
      </c>
      <c r="R120" s="226" t="s">
        <v>105</v>
      </c>
      <c r="S120" s="102">
        <v>1</v>
      </c>
      <c r="T120" s="226" t="s">
        <v>105</v>
      </c>
      <c r="U120" s="102" t="s">
        <v>105</v>
      </c>
      <c r="V120" s="226" t="s">
        <v>105</v>
      </c>
      <c r="W120" s="102" t="s">
        <v>105</v>
      </c>
      <c r="X120" s="226" t="s">
        <v>105</v>
      </c>
      <c r="Y120" s="102" t="s">
        <v>105</v>
      </c>
      <c r="Z120" s="226" t="s">
        <v>105</v>
      </c>
      <c r="AA120" s="102" t="s">
        <v>105</v>
      </c>
      <c r="AB120" s="227" t="s">
        <v>105</v>
      </c>
      <c r="AC120" s="51" t="s">
        <v>3</v>
      </c>
      <c r="AD120" s="52" t="s">
        <v>2</v>
      </c>
      <c r="AE120" s="228" t="s">
        <v>1</v>
      </c>
      <c r="AF120" s="54" t="s">
        <v>0</v>
      </c>
      <c r="AG120" s="53" t="s">
        <v>0</v>
      </c>
      <c r="AH120" s="55">
        <v>50915237.160000011</v>
      </c>
      <c r="AI120" s="55">
        <v>0</v>
      </c>
    </row>
    <row r="121" spans="2:35" ht="132" customHeight="1" x14ac:dyDescent="0.25">
      <c r="B121" s="42" t="s">
        <v>408</v>
      </c>
      <c r="C121" s="43"/>
      <c r="D121" s="43"/>
      <c r="E121" s="44" t="s">
        <v>450</v>
      </c>
      <c r="F121" s="43" t="s">
        <v>50</v>
      </c>
      <c r="G121" s="223">
        <v>4</v>
      </c>
      <c r="H121" s="45" t="s">
        <v>449</v>
      </c>
      <c r="I121" s="224" t="s">
        <v>25</v>
      </c>
      <c r="J121" s="45" t="s">
        <v>445</v>
      </c>
      <c r="K121" s="45" t="s">
        <v>370</v>
      </c>
      <c r="L121" s="45" t="s">
        <v>448</v>
      </c>
      <c r="M121" s="43" t="s">
        <v>195</v>
      </c>
      <c r="N121" s="46">
        <v>45008</v>
      </c>
      <c r="O121" s="83">
        <v>45267</v>
      </c>
      <c r="P121" s="84" t="s">
        <v>118</v>
      </c>
      <c r="Q121" s="102" t="s">
        <v>105</v>
      </c>
      <c r="R121" s="226" t="s">
        <v>105</v>
      </c>
      <c r="S121" s="102">
        <v>1</v>
      </c>
      <c r="T121" s="226" t="s">
        <v>105</v>
      </c>
      <c r="U121" s="102" t="s">
        <v>105</v>
      </c>
      <c r="V121" s="226">
        <v>1</v>
      </c>
      <c r="W121" s="102" t="s">
        <v>105</v>
      </c>
      <c r="X121" s="226" t="s">
        <v>105</v>
      </c>
      <c r="Y121" s="102">
        <v>1</v>
      </c>
      <c r="Z121" s="226" t="s">
        <v>105</v>
      </c>
      <c r="AA121" s="102" t="s">
        <v>105</v>
      </c>
      <c r="AB121" s="227">
        <v>1</v>
      </c>
      <c r="AC121" s="51" t="s">
        <v>3</v>
      </c>
      <c r="AD121" s="52" t="s">
        <v>2</v>
      </c>
      <c r="AE121" s="228" t="s">
        <v>1</v>
      </c>
      <c r="AF121" s="54" t="s">
        <v>0</v>
      </c>
      <c r="AG121" s="53" t="s">
        <v>0</v>
      </c>
      <c r="AH121" s="55">
        <v>32072063.040000007</v>
      </c>
      <c r="AI121" s="55">
        <v>0</v>
      </c>
    </row>
    <row r="122" spans="2:35" ht="51" customHeight="1" x14ac:dyDescent="0.25">
      <c r="B122" s="42" t="s">
        <v>408</v>
      </c>
      <c r="C122" s="43"/>
      <c r="D122" s="43"/>
      <c r="E122" s="44" t="s">
        <v>447</v>
      </c>
      <c r="F122" s="43" t="s">
        <v>50</v>
      </c>
      <c r="G122" s="223">
        <v>1</v>
      </c>
      <c r="H122" s="45" t="s">
        <v>446</v>
      </c>
      <c r="I122" s="224" t="s">
        <v>41</v>
      </c>
      <c r="J122" s="45" t="s">
        <v>445</v>
      </c>
      <c r="K122" s="45" t="s">
        <v>7</v>
      </c>
      <c r="L122" s="45" t="s">
        <v>444</v>
      </c>
      <c r="M122" s="43" t="s">
        <v>195</v>
      </c>
      <c r="N122" s="46">
        <v>44958</v>
      </c>
      <c r="O122" s="83">
        <v>45226</v>
      </c>
      <c r="P122" s="84" t="s">
        <v>4</v>
      </c>
      <c r="Q122" s="102" t="s">
        <v>105</v>
      </c>
      <c r="R122" s="226" t="s">
        <v>105</v>
      </c>
      <c r="S122" s="102" t="s">
        <v>105</v>
      </c>
      <c r="T122" s="226" t="s">
        <v>105</v>
      </c>
      <c r="U122" s="102" t="s">
        <v>105</v>
      </c>
      <c r="V122" s="226" t="s">
        <v>105</v>
      </c>
      <c r="W122" s="102" t="s">
        <v>105</v>
      </c>
      <c r="X122" s="226" t="s">
        <v>105</v>
      </c>
      <c r="Y122" s="102" t="s">
        <v>105</v>
      </c>
      <c r="Z122" s="226">
        <v>1</v>
      </c>
      <c r="AA122" s="102" t="s">
        <v>105</v>
      </c>
      <c r="AB122" s="227" t="s">
        <v>105</v>
      </c>
      <c r="AC122" s="51" t="s">
        <v>3</v>
      </c>
      <c r="AD122" s="52" t="s">
        <v>2</v>
      </c>
      <c r="AE122" s="228" t="s">
        <v>1</v>
      </c>
      <c r="AF122" s="54" t="s">
        <v>0</v>
      </c>
      <c r="AG122" s="53" t="s">
        <v>0</v>
      </c>
      <c r="AH122" s="55">
        <v>127124928.36</v>
      </c>
      <c r="AI122" s="55">
        <v>0</v>
      </c>
    </row>
    <row r="123" spans="2:35" ht="51" customHeight="1" x14ac:dyDescent="0.25">
      <c r="B123" s="42" t="s">
        <v>408</v>
      </c>
      <c r="C123" s="43"/>
      <c r="D123" s="43"/>
      <c r="E123" s="44" t="s">
        <v>443</v>
      </c>
      <c r="F123" s="43" t="s">
        <v>50</v>
      </c>
      <c r="G123" s="223">
        <v>1</v>
      </c>
      <c r="H123" s="45" t="s">
        <v>442</v>
      </c>
      <c r="I123" s="224" t="s">
        <v>41</v>
      </c>
      <c r="J123" s="45" t="s">
        <v>441</v>
      </c>
      <c r="K123" s="45" t="s">
        <v>370</v>
      </c>
      <c r="L123" s="45" t="s">
        <v>440</v>
      </c>
      <c r="M123" s="43" t="s">
        <v>195</v>
      </c>
      <c r="N123" s="46">
        <v>44929</v>
      </c>
      <c r="O123" s="83">
        <v>45043</v>
      </c>
      <c r="P123" s="84" t="s">
        <v>4</v>
      </c>
      <c r="Q123" s="102" t="s">
        <v>105</v>
      </c>
      <c r="R123" s="226" t="s">
        <v>105</v>
      </c>
      <c r="S123" s="102" t="s">
        <v>105</v>
      </c>
      <c r="T123" s="226">
        <v>1</v>
      </c>
      <c r="U123" s="102" t="s">
        <v>105</v>
      </c>
      <c r="V123" s="226" t="s">
        <v>105</v>
      </c>
      <c r="W123" s="102" t="s">
        <v>105</v>
      </c>
      <c r="X123" s="226" t="s">
        <v>105</v>
      </c>
      <c r="Y123" s="102" t="s">
        <v>105</v>
      </c>
      <c r="Z123" s="226" t="s">
        <v>105</v>
      </c>
      <c r="AA123" s="102" t="s">
        <v>105</v>
      </c>
      <c r="AB123" s="227" t="s">
        <v>105</v>
      </c>
      <c r="AC123" s="51" t="s">
        <v>3</v>
      </c>
      <c r="AD123" s="52" t="s">
        <v>2</v>
      </c>
      <c r="AE123" s="228" t="s">
        <v>1</v>
      </c>
      <c r="AF123" s="54" t="s">
        <v>57</v>
      </c>
      <c r="AG123" s="53" t="s">
        <v>413</v>
      </c>
      <c r="AH123" s="55">
        <v>26667187.560000002</v>
      </c>
      <c r="AI123" s="55">
        <v>0</v>
      </c>
    </row>
    <row r="124" spans="2:35" ht="51" customHeight="1" x14ac:dyDescent="0.25">
      <c r="B124" s="42" t="s">
        <v>408</v>
      </c>
      <c r="C124" s="43"/>
      <c r="D124" s="43"/>
      <c r="E124" s="44" t="s">
        <v>439</v>
      </c>
      <c r="F124" s="43" t="s">
        <v>50</v>
      </c>
      <c r="G124" s="223">
        <v>1</v>
      </c>
      <c r="H124" s="45" t="s">
        <v>438</v>
      </c>
      <c r="I124" s="224" t="s">
        <v>41</v>
      </c>
      <c r="J124" s="45" t="s">
        <v>437</v>
      </c>
      <c r="K124" s="45" t="s">
        <v>370</v>
      </c>
      <c r="L124" s="45" t="s">
        <v>436</v>
      </c>
      <c r="M124" s="43" t="s">
        <v>195</v>
      </c>
      <c r="N124" s="46">
        <v>44941</v>
      </c>
      <c r="O124" s="83">
        <v>45275</v>
      </c>
      <c r="P124" s="84" t="s">
        <v>4</v>
      </c>
      <c r="Q124" s="102" t="s">
        <v>105</v>
      </c>
      <c r="R124" s="226" t="s">
        <v>105</v>
      </c>
      <c r="S124" s="102" t="s">
        <v>105</v>
      </c>
      <c r="T124" s="226" t="s">
        <v>105</v>
      </c>
      <c r="U124" s="102" t="s">
        <v>105</v>
      </c>
      <c r="V124" s="226" t="s">
        <v>105</v>
      </c>
      <c r="W124" s="102" t="s">
        <v>105</v>
      </c>
      <c r="X124" s="226" t="s">
        <v>105</v>
      </c>
      <c r="Y124" s="102" t="s">
        <v>105</v>
      </c>
      <c r="Z124" s="226" t="s">
        <v>105</v>
      </c>
      <c r="AA124" s="102" t="s">
        <v>105</v>
      </c>
      <c r="AB124" s="227">
        <v>1</v>
      </c>
      <c r="AC124" s="51" t="s">
        <v>3</v>
      </c>
      <c r="AD124" s="52" t="s">
        <v>2</v>
      </c>
      <c r="AE124" s="228" t="s">
        <v>1</v>
      </c>
      <c r="AF124" s="54" t="s">
        <v>0</v>
      </c>
      <c r="AG124" s="53" t="s">
        <v>0</v>
      </c>
      <c r="AH124" s="55">
        <v>101162811.23999999</v>
      </c>
      <c r="AI124" s="55">
        <v>0</v>
      </c>
    </row>
    <row r="125" spans="2:35" ht="51" customHeight="1" x14ac:dyDescent="0.25">
      <c r="B125" s="122" t="s">
        <v>408</v>
      </c>
      <c r="C125" s="43" t="s">
        <v>407</v>
      </c>
      <c r="D125" s="130" t="s">
        <v>406</v>
      </c>
      <c r="E125" s="184" t="s">
        <v>435</v>
      </c>
      <c r="F125" s="130" t="s">
        <v>50</v>
      </c>
      <c r="G125" s="197">
        <v>1</v>
      </c>
      <c r="H125" s="130" t="s">
        <v>434</v>
      </c>
      <c r="I125" s="152" t="s">
        <v>41</v>
      </c>
      <c r="J125" s="119" t="s">
        <v>433</v>
      </c>
      <c r="K125" s="130" t="s">
        <v>370</v>
      </c>
      <c r="L125" s="130" t="s">
        <v>432</v>
      </c>
      <c r="M125" s="130" t="s">
        <v>195</v>
      </c>
      <c r="N125" s="232">
        <v>44929</v>
      </c>
      <c r="O125" s="121">
        <v>45291</v>
      </c>
      <c r="P125" s="233" t="s">
        <v>4</v>
      </c>
      <c r="Q125" s="204" t="s">
        <v>105</v>
      </c>
      <c r="R125" s="226" t="s">
        <v>105</v>
      </c>
      <c r="S125" s="204" t="s">
        <v>105</v>
      </c>
      <c r="T125" s="226" t="s">
        <v>105</v>
      </c>
      <c r="U125" s="204" t="s">
        <v>105</v>
      </c>
      <c r="V125" s="226" t="s">
        <v>105</v>
      </c>
      <c r="W125" s="204" t="s">
        <v>105</v>
      </c>
      <c r="X125" s="226" t="s">
        <v>105</v>
      </c>
      <c r="Y125" s="204" t="s">
        <v>105</v>
      </c>
      <c r="Z125" s="226" t="s">
        <v>105</v>
      </c>
      <c r="AA125" s="204" t="s">
        <v>105</v>
      </c>
      <c r="AB125" s="227">
        <v>1</v>
      </c>
      <c r="AC125" s="51" t="s">
        <v>124</v>
      </c>
      <c r="AD125" s="52" t="s">
        <v>103</v>
      </c>
      <c r="AE125" s="228" t="s">
        <v>401</v>
      </c>
      <c r="AF125" s="54" t="s">
        <v>57</v>
      </c>
      <c r="AG125" s="53" t="s">
        <v>413</v>
      </c>
      <c r="AH125" s="55">
        <v>0</v>
      </c>
      <c r="AI125" s="356">
        <v>575311248</v>
      </c>
    </row>
    <row r="126" spans="2:35" ht="51" customHeight="1" x14ac:dyDescent="0.25">
      <c r="B126" s="234" t="s">
        <v>408</v>
      </c>
      <c r="C126" s="43" t="s">
        <v>407</v>
      </c>
      <c r="D126" s="140" t="s">
        <v>406</v>
      </c>
      <c r="E126" s="197" t="s">
        <v>431</v>
      </c>
      <c r="F126" s="140" t="s">
        <v>50</v>
      </c>
      <c r="G126" s="197">
        <v>1</v>
      </c>
      <c r="H126" s="140" t="s">
        <v>430</v>
      </c>
      <c r="I126" s="152" t="s">
        <v>41</v>
      </c>
      <c r="J126" s="235" t="s">
        <v>429</v>
      </c>
      <c r="K126" s="140" t="s">
        <v>370</v>
      </c>
      <c r="L126" s="140" t="s">
        <v>428</v>
      </c>
      <c r="M126" s="140" t="s">
        <v>195</v>
      </c>
      <c r="N126" s="131">
        <v>44929</v>
      </c>
      <c r="O126" s="125">
        <v>45291</v>
      </c>
      <c r="P126" s="236" t="s">
        <v>4</v>
      </c>
      <c r="Q126" s="204" t="s">
        <v>105</v>
      </c>
      <c r="R126" s="226" t="s">
        <v>105</v>
      </c>
      <c r="S126" s="204" t="s">
        <v>105</v>
      </c>
      <c r="T126" s="226" t="s">
        <v>105</v>
      </c>
      <c r="U126" s="204" t="s">
        <v>105</v>
      </c>
      <c r="V126" s="226" t="s">
        <v>105</v>
      </c>
      <c r="W126" s="204" t="s">
        <v>105</v>
      </c>
      <c r="X126" s="226" t="s">
        <v>105</v>
      </c>
      <c r="Y126" s="204" t="s">
        <v>105</v>
      </c>
      <c r="Z126" s="226" t="s">
        <v>105</v>
      </c>
      <c r="AA126" s="204" t="s">
        <v>105</v>
      </c>
      <c r="AB126" s="227">
        <v>1</v>
      </c>
      <c r="AC126" s="51" t="s">
        <v>124</v>
      </c>
      <c r="AD126" s="52" t="s">
        <v>103</v>
      </c>
      <c r="AE126" s="228" t="s">
        <v>401</v>
      </c>
      <c r="AF126" s="54" t="s">
        <v>0</v>
      </c>
      <c r="AG126" s="53" t="s">
        <v>0</v>
      </c>
      <c r="AH126" s="55">
        <v>0</v>
      </c>
      <c r="AI126" s="357"/>
    </row>
    <row r="127" spans="2:35" ht="51" customHeight="1" x14ac:dyDescent="0.25">
      <c r="B127" s="234" t="s">
        <v>408</v>
      </c>
      <c r="C127" s="43" t="s">
        <v>407</v>
      </c>
      <c r="D127" s="140" t="s">
        <v>406</v>
      </c>
      <c r="E127" s="197" t="s">
        <v>427</v>
      </c>
      <c r="F127" s="140" t="s">
        <v>50</v>
      </c>
      <c r="G127" s="197">
        <v>1</v>
      </c>
      <c r="H127" s="140" t="s">
        <v>426</v>
      </c>
      <c r="I127" s="152" t="s">
        <v>41</v>
      </c>
      <c r="J127" s="235" t="s">
        <v>425</v>
      </c>
      <c r="K127" s="140" t="s">
        <v>370</v>
      </c>
      <c r="L127" s="140" t="s">
        <v>424</v>
      </c>
      <c r="M127" s="140" t="s">
        <v>195</v>
      </c>
      <c r="N127" s="131">
        <v>44929</v>
      </c>
      <c r="O127" s="125">
        <v>45291</v>
      </c>
      <c r="P127" s="236" t="s">
        <v>4</v>
      </c>
      <c r="Q127" s="204" t="s">
        <v>105</v>
      </c>
      <c r="R127" s="226" t="s">
        <v>105</v>
      </c>
      <c r="S127" s="204" t="s">
        <v>105</v>
      </c>
      <c r="T127" s="226" t="s">
        <v>105</v>
      </c>
      <c r="U127" s="204" t="s">
        <v>105</v>
      </c>
      <c r="V127" s="226" t="s">
        <v>105</v>
      </c>
      <c r="W127" s="204" t="s">
        <v>105</v>
      </c>
      <c r="X127" s="226" t="s">
        <v>105</v>
      </c>
      <c r="Y127" s="204" t="s">
        <v>105</v>
      </c>
      <c r="Z127" s="226" t="s">
        <v>105</v>
      </c>
      <c r="AA127" s="204" t="s">
        <v>105</v>
      </c>
      <c r="AB127" s="227">
        <v>1</v>
      </c>
      <c r="AC127" s="51" t="s">
        <v>124</v>
      </c>
      <c r="AD127" s="52" t="s">
        <v>103</v>
      </c>
      <c r="AE127" s="228" t="s">
        <v>401</v>
      </c>
      <c r="AF127" s="54" t="s">
        <v>0</v>
      </c>
      <c r="AG127" s="53" t="s">
        <v>0</v>
      </c>
      <c r="AH127" s="55">
        <v>0</v>
      </c>
      <c r="AI127" s="357"/>
    </row>
    <row r="128" spans="2:35" ht="51" customHeight="1" x14ac:dyDescent="0.25">
      <c r="B128" s="234" t="s">
        <v>408</v>
      </c>
      <c r="C128" s="43" t="s">
        <v>407</v>
      </c>
      <c r="D128" s="140" t="s">
        <v>406</v>
      </c>
      <c r="E128" s="197" t="s">
        <v>423</v>
      </c>
      <c r="F128" s="140" t="s">
        <v>50</v>
      </c>
      <c r="G128" s="197">
        <v>3</v>
      </c>
      <c r="H128" s="140" t="s">
        <v>422</v>
      </c>
      <c r="I128" s="152" t="s">
        <v>41</v>
      </c>
      <c r="J128" s="235" t="s">
        <v>410</v>
      </c>
      <c r="K128" s="140" t="s">
        <v>370</v>
      </c>
      <c r="L128" s="140" t="s">
        <v>421</v>
      </c>
      <c r="M128" s="140" t="s">
        <v>195</v>
      </c>
      <c r="N128" s="131">
        <v>45157</v>
      </c>
      <c r="O128" s="125">
        <v>45291</v>
      </c>
      <c r="P128" s="236" t="s">
        <v>4</v>
      </c>
      <c r="Q128" s="204" t="s">
        <v>105</v>
      </c>
      <c r="R128" s="226" t="s">
        <v>105</v>
      </c>
      <c r="S128" s="204" t="s">
        <v>105</v>
      </c>
      <c r="T128" s="226" t="s">
        <v>105</v>
      </c>
      <c r="U128" s="204" t="s">
        <v>105</v>
      </c>
      <c r="V128" s="226" t="s">
        <v>105</v>
      </c>
      <c r="W128" s="204" t="s">
        <v>105</v>
      </c>
      <c r="X128" s="226" t="s">
        <v>105</v>
      </c>
      <c r="Y128" s="204" t="s">
        <v>105</v>
      </c>
      <c r="Z128" s="226" t="s">
        <v>105</v>
      </c>
      <c r="AA128" s="204" t="s">
        <v>105</v>
      </c>
      <c r="AB128" s="227">
        <v>1</v>
      </c>
      <c r="AC128" s="51" t="s">
        <v>124</v>
      </c>
      <c r="AD128" s="52" t="s">
        <v>103</v>
      </c>
      <c r="AE128" s="228" t="s">
        <v>401</v>
      </c>
      <c r="AF128" s="54" t="s">
        <v>0</v>
      </c>
      <c r="AG128" s="53" t="s">
        <v>0</v>
      </c>
      <c r="AH128" s="55">
        <v>0</v>
      </c>
      <c r="AI128" s="358"/>
    </row>
    <row r="129" spans="2:35" ht="51" customHeight="1" x14ac:dyDescent="0.25">
      <c r="B129" s="234" t="s">
        <v>408</v>
      </c>
      <c r="C129" s="43" t="s">
        <v>407</v>
      </c>
      <c r="D129" s="140" t="s">
        <v>420</v>
      </c>
      <c r="E129" s="197" t="s">
        <v>419</v>
      </c>
      <c r="F129" s="140" t="s">
        <v>50</v>
      </c>
      <c r="G129" s="197">
        <v>1</v>
      </c>
      <c r="H129" s="140" t="s">
        <v>418</v>
      </c>
      <c r="I129" s="152" t="s">
        <v>41</v>
      </c>
      <c r="J129" s="235" t="s">
        <v>410</v>
      </c>
      <c r="K129" s="140" t="s">
        <v>370</v>
      </c>
      <c r="L129" s="140" t="s">
        <v>417</v>
      </c>
      <c r="M129" s="140" t="s">
        <v>195</v>
      </c>
      <c r="N129" s="131">
        <v>45166</v>
      </c>
      <c r="O129" s="125">
        <v>45291</v>
      </c>
      <c r="P129" s="236" t="s">
        <v>4</v>
      </c>
      <c r="Q129" s="204" t="s">
        <v>105</v>
      </c>
      <c r="R129" s="226" t="s">
        <v>105</v>
      </c>
      <c r="S129" s="204" t="s">
        <v>105</v>
      </c>
      <c r="T129" s="226" t="s">
        <v>105</v>
      </c>
      <c r="U129" s="204" t="s">
        <v>105</v>
      </c>
      <c r="V129" s="226" t="s">
        <v>105</v>
      </c>
      <c r="W129" s="204" t="s">
        <v>105</v>
      </c>
      <c r="X129" s="226" t="s">
        <v>105</v>
      </c>
      <c r="Y129" s="204" t="s">
        <v>105</v>
      </c>
      <c r="Z129" s="226" t="s">
        <v>105</v>
      </c>
      <c r="AA129" s="204" t="s">
        <v>105</v>
      </c>
      <c r="AB129" s="227">
        <v>1</v>
      </c>
      <c r="AC129" s="51" t="s">
        <v>124</v>
      </c>
      <c r="AD129" s="52" t="s">
        <v>103</v>
      </c>
      <c r="AE129" s="228" t="s">
        <v>401</v>
      </c>
      <c r="AF129" s="54" t="s">
        <v>0</v>
      </c>
      <c r="AG129" s="53" t="s">
        <v>0</v>
      </c>
      <c r="AH129" s="55">
        <v>0</v>
      </c>
      <c r="AI129" s="56">
        <v>417296000</v>
      </c>
    </row>
    <row r="130" spans="2:35" ht="51" customHeight="1" x14ac:dyDescent="0.25">
      <c r="B130" s="234" t="s">
        <v>408</v>
      </c>
      <c r="C130" s="43" t="s">
        <v>407</v>
      </c>
      <c r="D130" s="140" t="s">
        <v>406</v>
      </c>
      <c r="E130" s="197" t="s">
        <v>416</v>
      </c>
      <c r="F130" s="140" t="s">
        <v>50</v>
      </c>
      <c r="G130" s="197">
        <v>1</v>
      </c>
      <c r="H130" s="140" t="s">
        <v>415</v>
      </c>
      <c r="I130" s="152" t="s">
        <v>41</v>
      </c>
      <c r="J130" s="235" t="s">
        <v>410</v>
      </c>
      <c r="K130" s="140" t="s">
        <v>370</v>
      </c>
      <c r="L130" s="140" t="s">
        <v>414</v>
      </c>
      <c r="M130" s="140" t="s">
        <v>195</v>
      </c>
      <c r="N130" s="131">
        <v>45166</v>
      </c>
      <c r="O130" s="125">
        <v>45291</v>
      </c>
      <c r="P130" s="236" t="s">
        <v>4</v>
      </c>
      <c r="Q130" s="204" t="s">
        <v>105</v>
      </c>
      <c r="R130" s="226" t="s">
        <v>105</v>
      </c>
      <c r="S130" s="204" t="s">
        <v>105</v>
      </c>
      <c r="T130" s="226" t="s">
        <v>105</v>
      </c>
      <c r="U130" s="204" t="s">
        <v>105</v>
      </c>
      <c r="V130" s="226" t="s">
        <v>105</v>
      </c>
      <c r="W130" s="204" t="s">
        <v>105</v>
      </c>
      <c r="X130" s="226" t="s">
        <v>105</v>
      </c>
      <c r="Y130" s="204" t="s">
        <v>105</v>
      </c>
      <c r="Z130" s="226" t="s">
        <v>105</v>
      </c>
      <c r="AA130" s="204" t="s">
        <v>105</v>
      </c>
      <c r="AB130" s="227">
        <v>1</v>
      </c>
      <c r="AC130" s="51" t="s">
        <v>124</v>
      </c>
      <c r="AD130" s="52" t="s">
        <v>103</v>
      </c>
      <c r="AE130" s="228" t="s">
        <v>401</v>
      </c>
      <c r="AF130" s="54" t="s">
        <v>57</v>
      </c>
      <c r="AG130" s="53" t="s">
        <v>413</v>
      </c>
      <c r="AH130" s="55">
        <v>0</v>
      </c>
      <c r="AI130" s="356">
        <v>575311248</v>
      </c>
    </row>
    <row r="131" spans="2:35" ht="51" customHeight="1" x14ac:dyDescent="0.25">
      <c r="B131" s="234" t="s">
        <v>408</v>
      </c>
      <c r="C131" s="43" t="s">
        <v>407</v>
      </c>
      <c r="D131" s="140" t="s">
        <v>406</v>
      </c>
      <c r="E131" s="197" t="s">
        <v>412</v>
      </c>
      <c r="F131" s="140" t="s">
        <v>50</v>
      </c>
      <c r="G131" s="197">
        <v>1</v>
      </c>
      <c r="H131" s="140" t="s">
        <v>411</v>
      </c>
      <c r="I131" s="152" t="s">
        <v>41</v>
      </c>
      <c r="J131" s="235" t="s">
        <v>410</v>
      </c>
      <c r="K131" s="140" t="s">
        <v>370</v>
      </c>
      <c r="L131" s="140" t="s">
        <v>409</v>
      </c>
      <c r="M131" s="140" t="s">
        <v>195</v>
      </c>
      <c r="N131" s="131">
        <v>45166</v>
      </c>
      <c r="O131" s="125">
        <v>45291</v>
      </c>
      <c r="P131" s="236" t="s">
        <v>4</v>
      </c>
      <c r="Q131" s="204" t="s">
        <v>105</v>
      </c>
      <c r="R131" s="226" t="s">
        <v>105</v>
      </c>
      <c r="S131" s="204" t="s">
        <v>105</v>
      </c>
      <c r="T131" s="226" t="s">
        <v>105</v>
      </c>
      <c r="U131" s="204" t="s">
        <v>105</v>
      </c>
      <c r="V131" s="226" t="s">
        <v>105</v>
      </c>
      <c r="W131" s="204" t="s">
        <v>105</v>
      </c>
      <c r="X131" s="226" t="s">
        <v>105</v>
      </c>
      <c r="Y131" s="204" t="s">
        <v>105</v>
      </c>
      <c r="Z131" s="226" t="s">
        <v>105</v>
      </c>
      <c r="AA131" s="204" t="s">
        <v>105</v>
      </c>
      <c r="AB131" s="227">
        <v>1</v>
      </c>
      <c r="AC131" s="51" t="s">
        <v>124</v>
      </c>
      <c r="AD131" s="52" t="s">
        <v>103</v>
      </c>
      <c r="AE131" s="228" t="s">
        <v>401</v>
      </c>
      <c r="AF131" s="54" t="s">
        <v>0</v>
      </c>
      <c r="AG131" s="53" t="s">
        <v>0</v>
      </c>
      <c r="AH131" s="55">
        <v>0</v>
      </c>
      <c r="AI131" s="357"/>
    </row>
    <row r="132" spans="2:35" ht="51" customHeight="1" x14ac:dyDescent="0.25">
      <c r="B132" s="234" t="s">
        <v>408</v>
      </c>
      <c r="C132" s="43" t="s">
        <v>407</v>
      </c>
      <c r="D132" s="140" t="s">
        <v>406</v>
      </c>
      <c r="E132" s="197" t="s">
        <v>405</v>
      </c>
      <c r="F132" s="140" t="s">
        <v>50</v>
      </c>
      <c r="G132" s="197">
        <v>1</v>
      </c>
      <c r="H132" s="140" t="s">
        <v>404</v>
      </c>
      <c r="I132" s="152" t="s">
        <v>41</v>
      </c>
      <c r="J132" s="235" t="s">
        <v>403</v>
      </c>
      <c r="K132" s="140" t="s">
        <v>370</v>
      </c>
      <c r="L132" s="140" t="s">
        <v>402</v>
      </c>
      <c r="M132" s="140" t="s">
        <v>195</v>
      </c>
      <c r="N132" s="131">
        <v>45166</v>
      </c>
      <c r="O132" s="125">
        <v>45291</v>
      </c>
      <c r="P132" s="236" t="s">
        <v>4</v>
      </c>
      <c r="Q132" s="204" t="s">
        <v>105</v>
      </c>
      <c r="R132" s="226" t="s">
        <v>105</v>
      </c>
      <c r="S132" s="204" t="s">
        <v>105</v>
      </c>
      <c r="T132" s="226" t="s">
        <v>105</v>
      </c>
      <c r="U132" s="204" t="s">
        <v>105</v>
      </c>
      <c r="V132" s="226" t="s">
        <v>105</v>
      </c>
      <c r="W132" s="204" t="s">
        <v>105</v>
      </c>
      <c r="X132" s="226" t="s">
        <v>105</v>
      </c>
      <c r="Y132" s="204" t="s">
        <v>105</v>
      </c>
      <c r="Z132" s="226" t="s">
        <v>105</v>
      </c>
      <c r="AA132" s="204" t="s">
        <v>105</v>
      </c>
      <c r="AB132" s="227">
        <v>1</v>
      </c>
      <c r="AC132" s="51" t="s">
        <v>124</v>
      </c>
      <c r="AD132" s="52" t="s">
        <v>103</v>
      </c>
      <c r="AE132" s="228" t="s">
        <v>401</v>
      </c>
      <c r="AF132" s="54" t="s">
        <v>0</v>
      </c>
      <c r="AG132" s="53" t="s">
        <v>0</v>
      </c>
      <c r="AH132" s="55">
        <v>0</v>
      </c>
      <c r="AI132" s="358"/>
    </row>
    <row r="133" spans="2:35" ht="108.75" customHeight="1" x14ac:dyDescent="0.25">
      <c r="B133" s="64" t="s">
        <v>296</v>
      </c>
      <c r="C133" s="43" t="s">
        <v>295</v>
      </c>
      <c r="D133" s="65" t="s">
        <v>301</v>
      </c>
      <c r="E133" s="44" t="s">
        <v>400</v>
      </c>
      <c r="F133" s="65" t="s">
        <v>61</v>
      </c>
      <c r="G133" s="237">
        <v>4</v>
      </c>
      <c r="H133" s="66" t="s">
        <v>399</v>
      </c>
      <c r="I133" s="238" t="s">
        <v>25</v>
      </c>
      <c r="J133" s="166" t="s">
        <v>398</v>
      </c>
      <c r="K133" s="239" t="s">
        <v>7</v>
      </c>
      <c r="L133" s="240" t="s">
        <v>397</v>
      </c>
      <c r="M133" s="241" t="s">
        <v>5</v>
      </c>
      <c r="N133" s="67">
        <v>44936</v>
      </c>
      <c r="O133" s="68">
        <v>45289</v>
      </c>
      <c r="P133" s="242" t="s">
        <v>118</v>
      </c>
      <c r="Q133" s="96" t="s">
        <v>105</v>
      </c>
      <c r="R133" s="97" t="s">
        <v>105</v>
      </c>
      <c r="S133" s="96">
        <v>1</v>
      </c>
      <c r="T133" s="97" t="s">
        <v>105</v>
      </c>
      <c r="U133" s="96" t="s">
        <v>105</v>
      </c>
      <c r="V133" s="97">
        <v>1</v>
      </c>
      <c r="W133" s="96" t="s">
        <v>105</v>
      </c>
      <c r="X133" s="97" t="s">
        <v>105</v>
      </c>
      <c r="Y133" s="96">
        <v>1</v>
      </c>
      <c r="Z133" s="97" t="s">
        <v>105</v>
      </c>
      <c r="AA133" s="96" t="s">
        <v>105</v>
      </c>
      <c r="AB133" s="243">
        <v>1</v>
      </c>
      <c r="AC133" s="244" t="s">
        <v>3</v>
      </c>
      <c r="AD133" s="245" t="s">
        <v>2</v>
      </c>
      <c r="AE133" s="246" t="s">
        <v>1</v>
      </c>
      <c r="AF133" s="76" t="s">
        <v>0</v>
      </c>
      <c r="AG133" s="75" t="s">
        <v>0</v>
      </c>
      <c r="AH133" s="78">
        <f>773604264*80%</f>
        <v>618883411.20000005</v>
      </c>
      <c r="AI133" s="417">
        <v>1291184452</v>
      </c>
    </row>
    <row r="134" spans="2:35" ht="86.25" customHeight="1" x14ac:dyDescent="0.25">
      <c r="B134" s="64" t="s">
        <v>296</v>
      </c>
      <c r="C134" s="43" t="s">
        <v>295</v>
      </c>
      <c r="D134" s="65" t="s">
        <v>301</v>
      </c>
      <c r="E134" s="44" t="s">
        <v>396</v>
      </c>
      <c r="F134" s="65" t="s">
        <v>61</v>
      </c>
      <c r="G134" s="247">
        <v>6</v>
      </c>
      <c r="H134" s="66" t="s">
        <v>395</v>
      </c>
      <c r="I134" s="238" t="s">
        <v>9</v>
      </c>
      <c r="J134" s="166" t="s">
        <v>394</v>
      </c>
      <c r="K134" s="248" t="s">
        <v>7</v>
      </c>
      <c r="L134" s="249" t="s">
        <v>393</v>
      </c>
      <c r="M134" s="241" t="s">
        <v>46</v>
      </c>
      <c r="N134" s="67">
        <v>44936</v>
      </c>
      <c r="O134" s="68">
        <v>45107</v>
      </c>
      <c r="P134" s="242" t="s">
        <v>4</v>
      </c>
      <c r="Q134" s="102" t="s">
        <v>105</v>
      </c>
      <c r="R134" s="103" t="s">
        <v>105</v>
      </c>
      <c r="S134" s="102" t="s">
        <v>105</v>
      </c>
      <c r="T134" s="103" t="s">
        <v>105</v>
      </c>
      <c r="U134" s="102" t="s">
        <v>105</v>
      </c>
      <c r="V134" s="250">
        <v>6</v>
      </c>
      <c r="W134" s="102" t="s">
        <v>105</v>
      </c>
      <c r="X134" s="103" t="s">
        <v>105</v>
      </c>
      <c r="Y134" s="102" t="s">
        <v>105</v>
      </c>
      <c r="Z134" s="103" t="s">
        <v>105</v>
      </c>
      <c r="AA134" s="102" t="s">
        <v>105</v>
      </c>
      <c r="AB134" s="250"/>
      <c r="AC134" s="244" t="s">
        <v>3</v>
      </c>
      <c r="AD134" s="245" t="s">
        <v>2</v>
      </c>
      <c r="AE134" s="246" t="s">
        <v>1</v>
      </c>
      <c r="AF134" s="76" t="s">
        <v>0</v>
      </c>
      <c r="AG134" s="75" t="s">
        <v>0</v>
      </c>
      <c r="AH134" s="78">
        <f>773604264*20%</f>
        <v>154720852.80000001</v>
      </c>
      <c r="AI134" s="418"/>
    </row>
    <row r="135" spans="2:35" ht="86.25" customHeight="1" x14ac:dyDescent="0.25">
      <c r="B135" s="64" t="s">
        <v>296</v>
      </c>
      <c r="C135" s="43" t="s">
        <v>295</v>
      </c>
      <c r="D135" s="65" t="s">
        <v>301</v>
      </c>
      <c r="E135" s="44" t="s">
        <v>392</v>
      </c>
      <c r="F135" s="65" t="s">
        <v>61</v>
      </c>
      <c r="G135" s="11">
        <v>0.74</v>
      </c>
      <c r="H135" s="66" t="s">
        <v>391</v>
      </c>
      <c r="I135" s="238" t="s">
        <v>25</v>
      </c>
      <c r="J135" s="170" t="s">
        <v>390</v>
      </c>
      <c r="K135" s="248" t="s">
        <v>33</v>
      </c>
      <c r="L135" s="249" t="s">
        <v>389</v>
      </c>
      <c r="M135" s="241" t="s">
        <v>46</v>
      </c>
      <c r="N135" s="251">
        <v>44927</v>
      </c>
      <c r="O135" s="251">
        <v>45107</v>
      </c>
      <c r="P135" s="242" t="s">
        <v>4</v>
      </c>
      <c r="Q135" s="102"/>
      <c r="R135" s="103"/>
      <c r="S135" s="102"/>
      <c r="T135" s="103"/>
      <c r="U135" s="102"/>
      <c r="V135" s="252">
        <v>0.74</v>
      </c>
      <c r="W135" s="102"/>
      <c r="X135" s="103"/>
      <c r="Y135" s="102"/>
      <c r="Z135" s="103"/>
      <c r="AA135" s="102"/>
      <c r="AB135" s="250"/>
      <c r="AC135" s="244" t="s">
        <v>3</v>
      </c>
      <c r="AD135" s="245" t="s">
        <v>2</v>
      </c>
      <c r="AE135" s="246" t="s">
        <v>1</v>
      </c>
      <c r="AF135" s="76" t="s">
        <v>303</v>
      </c>
      <c r="AG135" s="75" t="s">
        <v>302</v>
      </c>
      <c r="AH135" s="78">
        <f>773604264*20%</f>
        <v>154720852.80000001</v>
      </c>
      <c r="AI135" s="419"/>
    </row>
    <row r="136" spans="2:35" ht="51" customHeight="1" x14ac:dyDescent="0.25">
      <c r="B136" s="64" t="s">
        <v>296</v>
      </c>
      <c r="C136" s="43" t="s">
        <v>295</v>
      </c>
      <c r="D136" s="65" t="s">
        <v>378</v>
      </c>
      <c r="E136" s="44" t="s">
        <v>388</v>
      </c>
      <c r="F136" s="65" t="s">
        <v>61</v>
      </c>
      <c r="G136" s="253">
        <v>2</v>
      </c>
      <c r="H136" s="66" t="s">
        <v>387</v>
      </c>
      <c r="I136" s="66" t="s">
        <v>25</v>
      </c>
      <c r="J136" s="66" t="s">
        <v>291</v>
      </c>
      <c r="K136" s="248" t="s">
        <v>7</v>
      </c>
      <c r="L136" s="249" t="s">
        <v>386</v>
      </c>
      <c r="M136" s="241" t="s">
        <v>5</v>
      </c>
      <c r="N136" s="67">
        <v>44936</v>
      </c>
      <c r="O136" s="68">
        <v>45289</v>
      </c>
      <c r="P136" s="242" t="s">
        <v>4</v>
      </c>
      <c r="Q136" s="102" t="s">
        <v>105</v>
      </c>
      <c r="R136" s="103" t="s">
        <v>105</v>
      </c>
      <c r="S136" s="102" t="s">
        <v>105</v>
      </c>
      <c r="T136" s="103" t="s">
        <v>105</v>
      </c>
      <c r="U136" s="102" t="s">
        <v>105</v>
      </c>
      <c r="V136" s="103" t="s">
        <v>105</v>
      </c>
      <c r="W136" s="102" t="s">
        <v>105</v>
      </c>
      <c r="X136" s="103" t="s">
        <v>105</v>
      </c>
      <c r="Y136" s="102" t="s">
        <v>105</v>
      </c>
      <c r="Z136" s="103" t="s">
        <v>105</v>
      </c>
      <c r="AA136" s="102" t="s">
        <v>105</v>
      </c>
      <c r="AB136" s="250">
        <v>2</v>
      </c>
      <c r="AC136" s="244" t="s">
        <v>3</v>
      </c>
      <c r="AD136" s="245" t="s">
        <v>2</v>
      </c>
      <c r="AE136" s="246" t="s">
        <v>1</v>
      </c>
      <c r="AF136" s="76" t="s">
        <v>0</v>
      </c>
      <c r="AG136" s="75" t="s">
        <v>0</v>
      </c>
      <c r="AH136" s="78">
        <v>141604965</v>
      </c>
      <c r="AI136" s="417">
        <v>20132660083.470001</v>
      </c>
    </row>
    <row r="137" spans="2:35" ht="92.25" customHeight="1" x14ac:dyDescent="0.25">
      <c r="B137" s="64" t="s">
        <v>296</v>
      </c>
      <c r="C137" s="43" t="s">
        <v>295</v>
      </c>
      <c r="D137" s="65" t="s">
        <v>378</v>
      </c>
      <c r="E137" s="44" t="s">
        <v>385</v>
      </c>
      <c r="F137" s="65" t="s">
        <v>61</v>
      </c>
      <c r="G137" s="247">
        <v>3</v>
      </c>
      <c r="H137" s="66" t="s">
        <v>383</v>
      </c>
      <c r="I137" s="66" t="s">
        <v>25</v>
      </c>
      <c r="J137" s="170" t="s">
        <v>291</v>
      </c>
      <c r="K137" s="248" t="s">
        <v>7</v>
      </c>
      <c r="L137" s="249" t="s">
        <v>384</v>
      </c>
      <c r="M137" s="241" t="s">
        <v>5</v>
      </c>
      <c r="N137" s="67">
        <v>44936</v>
      </c>
      <c r="O137" s="68">
        <v>45289</v>
      </c>
      <c r="P137" s="242" t="s">
        <v>118</v>
      </c>
      <c r="Q137" s="102" t="s">
        <v>105</v>
      </c>
      <c r="R137" s="103" t="s">
        <v>105</v>
      </c>
      <c r="S137" s="102">
        <v>0</v>
      </c>
      <c r="T137" s="103" t="s">
        <v>105</v>
      </c>
      <c r="U137" s="102" t="s">
        <v>105</v>
      </c>
      <c r="V137" s="103">
        <v>1</v>
      </c>
      <c r="W137" s="102" t="s">
        <v>105</v>
      </c>
      <c r="X137" s="103" t="s">
        <v>105</v>
      </c>
      <c r="Y137" s="102">
        <v>1</v>
      </c>
      <c r="Z137" s="103" t="s">
        <v>105</v>
      </c>
      <c r="AA137" s="102" t="s">
        <v>105</v>
      </c>
      <c r="AB137" s="250">
        <v>1</v>
      </c>
      <c r="AC137" s="244" t="s">
        <v>3</v>
      </c>
      <c r="AD137" s="245" t="s">
        <v>2</v>
      </c>
      <c r="AE137" s="246" t="s">
        <v>1</v>
      </c>
      <c r="AF137" s="76" t="s">
        <v>0</v>
      </c>
      <c r="AG137" s="75" t="s">
        <v>0</v>
      </c>
      <c r="AH137" s="78">
        <v>141604965</v>
      </c>
      <c r="AI137" s="418"/>
    </row>
    <row r="138" spans="2:35" ht="91.5" customHeight="1" x14ac:dyDescent="0.25">
      <c r="B138" s="64" t="s">
        <v>296</v>
      </c>
      <c r="C138" s="43" t="s">
        <v>295</v>
      </c>
      <c r="D138" s="65" t="s">
        <v>378</v>
      </c>
      <c r="E138" s="44" t="s">
        <v>382</v>
      </c>
      <c r="F138" s="65" t="s">
        <v>61</v>
      </c>
      <c r="G138" s="11">
        <v>1</v>
      </c>
      <c r="H138" s="66" t="s">
        <v>381</v>
      </c>
      <c r="I138" s="254" t="s">
        <v>25</v>
      </c>
      <c r="J138" s="66" t="s">
        <v>380</v>
      </c>
      <c r="K138" s="249" t="s">
        <v>33</v>
      </c>
      <c r="L138" s="249" t="s">
        <v>379</v>
      </c>
      <c r="M138" s="241" t="s">
        <v>5</v>
      </c>
      <c r="N138" s="67">
        <v>44936</v>
      </c>
      <c r="O138" s="68">
        <v>45289</v>
      </c>
      <c r="P138" s="242" t="s">
        <v>16</v>
      </c>
      <c r="Q138" s="102" t="s">
        <v>105</v>
      </c>
      <c r="R138" s="103" t="s">
        <v>105</v>
      </c>
      <c r="S138" s="102" t="s">
        <v>105</v>
      </c>
      <c r="T138" s="103" t="s">
        <v>105</v>
      </c>
      <c r="U138" s="102" t="s">
        <v>105</v>
      </c>
      <c r="V138" s="252">
        <v>0.5</v>
      </c>
      <c r="W138" s="102" t="s">
        <v>105</v>
      </c>
      <c r="X138" s="103" t="s">
        <v>105</v>
      </c>
      <c r="Y138" s="102" t="s">
        <v>105</v>
      </c>
      <c r="Z138" s="103" t="s">
        <v>105</v>
      </c>
      <c r="AA138" s="102" t="s">
        <v>105</v>
      </c>
      <c r="AB138" s="255">
        <v>1</v>
      </c>
      <c r="AC138" s="244" t="s">
        <v>3</v>
      </c>
      <c r="AD138" s="245" t="s">
        <v>2</v>
      </c>
      <c r="AE138" s="246" t="s">
        <v>1</v>
      </c>
      <c r="AF138" s="76" t="s">
        <v>0</v>
      </c>
      <c r="AG138" s="75" t="s">
        <v>0</v>
      </c>
      <c r="AH138" s="78">
        <v>141604965</v>
      </c>
      <c r="AI138" s="418"/>
    </row>
    <row r="139" spans="2:35" ht="62.25" customHeight="1" x14ac:dyDescent="0.25">
      <c r="B139" s="64" t="s">
        <v>296</v>
      </c>
      <c r="C139" s="43" t="s">
        <v>295</v>
      </c>
      <c r="D139" s="65" t="s">
        <v>378</v>
      </c>
      <c r="E139" s="44" t="s">
        <v>377</v>
      </c>
      <c r="F139" s="65" t="s">
        <v>61</v>
      </c>
      <c r="G139" s="247">
        <v>3</v>
      </c>
      <c r="H139" s="66" t="s">
        <v>376</v>
      </c>
      <c r="I139" s="254" t="s">
        <v>25</v>
      </c>
      <c r="J139" s="66" t="s">
        <v>291</v>
      </c>
      <c r="K139" s="249" t="s">
        <v>7</v>
      </c>
      <c r="L139" s="249" t="s">
        <v>375</v>
      </c>
      <c r="M139" s="241" t="s">
        <v>5</v>
      </c>
      <c r="N139" s="67">
        <v>44936</v>
      </c>
      <c r="O139" s="68">
        <v>45289</v>
      </c>
      <c r="P139" s="242" t="s">
        <v>4</v>
      </c>
      <c r="Q139" s="102" t="s">
        <v>105</v>
      </c>
      <c r="R139" s="103" t="s">
        <v>105</v>
      </c>
      <c r="S139" s="102" t="s">
        <v>105</v>
      </c>
      <c r="T139" s="103" t="s">
        <v>105</v>
      </c>
      <c r="U139" s="102" t="s">
        <v>105</v>
      </c>
      <c r="V139" s="103" t="s">
        <v>105</v>
      </c>
      <c r="W139" s="102" t="s">
        <v>105</v>
      </c>
      <c r="X139" s="103" t="s">
        <v>105</v>
      </c>
      <c r="Y139" s="102" t="s">
        <v>105</v>
      </c>
      <c r="Z139" s="103" t="s">
        <v>105</v>
      </c>
      <c r="AA139" s="102" t="s">
        <v>105</v>
      </c>
      <c r="AB139" s="250">
        <v>3</v>
      </c>
      <c r="AC139" s="244" t="s">
        <v>3</v>
      </c>
      <c r="AD139" s="245" t="s">
        <v>2</v>
      </c>
      <c r="AE139" s="246" t="s">
        <v>1</v>
      </c>
      <c r="AF139" s="76" t="s">
        <v>0</v>
      </c>
      <c r="AG139" s="75" t="s">
        <v>0</v>
      </c>
      <c r="AH139" s="78">
        <v>141604965</v>
      </c>
      <c r="AI139" s="419"/>
    </row>
    <row r="140" spans="2:35" ht="51" customHeight="1" x14ac:dyDescent="0.25">
      <c r="B140" s="64" t="s">
        <v>296</v>
      </c>
      <c r="C140" s="43" t="s">
        <v>295</v>
      </c>
      <c r="D140" s="65" t="s">
        <v>374</v>
      </c>
      <c r="E140" s="44" t="s">
        <v>373</v>
      </c>
      <c r="F140" s="65" t="s">
        <v>61</v>
      </c>
      <c r="G140" s="247">
        <v>1</v>
      </c>
      <c r="H140" s="256" t="s">
        <v>372</v>
      </c>
      <c r="I140" s="66" t="s">
        <v>25</v>
      </c>
      <c r="J140" s="66" t="s">
        <v>371</v>
      </c>
      <c r="K140" s="248" t="s">
        <v>370</v>
      </c>
      <c r="L140" s="249" t="s">
        <v>369</v>
      </c>
      <c r="M140" s="241" t="s">
        <v>5</v>
      </c>
      <c r="N140" s="67">
        <v>44927</v>
      </c>
      <c r="O140" s="68">
        <v>45016</v>
      </c>
      <c r="P140" s="242" t="s">
        <v>4</v>
      </c>
      <c r="Q140" s="102" t="s">
        <v>105</v>
      </c>
      <c r="R140" s="103" t="s">
        <v>105</v>
      </c>
      <c r="S140" s="102">
        <v>1</v>
      </c>
      <c r="T140" s="103" t="s">
        <v>105</v>
      </c>
      <c r="U140" s="102" t="s">
        <v>105</v>
      </c>
      <c r="V140" s="103" t="s">
        <v>105</v>
      </c>
      <c r="W140" s="102" t="s">
        <v>105</v>
      </c>
      <c r="X140" s="103" t="s">
        <v>105</v>
      </c>
      <c r="Y140" s="102" t="s">
        <v>105</v>
      </c>
      <c r="Z140" s="103" t="s">
        <v>105</v>
      </c>
      <c r="AA140" s="102" t="s">
        <v>105</v>
      </c>
      <c r="AB140" s="250" t="s">
        <v>105</v>
      </c>
      <c r="AC140" s="244" t="s">
        <v>368</v>
      </c>
      <c r="AD140" s="245" t="s">
        <v>367</v>
      </c>
      <c r="AE140" s="246" t="s">
        <v>366</v>
      </c>
      <c r="AF140" s="76" t="s">
        <v>0</v>
      </c>
      <c r="AG140" s="75" t="s">
        <v>0</v>
      </c>
      <c r="AH140" s="78">
        <v>141604965</v>
      </c>
      <c r="AI140" s="78">
        <v>275573591</v>
      </c>
    </row>
    <row r="141" spans="2:35" ht="51" customHeight="1" x14ac:dyDescent="0.25">
      <c r="B141" s="64" t="s">
        <v>296</v>
      </c>
      <c r="C141" s="43" t="s">
        <v>295</v>
      </c>
      <c r="D141" s="65" t="s">
        <v>348</v>
      </c>
      <c r="E141" s="44" t="s">
        <v>365</v>
      </c>
      <c r="F141" s="65" t="s">
        <v>61</v>
      </c>
      <c r="G141" s="11">
        <v>1</v>
      </c>
      <c r="H141" s="66" t="s">
        <v>364</v>
      </c>
      <c r="I141" s="66" t="s">
        <v>25</v>
      </c>
      <c r="J141" s="66" t="s">
        <v>363</v>
      </c>
      <c r="K141" s="248" t="s">
        <v>33</v>
      </c>
      <c r="L141" s="257" t="s">
        <v>362</v>
      </c>
      <c r="M141" s="65" t="s">
        <v>5</v>
      </c>
      <c r="N141" s="67">
        <v>44936</v>
      </c>
      <c r="O141" s="68">
        <v>45289</v>
      </c>
      <c r="P141" s="242" t="s">
        <v>16</v>
      </c>
      <c r="Q141" s="102" t="s">
        <v>105</v>
      </c>
      <c r="R141" s="103" t="s">
        <v>105</v>
      </c>
      <c r="S141" s="102" t="s">
        <v>105</v>
      </c>
      <c r="T141" s="103" t="s">
        <v>105</v>
      </c>
      <c r="U141" s="102" t="s">
        <v>105</v>
      </c>
      <c r="V141" s="252">
        <v>0.5</v>
      </c>
      <c r="W141" s="102" t="s">
        <v>105</v>
      </c>
      <c r="X141" s="103" t="s">
        <v>105</v>
      </c>
      <c r="Y141" s="102" t="s">
        <v>105</v>
      </c>
      <c r="Z141" s="103" t="s">
        <v>105</v>
      </c>
      <c r="AA141" s="102" t="s">
        <v>105</v>
      </c>
      <c r="AB141" s="255">
        <v>1</v>
      </c>
      <c r="AC141" s="244" t="s">
        <v>3</v>
      </c>
      <c r="AD141" s="245" t="s">
        <v>2</v>
      </c>
      <c r="AE141" s="246" t="s">
        <v>1</v>
      </c>
      <c r="AF141" s="76" t="s">
        <v>0</v>
      </c>
      <c r="AG141" s="75" t="s">
        <v>0</v>
      </c>
      <c r="AH141" s="78">
        <v>4155443333</v>
      </c>
      <c r="AI141" s="417">
        <v>2756608873</v>
      </c>
    </row>
    <row r="142" spans="2:35" ht="75.75" customHeight="1" x14ac:dyDescent="0.25">
      <c r="B142" s="64" t="s">
        <v>296</v>
      </c>
      <c r="C142" s="43" t="s">
        <v>295</v>
      </c>
      <c r="D142" s="65" t="s">
        <v>348</v>
      </c>
      <c r="E142" s="44" t="s">
        <v>361</v>
      </c>
      <c r="F142" s="65" t="s">
        <v>61</v>
      </c>
      <c r="G142" s="11">
        <v>1</v>
      </c>
      <c r="H142" s="187" t="s">
        <v>360</v>
      </c>
      <c r="I142" s="66" t="s">
        <v>25</v>
      </c>
      <c r="J142" s="66" t="s">
        <v>359</v>
      </c>
      <c r="K142" s="248" t="s">
        <v>33</v>
      </c>
      <c r="L142" s="199" t="s">
        <v>358</v>
      </c>
      <c r="M142" s="65" t="s">
        <v>5</v>
      </c>
      <c r="N142" s="67">
        <v>44936</v>
      </c>
      <c r="O142" s="68">
        <v>45289</v>
      </c>
      <c r="P142" s="242" t="s">
        <v>4</v>
      </c>
      <c r="Q142" s="102" t="s">
        <v>105</v>
      </c>
      <c r="R142" s="103" t="s">
        <v>105</v>
      </c>
      <c r="S142" s="102" t="s">
        <v>105</v>
      </c>
      <c r="T142" s="103" t="s">
        <v>105</v>
      </c>
      <c r="U142" s="102" t="s">
        <v>105</v>
      </c>
      <c r="V142" s="103"/>
      <c r="W142" s="102" t="s">
        <v>105</v>
      </c>
      <c r="X142" s="103" t="s">
        <v>105</v>
      </c>
      <c r="Y142" s="102" t="s">
        <v>105</v>
      </c>
      <c r="Z142" s="103" t="s">
        <v>105</v>
      </c>
      <c r="AA142" s="102" t="s">
        <v>105</v>
      </c>
      <c r="AB142" s="255">
        <v>1</v>
      </c>
      <c r="AC142" s="244" t="s">
        <v>3</v>
      </c>
      <c r="AD142" s="245" t="s">
        <v>2</v>
      </c>
      <c r="AE142" s="246" t="s">
        <v>1</v>
      </c>
      <c r="AF142" s="76" t="s">
        <v>303</v>
      </c>
      <c r="AG142" s="75" t="s">
        <v>302</v>
      </c>
      <c r="AH142" s="78">
        <v>4155443333</v>
      </c>
      <c r="AI142" s="418"/>
    </row>
    <row r="143" spans="2:35" ht="69.75" customHeight="1" x14ac:dyDescent="0.25">
      <c r="B143" s="64" t="s">
        <v>296</v>
      </c>
      <c r="C143" s="43" t="s">
        <v>295</v>
      </c>
      <c r="D143" s="65" t="s">
        <v>348</v>
      </c>
      <c r="E143" s="44" t="s">
        <v>357</v>
      </c>
      <c r="F143" s="65" t="s">
        <v>61</v>
      </c>
      <c r="G143" s="11">
        <v>1</v>
      </c>
      <c r="H143" s="66" t="s">
        <v>356</v>
      </c>
      <c r="I143" s="66" t="s">
        <v>25</v>
      </c>
      <c r="J143" s="66" t="s">
        <v>355</v>
      </c>
      <c r="K143" s="248" t="s">
        <v>33</v>
      </c>
      <c r="L143" s="249" t="s">
        <v>354</v>
      </c>
      <c r="M143" s="65" t="s">
        <v>5</v>
      </c>
      <c r="N143" s="67">
        <v>44936</v>
      </c>
      <c r="O143" s="68">
        <v>45289</v>
      </c>
      <c r="P143" s="242" t="s">
        <v>4</v>
      </c>
      <c r="Q143" s="102" t="s">
        <v>105</v>
      </c>
      <c r="R143" s="103" t="s">
        <v>105</v>
      </c>
      <c r="S143" s="102" t="s">
        <v>105</v>
      </c>
      <c r="T143" s="103" t="s">
        <v>105</v>
      </c>
      <c r="U143" s="102" t="s">
        <v>105</v>
      </c>
      <c r="V143" s="252"/>
      <c r="W143" s="102" t="s">
        <v>105</v>
      </c>
      <c r="X143" s="103" t="s">
        <v>105</v>
      </c>
      <c r="Y143" s="102" t="s">
        <v>105</v>
      </c>
      <c r="Z143" s="103" t="s">
        <v>105</v>
      </c>
      <c r="AA143" s="102" t="s">
        <v>105</v>
      </c>
      <c r="AB143" s="255">
        <v>1</v>
      </c>
      <c r="AC143" s="244" t="s">
        <v>3</v>
      </c>
      <c r="AD143" s="245" t="s">
        <v>2</v>
      </c>
      <c r="AE143" s="246" t="s">
        <v>1</v>
      </c>
      <c r="AF143" s="76" t="s">
        <v>303</v>
      </c>
      <c r="AG143" s="75" t="s">
        <v>302</v>
      </c>
      <c r="AH143" s="78">
        <v>4155443333</v>
      </c>
      <c r="AI143" s="418"/>
    </row>
    <row r="144" spans="2:35" ht="117" customHeight="1" x14ac:dyDescent="0.25">
      <c r="B144" s="64" t="s">
        <v>296</v>
      </c>
      <c r="C144" s="43" t="s">
        <v>295</v>
      </c>
      <c r="D144" s="65" t="s">
        <v>348</v>
      </c>
      <c r="E144" s="44" t="s">
        <v>353</v>
      </c>
      <c r="F144" s="65" t="s">
        <v>61</v>
      </c>
      <c r="G144" s="247">
        <v>2</v>
      </c>
      <c r="H144" s="66" t="s">
        <v>352</v>
      </c>
      <c r="I144" s="66" t="s">
        <v>25</v>
      </c>
      <c r="J144" s="66" t="s">
        <v>291</v>
      </c>
      <c r="K144" s="248" t="s">
        <v>7</v>
      </c>
      <c r="L144" s="249" t="s">
        <v>349</v>
      </c>
      <c r="M144" s="65" t="s">
        <v>5</v>
      </c>
      <c r="N144" s="67">
        <v>44936</v>
      </c>
      <c r="O144" s="68">
        <v>45289</v>
      </c>
      <c r="P144" s="258" t="s">
        <v>16</v>
      </c>
      <c r="Q144" s="102" t="s">
        <v>105</v>
      </c>
      <c r="R144" s="103" t="s">
        <v>105</v>
      </c>
      <c r="S144" s="102" t="s">
        <v>105</v>
      </c>
      <c r="T144" s="103" t="s">
        <v>105</v>
      </c>
      <c r="U144" s="102" t="s">
        <v>105</v>
      </c>
      <c r="V144" s="103">
        <v>1</v>
      </c>
      <c r="W144" s="102" t="s">
        <v>105</v>
      </c>
      <c r="X144" s="103" t="s">
        <v>105</v>
      </c>
      <c r="Y144" s="102" t="s">
        <v>105</v>
      </c>
      <c r="Z144" s="103" t="s">
        <v>105</v>
      </c>
      <c r="AA144" s="102" t="s">
        <v>105</v>
      </c>
      <c r="AB144" s="250">
        <v>1</v>
      </c>
      <c r="AC144" s="244" t="s">
        <v>3</v>
      </c>
      <c r="AD144" s="245" t="s">
        <v>2</v>
      </c>
      <c r="AE144" s="246" t="s">
        <v>1</v>
      </c>
      <c r="AF144" s="76" t="s">
        <v>0</v>
      </c>
      <c r="AG144" s="75" t="s">
        <v>0</v>
      </c>
      <c r="AH144" s="78">
        <v>4155443333</v>
      </c>
      <c r="AI144" s="418"/>
    </row>
    <row r="145" spans="2:35" ht="202.5" customHeight="1" x14ac:dyDescent="0.25">
      <c r="B145" s="64" t="s">
        <v>296</v>
      </c>
      <c r="C145" s="43" t="s">
        <v>295</v>
      </c>
      <c r="D145" s="65" t="s">
        <v>348</v>
      </c>
      <c r="E145" s="44" t="s">
        <v>351</v>
      </c>
      <c r="F145" s="65" t="s">
        <v>61</v>
      </c>
      <c r="G145" s="247">
        <v>2</v>
      </c>
      <c r="H145" s="66" t="s">
        <v>350</v>
      </c>
      <c r="I145" s="66" t="s">
        <v>25</v>
      </c>
      <c r="J145" s="66" t="s">
        <v>291</v>
      </c>
      <c r="K145" s="248" t="s">
        <v>7</v>
      </c>
      <c r="L145" s="249" t="s">
        <v>349</v>
      </c>
      <c r="M145" s="65" t="s">
        <v>5</v>
      </c>
      <c r="N145" s="67">
        <v>44936</v>
      </c>
      <c r="O145" s="68">
        <v>45289</v>
      </c>
      <c r="P145" s="258" t="s">
        <v>16</v>
      </c>
      <c r="Q145" s="102" t="s">
        <v>105</v>
      </c>
      <c r="R145" s="103" t="s">
        <v>105</v>
      </c>
      <c r="S145" s="102" t="s">
        <v>105</v>
      </c>
      <c r="T145" s="103" t="s">
        <v>105</v>
      </c>
      <c r="U145" s="102" t="s">
        <v>105</v>
      </c>
      <c r="V145" s="103">
        <v>1</v>
      </c>
      <c r="W145" s="102" t="s">
        <v>105</v>
      </c>
      <c r="X145" s="103" t="s">
        <v>105</v>
      </c>
      <c r="Y145" s="102" t="s">
        <v>105</v>
      </c>
      <c r="Z145" s="103" t="s">
        <v>105</v>
      </c>
      <c r="AA145" s="102" t="s">
        <v>105</v>
      </c>
      <c r="AB145" s="250">
        <v>1</v>
      </c>
      <c r="AC145" s="244" t="s">
        <v>3</v>
      </c>
      <c r="AD145" s="245" t="s">
        <v>2</v>
      </c>
      <c r="AE145" s="246" t="s">
        <v>1</v>
      </c>
      <c r="AF145" s="76" t="s">
        <v>0</v>
      </c>
      <c r="AG145" s="75" t="s">
        <v>0</v>
      </c>
      <c r="AH145" s="78">
        <v>4155443333</v>
      </c>
      <c r="AI145" s="418"/>
    </row>
    <row r="146" spans="2:35" ht="233.25" customHeight="1" x14ac:dyDescent="0.25">
      <c r="B146" s="64" t="s">
        <v>296</v>
      </c>
      <c r="C146" s="43" t="s">
        <v>295</v>
      </c>
      <c r="D146" s="65" t="s">
        <v>348</v>
      </c>
      <c r="E146" s="44" t="s">
        <v>347</v>
      </c>
      <c r="F146" s="65" t="s">
        <v>61</v>
      </c>
      <c r="G146" s="247">
        <v>2</v>
      </c>
      <c r="H146" s="66" t="s">
        <v>346</v>
      </c>
      <c r="I146" s="66" t="s">
        <v>25</v>
      </c>
      <c r="J146" s="66" t="s">
        <v>291</v>
      </c>
      <c r="K146" s="248" t="s">
        <v>7</v>
      </c>
      <c r="L146" s="249" t="s">
        <v>345</v>
      </c>
      <c r="M146" s="65" t="s">
        <v>5</v>
      </c>
      <c r="N146" s="67">
        <v>44936</v>
      </c>
      <c r="O146" s="68">
        <v>45289</v>
      </c>
      <c r="P146" s="258" t="s">
        <v>16</v>
      </c>
      <c r="Q146" s="102" t="s">
        <v>105</v>
      </c>
      <c r="R146" s="103" t="s">
        <v>105</v>
      </c>
      <c r="S146" s="102" t="s">
        <v>105</v>
      </c>
      <c r="T146" s="103" t="s">
        <v>105</v>
      </c>
      <c r="U146" s="102" t="s">
        <v>105</v>
      </c>
      <c r="V146" s="103">
        <v>1</v>
      </c>
      <c r="W146" s="102" t="s">
        <v>105</v>
      </c>
      <c r="X146" s="103" t="s">
        <v>105</v>
      </c>
      <c r="Y146" s="102" t="s">
        <v>105</v>
      </c>
      <c r="Z146" s="103" t="s">
        <v>105</v>
      </c>
      <c r="AA146" s="102" t="s">
        <v>105</v>
      </c>
      <c r="AB146" s="250">
        <v>1</v>
      </c>
      <c r="AC146" s="244" t="s">
        <v>3</v>
      </c>
      <c r="AD146" s="245" t="s">
        <v>2</v>
      </c>
      <c r="AE146" s="246" t="s">
        <v>1</v>
      </c>
      <c r="AF146" s="76" t="s">
        <v>0</v>
      </c>
      <c r="AG146" s="75" t="s">
        <v>0</v>
      </c>
      <c r="AH146" s="78">
        <v>4155443333</v>
      </c>
      <c r="AI146" s="419"/>
    </row>
    <row r="147" spans="2:35" ht="51" customHeight="1" x14ac:dyDescent="0.25">
      <c r="B147" s="64" t="s">
        <v>296</v>
      </c>
      <c r="C147" s="43" t="s">
        <v>295</v>
      </c>
      <c r="D147" s="65" t="s">
        <v>294</v>
      </c>
      <c r="E147" s="44" t="s">
        <v>344</v>
      </c>
      <c r="F147" s="65" t="s">
        <v>61</v>
      </c>
      <c r="G147" s="247">
        <v>4</v>
      </c>
      <c r="H147" s="66" t="s">
        <v>343</v>
      </c>
      <c r="I147" s="66" t="s">
        <v>25</v>
      </c>
      <c r="J147" s="66" t="s">
        <v>342</v>
      </c>
      <c r="K147" s="248" t="s">
        <v>7</v>
      </c>
      <c r="L147" s="249" t="s">
        <v>341</v>
      </c>
      <c r="M147" s="65" t="s">
        <v>5</v>
      </c>
      <c r="N147" s="67">
        <v>44936</v>
      </c>
      <c r="O147" s="68">
        <v>45289</v>
      </c>
      <c r="P147" s="258" t="s">
        <v>4</v>
      </c>
      <c r="Q147" s="102" t="s">
        <v>105</v>
      </c>
      <c r="R147" s="103" t="s">
        <v>105</v>
      </c>
      <c r="S147" s="102"/>
      <c r="T147" s="103" t="s">
        <v>105</v>
      </c>
      <c r="U147" s="102" t="s">
        <v>105</v>
      </c>
      <c r="V147" s="103"/>
      <c r="W147" s="102" t="s">
        <v>105</v>
      </c>
      <c r="X147" s="103" t="s">
        <v>105</v>
      </c>
      <c r="Y147" s="102"/>
      <c r="Z147" s="103" t="s">
        <v>105</v>
      </c>
      <c r="AA147" s="102" t="s">
        <v>105</v>
      </c>
      <c r="AB147" s="250">
        <v>4</v>
      </c>
      <c r="AC147" s="244" t="s">
        <v>3</v>
      </c>
      <c r="AD147" s="245" t="s">
        <v>2</v>
      </c>
      <c r="AE147" s="246" t="s">
        <v>1</v>
      </c>
      <c r="AF147" s="76" t="s">
        <v>57</v>
      </c>
      <c r="AG147" s="75" t="s">
        <v>56</v>
      </c>
      <c r="AH147" s="78">
        <v>4155846</v>
      </c>
      <c r="AI147" s="420">
        <v>1744825000</v>
      </c>
    </row>
    <row r="148" spans="2:35" ht="109.5" customHeight="1" x14ac:dyDescent="0.25">
      <c r="B148" s="64" t="s">
        <v>296</v>
      </c>
      <c r="C148" s="43" t="s">
        <v>295</v>
      </c>
      <c r="D148" s="65" t="s">
        <v>294</v>
      </c>
      <c r="E148" s="44" t="s">
        <v>340</v>
      </c>
      <c r="F148" s="65" t="s">
        <v>61</v>
      </c>
      <c r="G148" s="247">
        <v>2</v>
      </c>
      <c r="H148" s="66" t="s">
        <v>339</v>
      </c>
      <c r="I148" s="66" t="s">
        <v>25</v>
      </c>
      <c r="J148" s="66" t="s">
        <v>338</v>
      </c>
      <c r="K148" s="248" t="s">
        <v>7</v>
      </c>
      <c r="L148" s="249" t="s">
        <v>337</v>
      </c>
      <c r="M148" s="65" t="s">
        <v>5</v>
      </c>
      <c r="N148" s="67">
        <v>44936</v>
      </c>
      <c r="O148" s="68">
        <v>45289</v>
      </c>
      <c r="P148" s="258" t="s">
        <v>16</v>
      </c>
      <c r="Q148" s="102" t="s">
        <v>105</v>
      </c>
      <c r="R148" s="103" t="s">
        <v>105</v>
      </c>
      <c r="S148" s="102" t="s">
        <v>105</v>
      </c>
      <c r="T148" s="103" t="s">
        <v>105</v>
      </c>
      <c r="U148" s="102" t="s">
        <v>105</v>
      </c>
      <c r="V148" s="103">
        <v>1</v>
      </c>
      <c r="W148" s="102" t="s">
        <v>105</v>
      </c>
      <c r="X148" s="103" t="s">
        <v>105</v>
      </c>
      <c r="Y148" s="102" t="s">
        <v>105</v>
      </c>
      <c r="Z148" s="103" t="s">
        <v>105</v>
      </c>
      <c r="AA148" s="102" t="s">
        <v>105</v>
      </c>
      <c r="AB148" s="250">
        <v>1</v>
      </c>
      <c r="AC148" s="244" t="s">
        <v>3</v>
      </c>
      <c r="AD148" s="245" t="s">
        <v>2</v>
      </c>
      <c r="AE148" s="246" t="s">
        <v>1</v>
      </c>
      <c r="AF148" s="76" t="s">
        <v>0</v>
      </c>
      <c r="AG148" s="75" t="s">
        <v>0</v>
      </c>
      <c r="AH148" s="78">
        <v>4155846</v>
      </c>
      <c r="AI148" s="420"/>
    </row>
    <row r="149" spans="2:35" ht="51" customHeight="1" x14ac:dyDescent="0.25">
      <c r="B149" s="64" t="s">
        <v>296</v>
      </c>
      <c r="C149" s="43" t="s">
        <v>295</v>
      </c>
      <c r="D149" s="65" t="s">
        <v>294</v>
      </c>
      <c r="E149" s="44" t="s">
        <v>336</v>
      </c>
      <c r="F149" s="65" t="s">
        <v>61</v>
      </c>
      <c r="G149" s="247">
        <v>1</v>
      </c>
      <c r="H149" s="187" t="s">
        <v>335</v>
      </c>
      <c r="I149" s="66" t="s">
        <v>25</v>
      </c>
      <c r="J149" s="66" t="s">
        <v>291</v>
      </c>
      <c r="K149" s="248" t="s">
        <v>7</v>
      </c>
      <c r="L149" s="249" t="s">
        <v>334</v>
      </c>
      <c r="M149" s="65" t="s">
        <v>5</v>
      </c>
      <c r="N149" s="67">
        <v>44936</v>
      </c>
      <c r="O149" s="68">
        <v>45289</v>
      </c>
      <c r="P149" s="258" t="s">
        <v>4</v>
      </c>
      <c r="Q149" s="102" t="s">
        <v>105</v>
      </c>
      <c r="R149" s="103" t="s">
        <v>105</v>
      </c>
      <c r="S149" s="102" t="s">
        <v>105</v>
      </c>
      <c r="T149" s="103" t="s">
        <v>105</v>
      </c>
      <c r="U149" s="102" t="s">
        <v>105</v>
      </c>
      <c r="V149" s="103"/>
      <c r="W149" s="102" t="s">
        <v>105</v>
      </c>
      <c r="X149" s="103" t="s">
        <v>105</v>
      </c>
      <c r="Y149" s="102" t="s">
        <v>105</v>
      </c>
      <c r="Z149" s="103" t="s">
        <v>105</v>
      </c>
      <c r="AA149" s="102"/>
      <c r="AB149" s="250">
        <v>1</v>
      </c>
      <c r="AC149" s="244" t="s">
        <v>3</v>
      </c>
      <c r="AD149" s="245" t="s">
        <v>2</v>
      </c>
      <c r="AE149" s="246" t="s">
        <v>1</v>
      </c>
      <c r="AF149" s="76" t="s">
        <v>0</v>
      </c>
      <c r="AG149" s="75" t="s">
        <v>0</v>
      </c>
      <c r="AH149" s="78">
        <v>4155846</v>
      </c>
      <c r="AI149" s="420"/>
    </row>
    <row r="150" spans="2:35" ht="51" customHeight="1" x14ac:dyDescent="0.25">
      <c r="B150" s="64" t="s">
        <v>296</v>
      </c>
      <c r="C150" s="43" t="s">
        <v>295</v>
      </c>
      <c r="D150" s="65" t="s">
        <v>294</v>
      </c>
      <c r="E150" s="44" t="s">
        <v>333</v>
      </c>
      <c r="F150" s="65" t="s">
        <v>61</v>
      </c>
      <c r="G150" s="247">
        <v>1</v>
      </c>
      <c r="H150" s="66" t="s">
        <v>332</v>
      </c>
      <c r="I150" s="66" t="s">
        <v>25</v>
      </c>
      <c r="J150" s="66" t="s">
        <v>291</v>
      </c>
      <c r="K150" s="248" t="s">
        <v>7</v>
      </c>
      <c r="L150" s="249" t="s">
        <v>331</v>
      </c>
      <c r="M150" s="65" t="s">
        <v>5</v>
      </c>
      <c r="N150" s="67">
        <v>44936</v>
      </c>
      <c r="O150" s="68">
        <v>45289</v>
      </c>
      <c r="P150" s="259" t="s">
        <v>4</v>
      </c>
      <c r="Q150" s="102" t="s">
        <v>105</v>
      </c>
      <c r="R150" s="103" t="s">
        <v>105</v>
      </c>
      <c r="S150" s="102" t="s">
        <v>105</v>
      </c>
      <c r="T150" s="103" t="s">
        <v>105</v>
      </c>
      <c r="U150" s="102" t="s">
        <v>105</v>
      </c>
      <c r="V150" s="103" t="s">
        <v>105</v>
      </c>
      <c r="W150" s="102" t="s">
        <v>105</v>
      </c>
      <c r="X150" s="103" t="s">
        <v>105</v>
      </c>
      <c r="Y150" s="102" t="s">
        <v>105</v>
      </c>
      <c r="Z150" s="103" t="s">
        <v>105</v>
      </c>
      <c r="AA150" s="102" t="s">
        <v>105</v>
      </c>
      <c r="AB150" s="250">
        <v>1</v>
      </c>
      <c r="AC150" s="244" t="s">
        <v>3</v>
      </c>
      <c r="AD150" s="245" t="s">
        <v>2</v>
      </c>
      <c r="AE150" s="246" t="s">
        <v>1</v>
      </c>
      <c r="AF150" s="76" t="s">
        <v>0</v>
      </c>
      <c r="AG150" s="75" t="s">
        <v>0</v>
      </c>
      <c r="AH150" s="78">
        <v>1661197</v>
      </c>
      <c r="AI150" s="420"/>
    </row>
    <row r="151" spans="2:35" ht="69.75" customHeight="1" x14ac:dyDescent="0.25">
      <c r="B151" s="64" t="s">
        <v>296</v>
      </c>
      <c r="C151" s="43" t="s">
        <v>295</v>
      </c>
      <c r="D151" s="65" t="s">
        <v>294</v>
      </c>
      <c r="E151" s="44" t="s">
        <v>330</v>
      </c>
      <c r="F151" s="65" t="s">
        <v>61</v>
      </c>
      <c r="G151" s="11">
        <v>1</v>
      </c>
      <c r="H151" s="66" t="s">
        <v>329</v>
      </c>
      <c r="I151" s="66" t="s">
        <v>25</v>
      </c>
      <c r="J151" s="66" t="s">
        <v>328</v>
      </c>
      <c r="K151" s="248" t="s">
        <v>33</v>
      </c>
      <c r="L151" s="249" t="s">
        <v>327</v>
      </c>
      <c r="M151" s="65" t="s">
        <v>5</v>
      </c>
      <c r="N151" s="67">
        <v>44936</v>
      </c>
      <c r="O151" s="68">
        <v>45289</v>
      </c>
      <c r="P151" s="258" t="s">
        <v>22</v>
      </c>
      <c r="Q151" s="102" t="s">
        <v>105</v>
      </c>
      <c r="R151" s="103" t="s">
        <v>105</v>
      </c>
      <c r="S151" s="102" t="s">
        <v>105</v>
      </c>
      <c r="T151" s="107">
        <v>0.3</v>
      </c>
      <c r="U151" s="102" t="s">
        <v>105</v>
      </c>
      <c r="V151" s="103"/>
      <c r="W151" s="102" t="s">
        <v>105</v>
      </c>
      <c r="X151" s="107">
        <v>0.6</v>
      </c>
      <c r="Y151" s="102" t="s">
        <v>105</v>
      </c>
      <c r="Z151" s="103" t="s">
        <v>105</v>
      </c>
      <c r="AA151" s="102" t="s">
        <v>105</v>
      </c>
      <c r="AB151" s="108">
        <v>1</v>
      </c>
      <c r="AC151" s="244" t="s">
        <v>3</v>
      </c>
      <c r="AD151" s="245" t="s">
        <v>2</v>
      </c>
      <c r="AE151" s="246" t="s">
        <v>1</v>
      </c>
      <c r="AF151" s="76" t="s">
        <v>0</v>
      </c>
      <c r="AG151" s="75" t="s">
        <v>0</v>
      </c>
      <c r="AH151" s="78">
        <v>4155846</v>
      </c>
      <c r="AI151" s="420"/>
    </row>
    <row r="152" spans="2:35" ht="51" customHeight="1" x14ac:dyDescent="0.25">
      <c r="B152" s="64" t="s">
        <v>296</v>
      </c>
      <c r="C152" s="43" t="s">
        <v>295</v>
      </c>
      <c r="D152" s="65" t="s">
        <v>294</v>
      </c>
      <c r="E152" s="44" t="s">
        <v>326</v>
      </c>
      <c r="F152" s="65" t="s">
        <v>61</v>
      </c>
      <c r="G152" s="247">
        <v>1</v>
      </c>
      <c r="H152" s="66" t="s">
        <v>325</v>
      </c>
      <c r="I152" s="66" t="s">
        <v>25</v>
      </c>
      <c r="J152" s="66" t="s">
        <v>291</v>
      </c>
      <c r="K152" s="248" t="s">
        <v>7</v>
      </c>
      <c r="L152" s="249" t="s">
        <v>324</v>
      </c>
      <c r="M152" s="65" t="s">
        <v>5</v>
      </c>
      <c r="N152" s="67">
        <v>44936</v>
      </c>
      <c r="O152" s="68">
        <v>45289</v>
      </c>
      <c r="P152" s="258" t="s">
        <v>4</v>
      </c>
      <c r="Q152" s="102" t="s">
        <v>105</v>
      </c>
      <c r="R152" s="103" t="s">
        <v>105</v>
      </c>
      <c r="S152" s="102" t="s">
        <v>105</v>
      </c>
      <c r="T152" s="103" t="s">
        <v>105</v>
      </c>
      <c r="U152" s="102" t="s">
        <v>105</v>
      </c>
      <c r="V152" s="103"/>
      <c r="W152" s="102" t="s">
        <v>105</v>
      </c>
      <c r="X152" s="103" t="s">
        <v>105</v>
      </c>
      <c r="Y152" s="102" t="s">
        <v>105</v>
      </c>
      <c r="Z152" s="103" t="s">
        <v>105</v>
      </c>
      <c r="AA152" s="102" t="s">
        <v>105</v>
      </c>
      <c r="AB152" s="250">
        <v>1</v>
      </c>
      <c r="AC152" s="244" t="s">
        <v>3</v>
      </c>
      <c r="AD152" s="245" t="s">
        <v>2</v>
      </c>
      <c r="AE152" s="246" t="s">
        <v>1</v>
      </c>
      <c r="AF152" s="76" t="s">
        <v>0</v>
      </c>
      <c r="AG152" s="75" t="s">
        <v>0</v>
      </c>
      <c r="AH152" s="78">
        <v>4155846</v>
      </c>
      <c r="AI152" s="420"/>
    </row>
    <row r="153" spans="2:35" ht="51" customHeight="1" x14ac:dyDescent="0.25">
      <c r="B153" s="64" t="s">
        <v>296</v>
      </c>
      <c r="C153" s="43" t="s">
        <v>295</v>
      </c>
      <c r="D153" s="65" t="s">
        <v>294</v>
      </c>
      <c r="E153" s="44" t="s">
        <v>323</v>
      </c>
      <c r="F153" s="65" t="s">
        <v>61</v>
      </c>
      <c r="G153" s="247">
        <v>1</v>
      </c>
      <c r="H153" s="66" t="s">
        <v>322</v>
      </c>
      <c r="I153" s="66" t="s">
        <v>25</v>
      </c>
      <c r="J153" s="66" t="s">
        <v>291</v>
      </c>
      <c r="K153" s="248" t="s">
        <v>7</v>
      </c>
      <c r="L153" s="249" t="s">
        <v>321</v>
      </c>
      <c r="M153" s="65" t="s">
        <v>5</v>
      </c>
      <c r="N153" s="67">
        <v>44936</v>
      </c>
      <c r="O153" s="68">
        <v>45291</v>
      </c>
      <c r="P153" s="259" t="s">
        <v>4</v>
      </c>
      <c r="Q153" s="102" t="s">
        <v>105</v>
      </c>
      <c r="R153" s="103" t="s">
        <v>105</v>
      </c>
      <c r="S153" s="102" t="s">
        <v>105</v>
      </c>
      <c r="T153" s="103" t="s">
        <v>105</v>
      </c>
      <c r="U153" s="102" t="s">
        <v>105</v>
      </c>
      <c r="V153" s="103" t="s">
        <v>105</v>
      </c>
      <c r="W153" s="102" t="s">
        <v>105</v>
      </c>
      <c r="X153" s="103" t="s">
        <v>105</v>
      </c>
      <c r="Y153" s="102" t="s">
        <v>105</v>
      </c>
      <c r="Z153" s="103" t="s">
        <v>105</v>
      </c>
      <c r="AA153" s="102" t="s">
        <v>105</v>
      </c>
      <c r="AB153" s="250">
        <v>1</v>
      </c>
      <c r="AC153" s="244" t="s">
        <v>3</v>
      </c>
      <c r="AD153" s="245" t="s">
        <v>2</v>
      </c>
      <c r="AE153" s="246" t="s">
        <v>1</v>
      </c>
      <c r="AF153" s="76" t="s">
        <v>57</v>
      </c>
      <c r="AG153" s="75" t="s">
        <v>56</v>
      </c>
      <c r="AH153" s="78">
        <v>1661197</v>
      </c>
      <c r="AI153" s="420"/>
    </row>
    <row r="154" spans="2:35" ht="99.75" customHeight="1" x14ac:dyDescent="0.25">
      <c r="B154" s="64" t="s">
        <v>296</v>
      </c>
      <c r="C154" s="43" t="s">
        <v>295</v>
      </c>
      <c r="D154" s="65" t="s">
        <v>294</v>
      </c>
      <c r="E154" s="44" t="s">
        <v>320</v>
      </c>
      <c r="F154" s="65" t="s">
        <v>61</v>
      </c>
      <c r="G154" s="247">
        <v>2</v>
      </c>
      <c r="H154" s="66" t="s">
        <v>319</v>
      </c>
      <c r="I154" s="66" t="s">
        <v>25</v>
      </c>
      <c r="J154" s="66" t="s">
        <v>291</v>
      </c>
      <c r="K154" s="248" t="s">
        <v>7</v>
      </c>
      <c r="L154" s="249" t="s">
        <v>318</v>
      </c>
      <c r="M154" s="65" t="s">
        <v>5</v>
      </c>
      <c r="N154" s="67">
        <v>44936</v>
      </c>
      <c r="O154" s="68">
        <v>45289</v>
      </c>
      <c r="P154" s="259" t="s">
        <v>4</v>
      </c>
      <c r="Q154" s="102" t="s">
        <v>105</v>
      </c>
      <c r="R154" s="103" t="s">
        <v>105</v>
      </c>
      <c r="S154" s="102" t="s">
        <v>105</v>
      </c>
      <c r="T154" s="103" t="s">
        <v>105</v>
      </c>
      <c r="U154" s="102" t="s">
        <v>105</v>
      </c>
      <c r="V154" s="103" t="s">
        <v>105</v>
      </c>
      <c r="W154" s="102" t="s">
        <v>105</v>
      </c>
      <c r="X154" s="103" t="s">
        <v>105</v>
      </c>
      <c r="Y154" s="102" t="s">
        <v>105</v>
      </c>
      <c r="Z154" s="103" t="s">
        <v>105</v>
      </c>
      <c r="AA154" s="102" t="s">
        <v>105</v>
      </c>
      <c r="AB154" s="250">
        <v>2</v>
      </c>
      <c r="AC154" s="244" t="s">
        <v>3</v>
      </c>
      <c r="AD154" s="245" t="s">
        <v>2</v>
      </c>
      <c r="AE154" s="246" t="s">
        <v>1</v>
      </c>
      <c r="AF154" s="76" t="s">
        <v>57</v>
      </c>
      <c r="AG154" s="75" t="s">
        <v>56</v>
      </c>
      <c r="AH154" s="78">
        <v>1661197</v>
      </c>
      <c r="AI154" s="420"/>
    </row>
    <row r="155" spans="2:35" ht="99.75" customHeight="1" x14ac:dyDescent="0.25">
      <c r="B155" s="64" t="s">
        <v>296</v>
      </c>
      <c r="C155" s="43" t="s">
        <v>295</v>
      </c>
      <c r="D155" s="65" t="s">
        <v>294</v>
      </c>
      <c r="E155" s="44" t="s">
        <v>317</v>
      </c>
      <c r="F155" s="65" t="s">
        <v>61</v>
      </c>
      <c r="G155" s="247">
        <v>2</v>
      </c>
      <c r="H155" s="66" t="s">
        <v>316</v>
      </c>
      <c r="I155" s="66" t="s">
        <v>25</v>
      </c>
      <c r="J155" s="66" t="s">
        <v>291</v>
      </c>
      <c r="K155" s="248" t="s">
        <v>7</v>
      </c>
      <c r="L155" s="249" t="s">
        <v>315</v>
      </c>
      <c r="M155" s="65" t="s">
        <v>5</v>
      </c>
      <c r="N155" s="67">
        <v>44936</v>
      </c>
      <c r="O155" s="68">
        <v>45289</v>
      </c>
      <c r="P155" s="258" t="s">
        <v>4</v>
      </c>
      <c r="Q155" s="102" t="s">
        <v>105</v>
      </c>
      <c r="R155" s="103" t="s">
        <v>105</v>
      </c>
      <c r="S155" s="102" t="s">
        <v>105</v>
      </c>
      <c r="T155" s="103" t="s">
        <v>105</v>
      </c>
      <c r="U155" s="102" t="s">
        <v>105</v>
      </c>
      <c r="V155" s="103"/>
      <c r="W155" s="102" t="s">
        <v>105</v>
      </c>
      <c r="X155" s="103" t="s">
        <v>105</v>
      </c>
      <c r="Y155" s="102" t="s">
        <v>105</v>
      </c>
      <c r="Z155" s="103" t="s">
        <v>105</v>
      </c>
      <c r="AA155" s="102" t="s">
        <v>105</v>
      </c>
      <c r="AB155" s="250">
        <v>2</v>
      </c>
      <c r="AC155" s="244" t="s">
        <v>3</v>
      </c>
      <c r="AD155" s="245" t="s">
        <v>2</v>
      </c>
      <c r="AE155" s="246" t="s">
        <v>1</v>
      </c>
      <c r="AF155" s="76" t="s">
        <v>57</v>
      </c>
      <c r="AG155" s="75" t="s">
        <v>56</v>
      </c>
      <c r="AH155" s="78">
        <v>1661197</v>
      </c>
      <c r="AI155" s="420"/>
    </row>
    <row r="156" spans="2:35" ht="99.75" customHeight="1" x14ac:dyDescent="0.25">
      <c r="B156" s="64" t="s">
        <v>296</v>
      </c>
      <c r="C156" s="43" t="s">
        <v>295</v>
      </c>
      <c r="D156" s="65" t="s">
        <v>294</v>
      </c>
      <c r="E156" s="44" t="s">
        <v>314</v>
      </c>
      <c r="F156" s="65" t="s">
        <v>61</v>
      </c>
      <c r="G156" s="260">
        <v>3</v>
      </c>
      <c r="H156" s="66" t="s">
        <v>313</v>
      </c>
      <c r="I156" s="66" t="s">
        <v>25</v>
      </c>
      <c r="J156" s="261" t="s">
        <v>291</v>
      </c>
      <c r="K156" s="262" t="s">
        <v>7</v>
      </c>
      <c r="L156" s="263" t="s">
        <v>312</v>
      </c>
      <c r="M156" s="264" t="s">
        <v>5</v>
      </c>
      <c r="N156" s="67">
        <v>44936</v>
      </c>
      <c r="O156" s="68">
        <v>45289</v>
      </c>
      <c r="P156" s="258" t="s">
        <v>4</v>
      </c>
      <c r="Q156" s="102" t="s">
        <v>105</v>
      </c>
      <c r="R156" s="103" t="s">
        <v>105</v>
      </c>
      <c r="S156" s="102" t="s">
        <v>105</v>
      </c>
      <c r="T156" s="103" t="s">
        <v>105</v>
      </c>
      <c r="U156" s="102" t="s">
        <v>105</v>
      </c>
      <c r="V156" s="103"/>
      <c r="W156" s="102" t="s">
        <v>105</v>
      </c>
      <c r="X156" s="103" t="s">
        <v>105</v>
      </c>
      <c r="Y156" s="102" t="s">
        <v>105</v>
      </c>
      <c r="Z156" s="103" t="s">
        <v>105</v>
      </c>
      <c r="AA156" s="102" t="s">
        <v>105</v>
      </c>
      <c r="AB156" s="250">
        <v>3</v>
      </c>
      <c r="AC156" s="244" t="s">
        <v>3</v>
      </c>
      <c r="AD156" s="245" t="s">
        <v>2</v>
      </c>
      <c r="AE156" s="246" t="s">
        <v>1</v>
      </c>
      <c r="AF156" s="76" t="s">
        <v>57</v>
      </c>
      <c r="AG156" s="75" t="s">
        <v>56</v>
      </c>
      <c r="AH156" s="78">
        <v>1661197</v>
      </c>
      <c r="AI156" s="420"/>
    </row>
    <row r="157" spans="2:35" ht="99.75" customHeight="1" x14ac:dyDescent="0.25">
      <c r="B157" s="265" t="s">
        <v>296</v>
      </c>
      <c r="C157" s="43" t="s">
        <v>295</v>
      </c>
      <c r="D157" s="65"/>
      <c r="E157" s="44" t="s">
        <v>311</v>
      </c>
      <c r="F157" s="65" t="s">
        <v>61</v>
      </c>
      <c r="G157" s="118">
        <v>1</v>
      </c>
      <c r="H157" s="266" t="s">
        <v>310</v>
      </c>
      <c r="I157" s="254" t="s">
        <v>25</v>
      </c>
      <c r="J157" s="267" t="s">
        <v>309</v>
      </c>
      <c r="K157" s="268" t="s">
        <v>33</v>
      </c>
      <c r="L157" s="268" t="s">
        <v>308</v>
      </c>
      <c r="M157" s="269" t="s">
        <v>46</v>
      </c>
      <c r="N157" s="270">
        <v>45078</v>
      </c>
      <c r="O157" s="67">
        <v>45290</v>
      </c>
      <c r="P157" s="259" t="s">
        <v>4</v>
      </c>
      <c r="Q157" s="102" t="s">
        <v>105</v>
      </c>
      <c r="R157" s="103" t="s">
        <v>105</v>
      </c>
      <c r="S157" s="102" t="s">
        <v>105</v>
      </c>
      <c r="T157" s="103" t="s">
        <v>105</v>
      </c>
      <c r="U157" s="102" t="s">
        <v>105</v>
      </c>
      <c r="V157" s="252"/>
      <c r="W157" s="102" t="s">
        <v>105</v>
      </c>
      <c r="X157" s="103" t="s">
        <v>105</v>
      </c>
      <c r="Y157" s="102" t="s">
        <v>105</v>
      </c>
      <c r="Z157" s="103" t="s">
        <v>105</v>
      </c>
      <c r="AA157" s="102" t="s">
        <v>105</v>
      </c>
      <c r="AB157" s="255">
        <v>1</v>
      </c>
      <c r="AC157" s="244" t="s">
        <v>3</v>
      </c>
      <c r="AD157" s="245" t="s">
        <v>2</v>
      </c>
      <c r="AE157" s="246" t="s">
        <v>1</v>
      </c>
      <c r="AF157" s="76" t="s">
        <v>303</v>
      </c>
      <c r="AG157" s="75" t="s">
        <v>302</v>
      </c>
      <c r="AH157" s="78">
        <v>156983712</v>
      </c>
      <c r="AI157" s="271">
        <v>0</v>
      </c>
    </row>
    <row r="158" spans="2:35" ht="190.5" customHeight="1" x14ac:dyDescent="0.25">
      <c r="B158" s="265" t="s">
        <v>296</v>
      </c>
      <c r="C158" s="43" t="s">
        <v>295</v>
      </c>
      <c r="D158" s="65" t="s">
        <v>301</v>
      </c>
      <c r="E158" s="44" t="s">
        <v>307</v>
      </c>
      <c r="F158" s="65" t="s">
        <v>61</v>
      </c>
      <c r="G158" s="272">
        <v>7</v>
      </c>
      <c r="H158" s="266" t="s">
        <v>306</v>
      </c>
      <c r="I158" s="254" t="s">
        <v>25</v>
      </c>
      <c r="J158" s="267" t="s">
        <v>305</v>
      </c>
      <c r="K158" s="268" t="s">
        <v>7</v>
      </c>
      <c r="L158" s="268" t="s">
        <v>304</v>
      </c>
      <c r="M158" s="269" t="s">
        <v>46</v>
      </c>
      <c r="N158" s="273">
        <v>45108</v>
      </c>
      <c r="O158" s="109">
        <v>45291</v>
      </c>
      <c r="P158" s="259" t="s">
        <v>4</v>
      </c>
      <c r="Q158" s="102" t="s">
        <v>105</v>
      </c>
      <c r="R158" s="103" t="s">
        <v>105</v>
      </c>
      <c r="S158" s="102" t="s">
        <v>105</v>
      </c>
      <c r="T158" s="103" t="s">
        <v>105</v>
      </c>
      <c r="U158" s="102" t="s">
        <v>105</v>
      </c>
      <c r="V158" s="252"/>
      <c r="W158" s="102" t="s">
        <v>105</v>
      </c>
      <c r="X158" s="103" t="s">
        <v>105</v>
      </c>
      <c r="Y158" s="102" t="s">
        <v>105</v>
      </c>
      <c r="Z158" s="103" t="s">
        <v>105</v>
      </c>
      <c r="AA158" s="102" t="s">
        <v>105</v>
      </c>
      <c r="AB158" s="274">
        <v>7</v>
      </c>
      <c r="AC158" s="244" t="s">
        <v>3</v>
      </c>
      <c r="AD158" s="245" t="s">
        <v>2</v>
      </c>
      <c r="AE158" s="246" t="s">
        <v>102</v>
      </c>
      <c r="AF158" s="76" t="s">
        <v>303</v>
      </c>
      <c r="AG158" s="75" t="s">
        <v>302</v>
      </c>
      <c r="AH158" s="271">
        <v>0</v>
      </c>
      <c r="AI158" s="417">
        <v>1291184452</v>
      </c>
    </row>
    <row r="159" spans="2:35" ht="99.75" customHeight="1" x14ac:dyDescent="0.25">
      <c r="B159" s="265" t="s">
        <v>296</v>
      </c>
      <c r="C159" s="43" t="s">
        <v>295</v>
      </c>
      <c r="D159" s="65" t="s">
        <v>301</v>
      </c>
      <c r="E159" s="44" t="s">
        <v>300</v>
      </c>
      <c r="F159" s="65" t="s">
        <v>61</v>
      </c>
      <c r="G159" s="272">
        <v>1</v>
      </c>
      <c r="H159" s="266" t="s">
        <v>299</v>
      </c>
      <c r="I159" s="254" t="s">
        <v>25</v>
      </c>
      <c r="J159" s="267" t="s">
        <v>298</v>
      </c>
      <c r="K159" s="268" t="s">
        <v>7</v>
      </c>
      <c r="L159" s="268" t="s">
        <v>297</v>
      </c>
      <c r="M159" s="269" t="s">
        <v>46</v>
      </c>
      <c r="N159" s="273">
        <v>45109</v>
      </c>
      <c r="O159" s="109">
        <v>45291</v>
      </c>
      <c r="P159" s="259" t="s">
        <v>4</v>
      </c>
      <c r="Q159" s="102" t="s">
        <v>105</v>
      </c>
      <c r="R159" s="103" t="s">
        <v>105</v>
      </c>
      <c r="S159" s="102" t="s">
        <v>105</v>
      </c>
      <c r="T159" s="103" t="s">
        <v>105</v>
      </c>
      <c r="U159" s="102" t="s">
        <v>105</v>
      </c>
      <c r="V159" s="252"/>
      <c r="W159" s="102" t="s">
        <v>105</v>
      </c>
      <c r="X159" s="103" t="s">
        <v>105</v>
      </c>
      <c r="Y159" s="102" t="s">
        <v>105</v>
      </c>
      <c r="Z159" s="103" t="s">
        <v>105</v>
      </c>
      <c r="AA159" s="102" t="s">
        <v>105</v>
      </c>
      <c r="AB159" s="274">
        <v>1</v>
      </c>
      <c r="AC159" s="244" t="s">
        <v>3</v>
      </c>
      <c r="AD159" s="245" t="s">
        <v>2</v>
      </c>
      <c r="AE159" s="246" t="s">
        <v>102</v>
      </c>
      <c r="AF159" s="76" t="s">
        <v>0</v>
      </c>
      <c r="AG159" s="76" t="s">
        <v>0</v>
      </c>
      <c r="AH159" s="271">
        <v>0</v>
      </c>
      <c r="AI159" s="419"/>
    </row>
    <row r="160" spans="2:35" ht="99.75" customHeight="1" x14ac:dyDescent="0.25">
      <c r="B160" s="265" t="s">
        <v>296</v>
      </c>
      <c r="C160" s="43" t="s">
        <v>295</v>
      </c>
      <c r="D160" s="65" t="s">
        <v>294</v>
      </c>
      <c r="E160" s="44" t="s">
        <v>293</v>
      </c>
      <c r="F160" s="65" t="s">
        <v>61</v>
      </c>
      <c r="G160" s="272">
        <v>1</v>
      </c>
      <c r="H160" s="266" t="s">
        <v>292</v>
      </c>
      <c r="I160" s="66" t="s">
        <v>25</v>
      </c>
      <c r="J160" s="275" t="s">
        <v>291</v>
      </c>
      <c r="K160" s="262" t="s">
        <v>7</v>
      </c>
      <c r="L160" s="249" t="s">
        <v>290</v>
      </c>
      <c r="M160" s="276" t="s">
        <v>46</v>
      </c>
      <c r="N160" s="109">
        <v>45110</v>
      </c>
      <c r="O160" s="109">
        <v>45291</v>
      </c>
      <c r="P160" s="259" t="s">
        <v>4</v>
      </c>
      <c r="Q160" s="102" t="s">
        <v>105</v>
      </c>
      <c r="R160" s="103" t="s">
        <v>105</v>
      </c>
      <c r="S160" s="102" t="s">
        <v>105</v>
      </c>
      <c r="T160" s="103" t="s">
        <v>105</v>
      </c>
      <c r="U160" s="102" t="s">
        <v>105</v>
      </c>
      <c r="V160" s="252"/>
      <c r="W160" s="102" t="s">
        <v>105</v>
      </c>
      <c r="X160" s="103" t="s">
        <v>105</v>
      </c>
      <c r="Y160" s="102" t="s">
        <v>105</v>
      </c>
      <c r="Z160" s="103" t="s">
        <v>105</v>
      </c>
      <c r="AA160" s="102" t="s">
        <v>105</v>
      </c>
      <c r="AB160" s="274">
        <v>1</v>
      </c>
      <c r="AC160" s="244" t="s">
        <v>3</v>
      </c>
      <c r="AD160" s="245" t="s">
        <v>2</v>
      </c>
      <c r="AE160" s="246" t="s">
        <v>102</v>
      </c>
      <c r="AF160" s="76" t="s">
        <v>0</v>
      </c>
      <c r="AG160" s="76" t="s">
        <v>0</v>
      </c>
      <c r="AH160" s="271">
        <v>0</v>
      </c>
      <c r="AI160" s="271">
        <v>1744825000</v>
      </c>
    </row>
    <row r="161" spans="2:36" ht="409.5" customHeight="1" x14ac:dyDescent="0.25">
      <c r="B161" s="277" t="s">
        <v>278</v>
      </c>
      <c r="C161" s="43" t="s">
        <v>277</v>
      </c>
      <c r="D161" s="43" t="s">
        <v>286</v>
      </c>
      <c r="E161" s="44" t="s">
        <v>289</v>
      </c>
      <c r="F161" s="278" t="s">
        <v>50</v>
      </c>
      <c r="G161" s="118">
        <v>1</v>
      </c>
      <c r="H161" s="279" t="s">
        <v>288</v>
      </c>
      <c r="I161" s="45" t="s">
        <v>25</v>
      </c>
      <c r="J161" s="45" t="s">
        <v>273</v>
      </c>
      <c r="K161" s="53" t="s">
        <v>33</v>
      </c>
      <c r="L161" s="53" t="s">
        <v>272</v>
      </c>
      <c r="M161" s="43" t="s">
        <v>5</v>
      </c>
      <c r="N161" s="46">
        <v>44930</v>
      </c>
      <c r="O161" s="83">
        <v>45275</v>
      </c>
      <c r="P161" s="84" t="s">
        <v>118</v>
      </c>
      <c r="Q161" s="102"/>
      <c r="R161" s="280"/>
      <c r="S161" s="281">
        <v>0.25</v>
      </c>
      <c r="T161" s="280"/>
      <c r="U161" s="102"/>
      <c r="V161" s="282">
        <v>0.5</v>
      </c>
      <c r="W161" s="102"/>
      <c r="X161" s="280"/>
      <c r="Y161" s="281">
        <v>0.75</v>
      </c>
      <c r="Z161" s="280"/>
      <c r="AA161" s="102"/>
      <c r="AB161" s="283">
        <v>1</v>
      </c>
      <c r="AC161" s="51" t="s">
        <v>271</v>
      </c>
      <c r="AD161" s="52" t="s">
        <v>2</v>
      </c>
      <c r="AE161" s="53" t="s">
        <v>287</v>
      </c>
      <c r="AF161" s="54" t="s">
        <v>0</v>
      </c>
      <c r="AG161" s="53" t="s">
        <v>0</v>
      </c>
      <c r="AH161" s="55">
        <v>84195707</v>
      </c>
      <c r="AI161" s="421">
        <v>694502309</v>
      </c>
    </row>
    <row r="162" spans="2:36" ht="409.5" customHeight="1" x14ac:dyDescent="0.25">
      <c r="B162" s="277" t="s">
        <v>278</v>
      </c>
      <c r="C162" s="43" t="s">
        <v>277</v>
      </c>
      <c r="D162" s="43" t="s">
        <v>286</v>
      </c>
      <c r="E162" s="44" t="s">
        <v>285</v>
      </c>
      <c r="F162" s="278" t="s">
        <v>50</v>
      </c>
      <c r="G162" s="118">
        <v>1</v>
      </c>
      <c r="H162" s="279" t="s">
        <v>284</v>
      </c>
      <c r="I162" s="45" t="s">
        <v>25</v>
      </c>
      <c r="J162" s="45" t="s">
        <v>273</v>
      </c>
      <c r="K162" s="53" t="s">
        <v>33</v>
      </c>
      <c r="L162" s="53" t="s">
        <v>272</v>
      </c>
      <c r="M162" s="43" t="s">
        <v>5</v>
      </c>
      <c r="N162" s="46">
        <v>44930</v>
      </c>
      <c r="O162" s="83">
        <v>45275</v>
      </c>
      <c r="P162" s="84" t="s">
        <v>118</v>
      </c>
      <c r="Q162" s="102"/>
      <c r="R162" s="280"/>
      <c r="S162" s="281">
        <v>0.25</v>
      </c>
      <c r="T162" s="280"/>
      <c r="U162" s="102"/>
      <c r="V162" s="282">
        <v>0.5</v>
      </c>
      <c r="W162" s="102"/>
      <c r="X162" s="280"/>
      <c r="Y162" s="281">
        <v>0.75</v>
      </c>
      <c r="Z162" s="280"/>
      <c r="AA162" s="102"/>
      <c r="AB162" s="283">
        <v>1</v>
      </c>
      <c r="AC162" s="51" t="s">
        <v>271</v>
      </c>
      <c r="AD162" s="52" t="s">
        <v>2</v>
      </c>
      <c r="AE162" s="53" t="s">
        <v>279</v>
      </c>
      <c r="AF162" s="54" t="s">
        <v>0</v>
      </c>
      <c r="AG162" s="53" t="s">
        <v>0</v>
      </c>
      <c r="AH162" s="55">
        <v>71960504</v>
      </c>
      <c r="AI162" s="421"/>
    </row>
    <row r="163" spans="2:36" ht="409.5" customHeight="1" x14ac:dyDescent="0.25">
      <c r="B163" s="277" t="s">
        <v>278</v>
      </c>
      <c r="C163" s="43" t="s">
        <v>277</v>
      </c>
      <c r="D163" s="43" t="s">
        <v>276</v>
      </c>
      <c r="E163" s="44" t="s">
        <v>283</v>
      </c>
      <c r="F163" s="278" t="s">
        <v>50</v>
      </c>
      <c r="G163" s="118">
        <v>1</v>
      </c>
      <c r="H163" s="279" t="s">
        <v>282</v>
      </c>
      <c r="I163" s="45" t="s">
        <v>25</v>
      </c>
      <c r="J163" s="45" t="s">
        <v>273</v>
      </c>
      <c r="K163" s="53" t="s">
        <v>33</v>
      </c>
      <c r="L163" s="53" t="s">
        <v>272</v>
      </c>
      <c r="M163" s="43" t="s">
        <v>5</v>
      </c>
      <c r="N163" s="46">
        <v>44930</v>
      </c>
      <c r="O163" s="83">
        <v>45275</v>
      </c>
      <c r="P163" s="84" t="s">
        <v>118</v>
      </c>
      <c r="Q163" s="102"/>
      <c r="R163" s="280"/>
      <c r="S163" s="281">
        <v>0.25</v>
      </c>
      <c r="T163" s="280"/>
      <c r="U163" s="102"/>
      <c r="V163" s="282">
        <v>0.5</v>
      </c>
      <c r="W163" s="102"/>
      <c r="X163" s="280"/>
      <c r="Y163" s="281">
        <v>0.75</v>
      </c>
      <c r="Z163" s="280"/>
      <c r="AA163" s="102"/>
      <c r="AB163" s="283">
        <v>1</v>
      </c>
      <c r="AC163" s="51" t="s">
        <v>271</v>
      </c>
      <c r="AD163" s="52" t="s">
        <v>2</v>
      </c>
      <c r="AE163" s="53" t="s">
        <v>226</v>
      </c>
      <c r="AF163" s="54" t="s">
        <v>0</v>
      </c>
      <c r="AG163" s="53" t="s">
        <v>0</v>
      </c>
      <c r="AH163" s="55">
        <v>36468347</v>
      </c>
      <c r="AI163" s="421">
        <v>605497691</v>
      </c>
    </row>
    <row r="164" spans="2:36" ht="409.5" customHeight="1" x14ac:dyDescent="0.25">
      <c r="B164" s="277" t="s">
        <v>278</v>
      </c>
      <c r="C164" s="43" t="s">
        <v>277</v>
      </c>
      <c r="D164" s="43" t="s">
        <v>276</v>
      </c>
      <c r="E164" s="44" t="s">
        <v>281</v>
      </c>
      <c r="F164" s="278" t="s">
        <v>50</v>
      </c>
      <c r="G164" s="118">
        <v>1</v>
      </c>
      <c r="H164" s="279" t="s">
        <v>280</v>
      </c>
      <c r="I164" s="45" t="s">
        <v>41</v>
      </c>
      <c r="J164" s="45" t="s">
        <v>273</v>
      </c>
      <c r="K164" s="53" t="s">
        <v>33</v>
      </c>
      <c r="L164" s="53" t="s">
        <v>272</v>
      </c>
      <c r="M164" s="43" t="s">
        <v>5</v>
      </c>
      <c r="N164" s="46">
        <v>44930</v>
      </c>
      <c r="O164" s="83">
        <v>45275</v>
      </c>
      <c r="P164" s="84" t="s">
        <v>118</v>
      </c>
      <c r="Q164" s="102"/>
      <c r="R164" s="280"/>
      <c r="S164" s="281">
        <v>0.25</v>
      </c>
      <c r="T164" s="280"/>
      <c r="U164" s="102"/>
      <c r="V164" s="282">
        <v>0.5</v>
      </c>
      <c r="W164" s="102"/>
      <c r="X164" s="280"/>
      <c r="Y164" s="281">
        <v>0.75</v>
      </c>
      <c r="Z164" s="280"/>
      <c r="AA164" s="102"/>
      <c r="AB164" s="283">
        <v>1</v>
      </c>
      <c r="AC164" s="51" t="s">
        <v>271</v>
      </c>
      <c r="AD164" s="52" t="s">
        <v>2</v>
      </c>
      <c r="AE164" s="53" t="s">
        <v>279</v>
      </c>
      <c r="AF164" s="54" t="s">
        <v>0</v>
      </c>
      <c r="AG164" s="53" t="s">
        <v>0</v>
      </c>
      <c r="AH164" s="55">
        <v>24312231</v>
      </c>
      <c r="AI164" s="421"/>
    </row>
    <row r="165" spans="2:36" ht="409.5" customHeight="1" x14ac:dyDescent="0.25">
      <c r="B165" s="277" t="s">
        <v>278</v>
      </c>
      <c r="C165" s="43" t="s">
        <v>277</v>
      </c>
      <c r="D165" s="43" t="s">
        <v>276</v>
      </c>
      <c r="E165" s="44" t="s">
        <v>275</v>
      </c>
      <c r="F165" s="278" t="s">
        <v>50</v>
      </c>
      <c r="G165" s="118">
        <v>1</v>
      </c>
      <c r="H165" s="279" t="s">
        <v>274</v>
      </c>
      <c r="I165" s="45" t="s">
        <v>25</v>
      </c>
      <c r="J165" s="45" t="s">
        <v>273</v>
      </c>
      <c r="K165" s="53" t="s">
        <v>33</v>
      </c>
      <c r="L165" s="53" t="s">
        <v>272</v>
      </c>
      <c r="M165" s="43" t="s">
        <v>5</v>
      </c>
      <c r="N165" s="46">
        <v>44930</v>
      </c>
      <c r="O165" s="83">
        <v>45275</v>
      </c>
      <c r="P165" s="84" t="s">
        <v>118</v>
      </c>
      <c r="Q165" s="102"/>
      <c r="R165" s="280"/>
      <c r="S165" s="281">
        <v>0.25</v>
      </c>
      <c r="T165" s="280"/>
      <c r="U165" s="102"/>
      <c r="V165" s="282">
        <v>0.5</v>
      </c>
      <c r="W165" s="102"/>
      <c r="X165" s="280"/>
      <c r="Y165" s="281">
        <v>0.75</v>
      </c>
      <c r="Z165" s="280"/>
      <c r="AA165" s="102"/>
      <c r="AB165" s="283">
        <v>1</v>
      </c>
      <c r="AC165" s="51" t="s">
        <v>271</v>
      </c>
      <c r="AD165" s="52" t="s">
        <v>2</v>
      </c>
      <c r="AE165" s="53" t="s">
        <v>270</v>
      </c>
      <c r="AF165" s="54" t="s">
        <v>0</v>
      </c>
      <c r="AG165" s="53" t="s">
        <v>0</v>
      </c>
      <c r="AH165" s="55">
        <v>54893819</v>
      </c>
      <c r="AI165" s="421"/>
    </row>
    <row r="166" spans="2:36" ht="103.5" customHeight="1" x14ac:dyDescent="0.25">
      <c r="B166" s="64" t="s">
        <v>234</v>
      </c>
      <c r="C166" s="43" t="s">
        <v>233</v>
      </c>
      <c r="D166" s="65" t="s">
        <v>257</v>
      </c>
      <c r="E166" s="44" t="s">
        <v>269</v>
      </c>
      <c r="F166" s="65" t="s">
        <v>50</v>
      </c>
      <c r="G166" s="272">
        <v>3</v>
      </c>
      <c r="H166" s="66" t="s">
        <v>268</v>
      </c>
      <c r="I166" s="66" t="s">
        <v>25</v>
      </c>
      <c r="J166" s="66" t="s">
        <v>267</v>
      </c>
      <c r="K166" s="66" t="s">
        <v>7</v>
      </c>
      <c r="L166" s="66" t="s">
        <v>266</v>
      </c>
      <c r="M166" s="65" t="s">
        <v>5</v>
      </c>
      <c r="N166" s="67">
        <v>44958</v>
      </c>
      <c r="O166" s="68">
        <v>45289</v>
      </c>
      <c r="P166" s="69" t="s">
        <v>22</v>
      </c>
      <c r="Q166" s="80"/>
      <c r="R166" s="81"/>
      <c r="S166" s="80"/>
      <c r="T166" s="81"/>
      <c r="U166" s="80"/>
      <c r="V166" s="81"/>
      <c r="W166" s="70">
        <v>1</v>
      </c>
      <c r="X166" s="81"/>
      <c r="Y166" s="80"/>
      <c r="Z166" s="81"/>
      <c r="AA166" s="70">
        <v>1</v>
      </c>
      <c r="AB166" s="72">
        <v>1</v>
      </c>
      <c r="AC166" s="73" t="s">
        <v>3</v>
      </c>
      <c r="AD166" s="74" t="s">
        <v>2</v>
      </c>
      <c r="AE166" s="75" t="s">
        <v>1</v>
      </c>
      <c r="AF166" s="76" t="s">
        <v>0</v>
      </c>
      <c r="AG166" s="75" t="s">
        <v>0</v>
      </c>
      <c r="AH166" s="78">
        <v>81166000</v>
      </c>
      <c r="AI166" s="417">
        <v>1725318000</v>
      </c>
    </row>
    <row r="167" spans="2:36" ht="167.25" customHeight="1" x14ac:dyDescent="0.25">
      <c r="B167" s="64" t="s">
        <v>234</v>
      </c>
      <c r="C167" s="43" t="s">
        <v>233</v>
      </c>
      <c r="D167" s="65" t="s">
        <v>257</v>
      </c>
      <c r="E167" s="44" t="s">
        <v>265</v>
      </c>
      <c r="F167" s="65" t="s">
        <v>212</v>
      </c>
      <c r="G167" s="284">
        <v>3</v>
      </c>
      <c r="H167" s="66" t="s">
        <v>264</v>
      </c>
      <c r="I167" s="66" t="s">
        <v>25</v>
      </c>
      <c r="J167" s="66" t="s">
        <v>263</v>
      </c>
      <c r="K167" s="66" t="s">
        <v>7</v>
      </c>
      <c r="L167" s="66" t="s">
        <v>262</v>
      </c>
      <c r="M167" s="65" t="s">
        <v>5</v>
      </c>
      <c r="N167" s="67">
        <v>44958</v>
      </c>
      <c r="O167" s="68">
        <v>45289</v>
      </c>
      <c r="P167" s="69" t="s">
        <v>118</v>
      </c>
      <c r="Q167" s="85"/>
      <c r="R167" s="285"/>
      <c r="S167" s="70">
        <v>0</v>
      </c>
      <c r="T167" s="285"/>
      <c r="U167" s="85"/>
      <c r="V167" s="71">
        <v>1</v>
      </c>
      <c r="W167" s="70"/>
      <c r="X167" s="71"/>
      <c r="Y167" s="70">
        <v>1</v>
      </c>
      <c r="Z167" s="71"/>
      <c r="AA167" s="70"/>
      <c r="AB167" s="72">
        <v>1</v>
      </c>
      <c r="AC167" s="73" t="s">
        <v>3</v>
      </c>
      <c r="AD167" s="74" t="s">
        <v>2</v>
      </c>
      <c r="AE167" s="75" t="s">
        <v>1</v>
      </c>
      <c r="AF167" s="76" t="s">
        <v>57</v>
      </c>
      <c r="AG167" s="75" t="s">
        <v>56</v>
      </c>
      <c r="AH167" s="78">
        <v>31173000</v>
      </c>
      <c r="AI167" s="418"/>
    </row>
    <row r="168" spans="2:36" ht="106.5" customHeight="1" x14ac:dyDescent="0.25">
      <c r="B168" s="64" t="s">
        <v>234</v>
      </c>
      <c r="C168" s="43" t="s">
        <v>233</v>
      </c>
      <c r="D168" s="65" t="s">
        <v>257</v>
      </c>
      <c r="E168" s="44" t="s">
        <v>261</v>
      </c>
      <c r="F168" s="65" t="s">
        <v>50</v>
      </c>
      <c r="G168" s="284">
        <v>2</v>
      </c>
      <c r="H168" s="66" t="s">
        <v>260</v>
      </c>
      <c r="I168" s="66" t="s">
        <v>25</v>
      </c>
      <c r="J168" s="66" t="s">
        <v>254</v>
      </c>
      <c r="K168" s="66" t="s">
        <v>7</v>
      </c>
      <c r="L168" s="66" t="s">
        <v>259</v>
      </c>
      <c r="M168" s="65" t="s">
        <v>5</v>
      </c>
      <c r="N168" s="67">
        <v>44958</v>
      </c>
      <c r="O168" s="68">
        <v>45289</v>
      </c>
      <c r="P168" s="69" t="s">
        <v>4</v>
      </c>
      <c r="Q168" s="80"/>
      <c r="R168" s="81"/>
      <c r="S168" s="80"/>
      <c r="T168" s="81"/>
      <c r="U168" s="80"/>
      <c r="V168" s="81"/>
      <c r="W168" s="80"/>
      <c r="X168" s="81"/>
      <c r="Y168" s="80"/>
      <c r="Z168" s="81"/>
      <c r="AA168" s="80"/>
      <c r="AB168" s="72">
        <v>2</v>
      </c>
      <c r="AC168" s="73" t="s">
        <v>3</v>
      </c>
      <c r="AD168" s="74" t="s">
        <v>2</v>
      </c>
      <c r="AE168" s="75" t="s">
        <v>1</v>
      </c>
      <c r="AF168" s="76" t="s">
        <v>0</v>
      </c>
      <c r="AG168" s="75" t="s">
        <v>0</v>
      </c>
      <c r="AH168" s="286" t="s">
        <v>258</v>
      </c>
      <c r="AI168" s="418"/>
    </row>
    <row r="169" spans="2:36" ht="92.25" customHeight="1" x14ac:dyDescent="0.25">
      <c r="B169" s="64" t="s">
        <v>234</v>
      </c>
      <c r="C169" s="43" t="s">
        <v>233</v>
      </c>
      <c r="D169" s="65" t="s">
        <v>257</v>
      </c>
      <c r="E169" s="44" t="s">
        <v>256</v>
      </c>
      <c r="F169" s="65" t="s">
        <v>50</v>
      </c>
      <c r="G169" s="284">
        <v>1</v>
      </c>
      <c r="H169" s="66" t="s">
        <v>255</v>
      </c>
      <c r="I169" s="66" t="s">
        <v>25</v>
      </c>
      <c r="J169" s="66" t="s">
        <v>254</v>
      </c>
      <c r="K169" s="66" t="s">
        <v>7</v>
      </c>
      <c r="L169" s="66" t="s">
        <v>253</v>
      </c>
      <c r="M169" s="65" t="s">
        <v>5</v>
      </c>
      <c r="N169" s="67">
        <v>44958</v>
      </c>
      <c r="O169" s="68">
        <v>45289</v>
      </c>
      <c r="P169" s="69" t="s">
        <v>4</v>
      </c>
      <c r="Q169" s="80"/>
      <c r="R169" s="81"/>
      <c r="S169" s="80"/>
      <c r="T169" s="81"/>
      <c r="U169" s="80"/>
      <c r="V169" s="81"/>
      <c r="W169" s="80"/>
      <c r="X169" s="81"/>
      <c r="Y169" s="80"/>
      <c r="Z169" s="81"/>
      <c r="AA169" s="80"/>
      <c r="AB169" s="72">
        <v>1</v>
      </c>
      <c r="AC169" s="73" t="s">
        <v>3</v>
      </c>
      <c r="AD169" s="74" t="s">
        <v>2</v>
      </c>
      <c r="AE169" s="75" t="s">
        <v>1</v>
      </c>
      <c r="AF169" s="76" t="s">
        <v>0</v>
      </c>
      <c r="AG169" s="75" t="s">
        <v>0</v>
      </c>
      <c r="AH169" s="287">
        <v>231657000</v>
      </c>
      <c r="AI169" s="419"/>
    </row>
    <row r="170" spans="2:36" ht="184.5" customHeight="1" x14ac:dyDescent="0.25">
      <c r="B170" s="64" t="s">
        <v>234</v>
      </c>
      <c r="C170" s="43" t="s">
        <v>233</v>
      </c>
      <c r="D170" s="65" t="s">
        <v>232</v>
      </c>
      <c r="E170" s="44" t="s">
        <v>252</v>
      </c>
      <c r="F170" s="65" t="s">
        <v>75</v>
      </c>
      <c r="G170" s="284">
        <v>4</v>
      </c>
      <c r="H170" s="66" t="s">
        <v>251</v>
      </c>
      <c r="I170" s="66" t="s">
        <v>25</v>
      </c>
      <c r="J170" s="66" t="s">
        <v>250</v>
      </c>
      <c r="K170" s="66" t="s">
        <v>7</v>
      </c>
      <c r="L170" s="75" t="s">
        <v>249</v>
      </c>
      <c r="M170" s="65" t="s">
        <v>5</v>
      </c>
      <c r="N170" s="67">
        <v>44958</v>
      </c>
      <c r="O170" s="68">
        <v>45289</v>
      </c>
      <c r="P170" s="69" t="s">
        <v>16</v>
      </c>
      <c r="Q170" s="80"/>
      <c r="R170" s="81"/>
      <c r="S170" s="80"/>
      <c r="T170" s="81"/>
      <c r="U170" s="80"/>
      <c r="V170" s="71">
        <v>2</v>
      </c>
      <c r="W170" s="80"/>
      <c r="X170" s="81"/>
      <c r="Y170" s="80"/>
      <c r="Z170" s="81"/>
      <c r="AA170" s="80"/>
      <c r="AB170" s="72">
        <v>2</v>
      </c>
      <c r="AC170" s="73" t="s">
        <v>227</v>
      </c>
      <c r="AD170" s="74" t="s">
        <v>2</v>
      </c>
      <c r="AE170" s="75" t="s">
        <v>226</v>
      </c>
      <c r="AF170" s="76" t="s">
        <v>0</v>
      </c>
      <c r="AG170" s="75" t="s">
        <v>0</v>
      </c>
      <c r="AH170" s="288" t="s">
        <v>248</v>
      </c>
      <c r="AI170" s="417">
        <v>1274682000</v>
      </c>
    </row>
    <row r="171" spans="2:36" ht="84" customHeight="1" x14ac:dyDescent="0.25">
      <c r="B171" s="64" t="s">
        <v>234</v>
      </c>
      <c r="C171" s="43" t="s">
        <v>233</v>
      </c>
      <c r="D171" s="65" t="s">
        <v>232</v>
      </c>
      <c r="E171" s="44" t="s">
        <v>247</v>
      </c>
      <c r="F171" s="65" t="s">
        <v>246</v>
      </c>
      <c r="G171" s="284">
        <v>2</v>
      </c>
      <c r="H171" s="66" t="s">
        <v>245</v>
      </c>
      <c r="I171" s="66" t="s">
        <v>25</v>
      </c>
      <c r="J171" s="66" t="s">
        <v>244</v>
      </c>
      <c r="K171" s="66" t="s">
        <v>7</v>
      </c>
      <c r="L171" s="158" t="s">
        <v>243</v>
      </c>
      <c r="M171" s="65" t="s">
        <v>5</v>
      </c>
      <c r="N171" s="67">
        <v>44958</v>
      </c>
      <c r="O171" s="68">
        <v>45289</v>
      </c>
      <c r="P171" s="69" t="s">
        <v>4</v>
      </c>
      <c r="Q171" s="80"/>
      <c r="R171" s="81"/>
      <c r="S171" s="80"/>
      <c r="T171" s="81"/>
      <c r="U171" s="80"/>
      <c r="V171" s="81"/>
      <c r="W171" s="80"/>
      <c r="X171" s="81"/>
      <c r="Y171" s="80"/>
      <c r="Z171" s="81"/>
      <c r="AA171" s="80"/>
      <c r="AB171" s="72">
        <v>2</v>
      </c>
      <c r="AC171" s="73" t="s">
        <v>227</v>
      </c>
      <c r="AD171" s="74" t="s">
        <v>2</v>
      </c>
      <c r="AE171" s="75" t="s">
        <v>1</v>
      </c>
      <c r="AF171" s="76" t="s">
        <v>0</v>
      </c>
      <c r="AG171" s="75" t="s">
        <v>0</v>
      </c>
      <c r="AH171" s="289">
        <v>59800000</v>
      </c>
      <c r="AI171" s="418"/>
    </row>
    <row r="172" spans="2:36" ht="51" customHeight="1" x14ac:dyDescent="0.25">
      <c r="B172" s="64" t="s">
        <v>234</v>
      </c>
      <c r="C172" s="43" t="s">
        <v>233</v>
      </c>
      <c r="D172" s="65" t="s">
        <v>232</v>
      </c>
      <c r="E172" s="44" t="s">
        <v>242</v>
      </c>
      <c r="F172" s="65" t="s">
        <v>50</v>
      </c>
      <c r="G172" s="284">
        <v>1</v>
      </c>
      <c r="H172" s="75" t="s">
        <v>241</v>
      </c>
      <c r="I172" s="66" t="s">
        <v>25</v>
      </c>
      <c r="J172" s="75" t="s">
        <v>240</v>
      </c>
      <c r="K172" s="66" t="s">
        <v>7</v>
      </c>
      <c r="L172" s="75" t="s">
        <v>239</v>
      </c>
      <c r="M172" s="65" t="s">
        <v>5</v>
      </c>
      <c r="N172" s="67">
        <v>44958</v>
      </c>
      <c r="O172" s="68">
        <v>45289</v>
      </c>
      <c r="P172" s="69" t="s">
        <v>4</v>
      </c>
      <c r="Q172" s="80"/>
      <c r="R172" s="81"/>
      <c r="S172" s="80"/>
      <c r="T172" s="81"/>
      <c r="U172" s="80"/>
      <c r="V172" s="81"/>
      <c r="W172" s="80"/>
      <c r="X172" s="81"/>
      <c r="Y172" s="80"/>
      <c r="Z172" s="81"/>
      <c r="AA172" s="80"/>
      <c r="AB172" s="72">
        <v>1</v>
      </c>
      <c r="AC172" s="73" t="s">
        <v>3</v>
      </c>
      <c r="AD172" s="74" t="s">
        <v>2</v>
      </c>
      <c r="AE172" s="75" t="s">
        <v>1</v>
      </c>
      <c r="AF172" s="76" t="s">
        <v>0</v>
      </c>
      <c r="AG172" s="75" t="s">
        <v>0</v>
      </c>
      <c r="AH172" s="290">
        <v>220000000</v>
      </c>
      <c r="AI172" s="418"/>
    </row>
    <row r="173" spans="2:36" ht="114.75" customHeight="1" x14ac:dyDescent="0.25">
      <c r="B173" s="64" t="s">
        <v>234</v>
      </c>
      <c r="C173" s="43" t="s">
        <v>233</v>
      </c>
      <c r="D173" s="65" t="s">
        <v>232</v>
      </c>
      <c r="E173" s="44" t="s">
        <v>238</v>
      </c>
      <c r="F173" s="65" t="s">
        <v>50</v>
      </c>
      <c r="G173" s="57">
        <v>1</v>
      </c>
      <c r="H173" s="66" t="s">
        <v>237</v>
      </c>
      <c r="I173" s="66" t="s">
        <v>25</v>
      </c>
      <c r="J173" s="158" t="s">
        <v>236</v>
      </c>
      <c r="K173" s="66" t="s">
        <v>33</v>
      </c>
      <c r="L173" s="158" t="s">
        <v>235</v>
      </c>
      <c r="M173" s="65" t="s">
        <v>5</v>
      </c>
      <c r="N173" s="67">
        <v>44958</v>
      </c>
      <c r="O173" s="68">
        <v>45289</v>
      </c>
      <c r="P173" s="69" t="s">
        <v>118</v>
      </c>
      <c r="Q173" s="80"/>
      <c r="R173" s="81"/>
      <c r="S173" s="80">
        <v>0.1</v>
      </c>
      <c r="T173" s="81"/>
      <c r="U173" s="80"/>
      <c r="V173" s="81">
        <v>0.4</v>
      </c>
      <c r="W173" s="80"/>
      <c r="X173" s="81"/>
      <c r="Y173" s="80">
        <v>0.7</v>
      </c>
      <c r="Z173" s="81"/>
      <c r="AA173" s="80"/>
      <c r="AB173" s="82">
        <v>1</v>
      </c>
      <c r="AC173" s="73" t="s">
        <v>3</v>
      </c>
      <c r="AD173" s="74" t="s">
        <v>2</v>
      </c>
      <c r="AE173" s="75" t="s">
        <v>1</v>
      </c>
      <c r="AF173" s="76" t="s">
        <v>0</v>
      </c>
      <c r="AG173" s="75" t="s">
        <v>0</v>
      </c>
      <c r="AH173" s="289">
        <v>59800000</v>
      </c>
      <c r="AI173" s="418"/>
    </row>
    <row r="174" spans="2:36" ht="65.25" customHeight="1" x14ac:dyDescent="0.25">
      <c r="B174" s="64" t="s">
        <v>234</v>
      </c>
      <c r="C174" s="43" t="s">
        <v>233</v>
      </c>
      <c r="D174" s="65" t="s">
        <v>232</v>
      </c>
      <c r="E174" s="44" t="s">
        <v>231</v>
      </c>
      <c r="F174" s="65" t="s">
        <v>50</v>
      </c>
      <c r="G174" s="284">
        <v>1</v>
      </c>
      <c r="H174" s="66" t="s">
        <v>230</v>
      </c>
      <c r="I174" s="66" t="s">
        <v>25</v>
      </c>
      <c r="J174" s="66" t="s">
        <v>229</v>
      </c>
      <c r="K174" s="66" t="s">
        <v>7</v>
      </c>
      <c r="L174" s="66" t="s">
        <v>228</v>
      </c>
      <c r="M174" s="65" t="s">
        <v>5</v>
      </c>
      <c r="N174" s="67">
        <v>44958</v>
      </c>
      <c r="O174" s="68">
        <v>45289</v>
      </c>
      <c r="P174" s="69" t="s">
        <v>4</v>
      </c>
      <c r="Q174" s="80"/>
      <c r="R174" s="81"/>
      <c r="S174" s="80"/>
      <c r="T174" s="81"/>
      <c r="U174" s="80"/>
      <c r="V174" s="81"/>
      <c r="W174" s="80"/>
      <c r="X174" s="81"/>
      <c r="Y174" s="80"/>
      <c r="Z174" s="81"/>
      <c r="AA174" s="80"/>
      <c r="AB174" s="82">
        <v>1</v>
      </c>
      <c r="AC174" s="73" t="s">
        <v>227</v>
      </c>
      <c r="AD174" s="74" t="s">
        <v>2</v>
      </c>
      <c r="AE174" s="75" t="s">
        <v>226</v>
      </c>
      <c r="AF174" s="76" t="s">
        <v>225</v>
      </c>
      <c r="AG174" s="75" t="s">
        <v>224</v>
      </c>
      <c r="AH174" s="78">
        <v>60456000</v>
      </c>
      <c r="AI174" s="419"/>
    </row>
    <row r="175" spans="2:36" ht="51" customHeight="1" x14ac:dyDescent="0.25">
      <c r="B175" s="122" t="s">
        <v>112</v>
      </c>
      <c r="C175" s="43" t="s">
        <v>30</v>
      </c>
      <c r="D175" s="130" t="s">
        <v>219</v>
      </c>
      <c r="E175" s="184" t="s">
        <v>223</v>
      </c>
      <c r="F175" s="130" t="s">
        <v>61</v>
      </c>
      <c r="G175" s="184">
        <v>11</v>
      </c>
      <c r="H175" s="130" t="s">
        <v>222</v>
      </c>
      <c r="I175" s="130" t="s">
        <v>41</v>
      </c>
      <c r="J175" s="291" t="s">
        <v>221</v>
      </c>
      <c r="K175" s="292" t="s">
        <v>7</v>
      </c>
      <c r="L175" s="130" t="s">
        <v>220</v>
      </c>
      <c r="M175" s="130" t="s">
        <v>5</v>
      </c>
      <c r="N175" s="232">
        <v>44928</v>
      </c>
      <c r="O175" s="121">
        <v>45289</v>
      </c>
      <c r="P175" s="233" t="s">
        <v>125</v>
      </c>
      <c r="Q175" s="192">
        <v>1</v>
      </c>
      <c r="R175" s="230">
        <v>1</v>
      </c>
      <c r="S175" s="184">
        <v>1</v>
      </c>
      <c r="T175" s="230">
        <v>1</v>
      </c>
      <c r="U175" s="184">
        <v>1</v>
      </c>
      <c r="V175" s="230">
        <v>1</v>
      </c>
      <c r="W175" s="184">
        <v>1</v>
      </c>
      <c r="X175" s="230">
        <v>1</v>
      </c>
      <c r="Y175" s="184">
        <v>1</v>
      </c>
      <c r="Z175" s="230">
        <v>1</v>
      </c>
      <c r="AA175" s="184">
        <v>1</v>
      </c>
      <c r="AB175" s="231" t="s">
        <v>105</v>
      </c>
      <c r="AC175" s="130" t="s">
        <v>113</v>
      </c>
      <c r="AD175" s="130" t="s">
        <v>103</v>
      </c>
      <c r="AE175" s="130" t="s">
        <v>102</v>
      </c>
      <c r="AF175" s="293" t="s">
        <v>0</v>
      </c>
      <c r="AG175" s="138" t="s">
        <v>0</v>
      </c>
      <c r="AH175" s="294">
        <v>0</v>
      </c>
      <c r="AI175" s="411">
        <v>3349609760</v>
      </c>
      <c r="AJ175" s="355"/>
    </row>
    <row r="176" spans="2:36" ht="84" customHeight="1" x14ac:dyDescent="0.25">
      <c r="B176" s="234" t="s">
        <v>112</v>
      </c>
      <c r="C176" s="43" t="s">
        <v>30</v>
      </c>
      <c r="D176" s="140" t="s">
        <v>219</v>
      </c>
      <c r="E176" s="197" t="s">
        <v>218</v>
      </c>
      <c r="F176" s="140" t="s">
        <v>61</v>
      </c>
      <c r="G176" s="197">
        <v>9</v>
      </c>
      <c r="H176" s="140" t="s">
        <v>217</v>
      </c>
      <c r="I176" s="140" t="s">
        <v>41</v>
      </c>
      <c r="J176" s="140" t="s">
        <v>216</v>
      </c>
      <c r="K176" s="295" t="s">
        <v>7</v>
      </c>
      <c r="L176" s="235" t="s">
        <v>215</v>
      </c>
      <c r="M176" s="140" t="s">
        <v>5</v>
      </c>
      <c r="N176" s="131">
        <v>44928</v>
      </c>
      <c r="O176" s="125">
        <v>45199</v>
      </c>
      <c r="P176" s="236" t="s">
        <v>125</v>
      </c>
      <c r="Q176" s="204">
        <v>1</v>
      </c>
      <c r="R176" s="226">
        <v>1</v>
      </c>
      <c r="S176" s="197">
        <v>1</v>
      </c>
      <c r="T176" s="226">
        <v>1</v>
      </c>
      <c r="U176" s="197">
        <v>1</v>
      </c>
      <c r="V176" s="226">
        <v>1</v>
      </c>
      <c r="W176" s="197">
        <v>1</v>
      </c>
      <c r="X176" s="226">
        <v>1</v>
      </c>
      <c r="Y176" s="197">
        <v>1</v>
      </c>
      <c r="Z176" s="226" t="s">
        <v>105</v>
      </c>
      <c r="AA176" s="197" t="s">
        <v>105</v>
      </c>
      <c r="AB176" s="227" t="s">
        <v>105</v>
      </c>
      <c r="AC176" s="140" t="s">
        <v>113</v>
      </c>
      <c r="AD176" s="140" t="s">
        <v>103</v>
      </c>
      <c r="AE176" s="140" t="s">
        <v>102</v>
      </c>
      <c r="AF176" s="296" t="s">
        <v>57</v>
      </c>
      <c r="AG176" s="141" t="s">
        <v>56</v>
      </c>
      <c r="AH176" s="294">
        <v>0</v>
      </c>
      <c r="AI176" s="414"/>
      <c r="AJ176" s="355"/>
    </row>
    <row r="177" spans="2:36" ht="51" customHeight="1" x14ac:dyDescent="0.25">
      <c r="B177" s="234" t="s">
        <v>112</v>
      </c>
      <c r="C177" s="43" t="s">
        <v>30</v>
      </c>
      <c r="D177" s="140" t="s">
        <v>214</v>
      </c>
      <c r="E177" s="197" t="s">
        <v>213</v>
      </c>
      <c r="F177" s="140" t="s">
        <v>212</v>
      </c>
      <c r="G177" s="206">
        <v>1</v>
      </c>
      <c r="H177" s="140" t="s">
        <v>211</v>
      </c>
      <c r="I177" s="140" t="s">
        <v>41</v>
      </c>
      <c r="J177" s="140" t="s">
        <v>210</v>
      </c>
      <c r="K177" s="130" t="s">
        <v>33</v>
      </c>
      <c r="L177" s="140" t="s">
        <v>209</v>
      </c>
      <c r="M177" s="140" t="s">
        <v>5</v>
      </c>
      <c r="N177" s="131">
        <v>45122</v>
      </c>
      <c r="O177" s="125">
        <v>45260</v>
      </c>
      <c r="P177" s="236" t="s">
        <v>4</v>
      </c>
      <c r="Q177" s="204" t="s">
        <v>105</v>
      </c>
      <c r="R177" s="226" t="s">
        <v>105</v>
      </c>
      <c r="S177" s="197" t="s">
        <v>105</v>
      </c>
      <c r="T177" s="226" t="s">
        <v>105</v>
      </c>
      <c r="U177" s="197" t="s">
        <v>105</v>
      </c>
      <c r="V177" s="226" t="s">
        <v>105</v>
      </c>
      <c r="W177" s="197" t="s">
        <v>105</v>
      </c>
      <c r="X177" s="226" t="s">
        <v>105</v>
      </c>
      <c r="Y177" s="197" t="s">
        <v>105</v>
      </c>
      <c r="Z177" s="226" t="s">
        <v>105</v>
      </c>
      <c r="AA177" s="206">
        <v>1</v>
      </c>
      <c r="AB177" s="227" t="s">
        <v>105</v>
      </c>
      <c r="AC177" s="140" t="s">
        <v>113</v>
      </c>
      <c r="AD177" s="140" t="s">
        <v>103</v>
      </c>
      <c r="AE177" s="140" t="s">
        <v>102</v>
      </c>
      <c r="AF177" s="296" t="s">
        <v>0</v>
      </c>
      <c r="AG177" s="141" t="s">
        <v>0</v>
      </c>
      <c r="AH177" s="294">
        <v>0</v>
      </c>
      <c r="AI177" s="297">
        <v>365738922</v>
      </c>
    </row>
    <row r="178" spans="2:36" ht="77.25" customHeight="1" x14ac:dyDescent="0.25">
      <c r="B178" s="234" t="s">
        <v>112</v>
      </c>
      <c r="C178" s="43" t="s">
        <v>30</v>
      </c>
      <c r="D178" s="140" t="s">
        <v>200</v>
      </c>
      <c r="E178" s="197" t="s">
        <v>208</v>
      </c>
      <c r="F178" s="140" t="s">
        <v>75</v>
      </c>
      <c r="G178" s="197">
        <v>12</v>
      </c>
      <c r="H178" s="140" t="s">
        <v>207</v>
      </c>
      <c r="I178" s="140" t="s">
        <v>25</v>
      </c>
      <c r="J178" s="140" t="s">
        <v>206</v>
      </c>
      <c r="K178" s="140" t="s">
        <v>7</v>
      </c>
      <c r="L178" s="235" t="s">
        <v>205</v>
      </c>
      <c r="M178" s="140" t="s">
        <v>5</v>
      </c>
      <c r="N178" s="131">
        <v>44928</v>
      </c>
      <c r="O178" s="125">
        <v>45289</v>
      </c>
      <c r="P178" s="236" t="s">
        <v>125</v>
      </c>
      <c r="Q178" s="204">
        <v>1</v>
      </c>
      <c r="R178" s="226">
        <v>1</v>
      </c>
      <c r="S178" s="197">
        <v>1</v>
      </c>
      <c r="T178" s="226">
        <v>1</v>
      </c>
      <c r="U178" s="197">
        <v>1</v>
      </c>
      <c r="V178" s="226">
        <v>1</v>
      </c>
      <c r="W178" s="197">
        <v>1</v>
      </c>
      <c r="X178" s="226">
        <v>1</v>
      </c>
      <c r="Y178" s="197">
        <v>1</v>
      </c>
      <c r="Z178" s="226">
        <v>1</v>
      </c>
      <c r="AA178" s="197">
        <v>1</v>
      </c>
      <c r="AB178" s="227">
        <v>1</v>
      </c>
      <c r="AC178" s="140" t="s">
        <v>124</v>
      </c>
      <c r="AD178" s="140" t="s">
        <v>103</v>
      </c>
      <c r="AE178" s="140" t="s">
        <v>102</v>
      </c>
      <c r="AF178" s="296" t="s">
        <v>0</v>
      </c>
      <c r="AG178" s="141" t="s">
        <v>0</v>
      </c>
      <c r="AH178" s="294">
        <v>39360276</v>
      </c>
      <c r="AI178" s="411">
        <v>4692461877</v>
      </c>
      <c r="AJ178" s="355"/>
    </row>
    <row r="179" spans="2:36" ht="68.25" customHeight="1" x14ac:dyDescent="0.25">
      <c r="B179" s="234" t="s">
        <v>112</v>
      </c>
      <c r="C179" s="43" t="s">
        <v>30</v>
      </c>
      <c r="D179" s="140" t="s">
        <v>200</v>
      </c>
      <c r="E179" s="197" t="s">
        <v>204</v>
      </c>
      <c r="F179" s="140" t="s">
        <v>75</v>
      </c>
      <c r="G179" s="206">
        <v>1</v>
      </c>
      <c r="H179" s="140" t="s">
        <v>203</v>
      </c>
      <c r="I179" s="140" t="s">
        <v>25</v>
      </c>
      <c r="J179" s="140" t="s">
        <v>202</v>
      </c>
      <c r="K179" s="130" t="s">
        <v>33</v>
      </c>
      <c r="L179" s="140" t="s">
        <v>201</v>
      </c>
      <c r="M179" s="140" t="s">
        <v>5</v>
      </c>
      <c r="N179" s="131">
        <v>44928</v>
      </c>
      <c r="O179" s="125">
        <v>45289</v>
      </c>
      <c r="P179" s="236" t="s">
        <v>125</v>
      </c>
      <c r="Q179" s="298">
        <v>1</v>
      </c>
      <c r="R179" s="148">
        <v>1</v>
      </c>
      <c r="S179" s="206">
        <v>1</v>
      </c>
      <c r="T179" s="148">
        <v>1</v>
      </c>
      <c r="U179" s="206">
        <v>1</v>
      </c>
      <c r="V179" s="148">
        <v>1</v>
      </c>
      <c r="W179" s="206">
        <v>1</v>
      </c>
      <c r="X179" s="148">
        <v>1</v>
      </c>
      <c r="Y179" s="206">
        <v>1</v>
      </c>
      <c r="Z179" s="148">
        <v>1</v>
      </c>
      <c r="AA179" s="206">
        <v>1</v>
      </c>
      <c r="AB179" s="134">
        <v>1</v>
      </c>
      <c r="AC179" s="140" t="s">
        <v>124</v>
      </c>
      <c r="AD179" s="140" t="s">
        <v>103</v>
      </c>
      <c r="AE179" s="140" t="s">
        <v>102</v>
      </c>
      <c r="AF179" s="296" t="s">
        <v>0</v>
      </c>
      <c r="AG179" s="141" t="s">
        <v>0</v>
      </c>
      <c r="AH179" s="299">
        <v>156256188</v>
      </c>
      <c r="AI179" s="412"/>
      <c r="AJ179" s="355"/>
    </row>
    <row r="180" spans="2:36" ht="88.5" customHeight="1" x14ac:dyDescent="0.25">
      <c r="B180" s="234" t="s">
        <v>112</v>
      </c>
      <c r="C180" s="43" t="s">
        <v>30</v>
      </c>
      <c r="D180" s="140" t="s">
        <v>200</v>
      </c>
      <c r="E180" s="197" t="s">
        <v>199</v>
      </c>
      <c r="F180" s="140" t="s">
        <v>75</v>
      </c>
      <c r="G180" s="300">
        <v>3</v>
      </c>
      <c r="H180" s="140" t="s">
        <v>198</v>
      </c>
      <c r="I180" s="235" t="s">
        <v>41</v>
      </c>
      <c r="J180" s="140" t="s">
        <v>197</v>
      </c>
      <c r="K180" s="140" t="s">
        <v>7</v>
      </c>
      <c r="L180" s="235" t="s">
        <v>196</v>
      </c>
      <c r="M180" s="140" t="s">
        <v>195</v>
      </c>
      <c r="N180" s="131">
        <v>44936</v>
      </c>
      <c r="O180" s="125">
        <v>45289</v>
      </c>
      <c r="P180" s="236" t="s">
        <v>4</v>
      </c>
      <c r="Q180" s="204" t="s">
        <v>105</v>
      </c>
      <c r="R180" s="226" t="s">
        <v>105</v>
      </c>
      <c r="S180" s="204" t="s">
        <v>105</v>
      </c>
      <c r="T180" s="226" t="s">
        <v>105</v>
      </c>
      <c r="U180" s="204" t="s">
        <v>105</v>
      </c>
      <c r="V180" s="226" t="s">
        <v>105</v>
      </c>
      <c r="W180" s="204" t="s">
        <v>105</v>
      </c>
      <c r="X180" s="226" t="s">
        <v>105</v>
      </c>
      <c r="Y180" s="204" t="s">
        <v>105</v>
      </c>
      <c r="Z180" s="226" t="s">
        <v>105</v>
      </c>
      <c r="AA180" s="204" t="s">
        <v>105</v>
      </c>
      <c r="AB180" s="231">
        <v>3</v>
      </c>
      <c r="AC180" s="140" t="s">
        <v>124</v>
      </c>
      <c r="AD180" s="140" t="s">
        <v>103</v>
      </c>
      <c r="AE180" s="140" t="s">
        <v>102</v>
      </c>
      <c r="AF180" s="296" t="s">
        <v>0</v>
      </c>
      <c r="AG180" s="141" t="s">
        <v>0</v>
      </c>
      <c r="AH180" s="301">
        <v>46968640</v>
      </c>
      <c r="AI180" s="414"/>
      <c r="AJ180" s="355"/>
    </row>
    <row r="181" spans="2:36" ht="142.5" customHeight="1" x14ac:dyDescent="0.25">
      <c r="B181" s="234" t="s">
        <v>112</v>
      </c>
      <c r="C181" s="43" t="s">
        <v>30</v>
      </c>
      <c r="D181" s="140" t="s">
        <v>194</v>
      </c>
      <c r="E181" s="197" t="s">
        <v>193</v>
      </c>
      <c r="F181" s="140" t="s">
        <v>75</v>
      </c>
      <c r="G181" s="302">
        <v>1</v>
      </c>
      <c r="H181" s="140" t="s">
        <v>192</v>
      </c>
      <c r="I181" s="235" t="s">
        <v>25</v>
      </c>
      <c r="J181" s="140" t="s">
        <v>191</v>
      </c>
      <c r="K181" s="140" t="s">
        <v>33</v>
      </c>
      <c r="L181" s="235" t="s">
        <v>190</v>
      </c>
      <c r="M181" s="140" t="s">
        <v>5</v>
      </c>
      <c r="N181" s="131">
        <v>44927</v>
      </c>
      <c r="O181" s="125">
        <v>45289</v>
      </c>
      <c r="P181" s="236" t="s">
        <v>125</v>
      </c>
      <c r="Q181" s="298">
        <v>1</v>
      </c>
      <c r="R181" s="148">
        <v>1</v>
      </c>
      <c r="S181" s="298">
        <v>1</v>
      </c>
      <c r="T181" s="148">
        <v>1</v>
      </c>
      <c r="U181" s="298">
        <v>1</v>
      </c>
      <c r="V181" s="148">
        <v>1</v>
      </c>
      <c r="W181" s="298">
        <v>1</v>
      </c>
      <c r="X181" s="148">
        <v>1</v>
      </c>
      <c r="Y181" s="298">
        <v>1</v>
      </c>
      <c r="Z181" s="148">
        <v>1</v>
      </c>
      <c r="AA181" s="298">
        <v>1</v>
      </c>
      <c r="AB181" s="146">
        <v>1</v>
      </c>
      <c r="AC181" s="140" t="s">
        <v>124</v>
      </c>
      <c r="AD181" s="140" t="s">
        <v>103</v>
      </c>
      <c r="AE181" s="140" t="s">
        <v>102</v>
      </c>
      <c r="AF181" s="296" t="s">
        <v>0</v>
      </c>
      <c r="AG181" s="141" t="s">
        <v>0</v>
      </c>
      <c r="AH181" s="301">
        <v>0</v>
      </c>
      <c r="AI181" s="303">
        <v>9702455898</v>
      </c>
    </row>
    <row r="182" spans="2:36" ht="51" customHeight="1" x14ac:dyDescent="0.25">
      <c r="B182" s="234" t="s">
        <v>112</v>
      </c>
      <c r="C182" s="43" t="s">
        <v>30</v>
      </c>
      <c r="D182" s="140" t="s">
        <v>29</v>
      </c>
      <c r="E182" s="197" t="s">
        <v>189</v>
      </c>
      <c r="F182" s="140" t="s">
        <v>75</v>
      </c>
      <c r="G182" s="206">
        <v>1</v>
      </c>
      <c r="H182" s="140" t="s">
        <v>188</v>
      </c>
      <c r="I182" s="235" t="s">
        <v>41</v>
      </c>
      <c r="J182" s="140" t="s">
        <v>184</v>
      </c>
      <c r="K182" s="140" t="s">
        <v>33</v>
      </c>
      <c r="L182" s="235" t="s">
        <v>187</v>
      </c>
      <c r="M182" s="140" t="s">
        <v>5</v>
      </c>
      <c r="N182" s="131">
        <v>44927</v>
      </c>
      <c r="O182" s="125">
        <v>45289</v>
      </c>
      <c r="P182" s="236" t="s">
        <v>125</v>
      </c>
      <c r="Q182" s="298">
        <v>1</v>
      </c>
      <c r="R182" s="148">
        <v>1</v>
      </c>
      <c r="S182" s="298">
        <v>1</v>
      </c>
      <c r="T182" s="148">
        <v>1</v>
      </c>
      <c r="U182" s="298">
        <v>1</v>
      </c>
      <c r="V182" s="148">
        <v>1</v>
      </c>
      <c r="W182" s="298">
        <v>1</v>
      </c>
      <c r="X182" s="148">
        <v>1</v>
      </c>
      <c r="Y182" s="298">
        <v>1</v>
      </c>
      <c r="Z182" s="148">
        <v>1</v>
      </c>
      <c r="AA182" s="298">
        <v>1</v>
      </c>
      <c r="AB182" s="146">
        <v>0.98</v>
      </c>
      <c r="AC182" s="140" t="s">
        <v>124</v>
      </c>
      <c r="AD182" s="140" t="s">
        <v>103</v>
      </c>
      <c r="AE182" s="140" t="s">
        <v>102</v>
      </c>
      <c r="AF182" s="296" t="s">
        <v>57</v>
      </c>
      <c r="AG182" s="141" t="s">
        <v>56</v>
      </c>
      <c r="AH182" s="301">
        <v>0</v>
      </c>
      <c r="AI182" s="412">
        <v>35027938574</v>
      </c>
      <c r="AJ182" s="355"/>
    </row>
    <row r="183" spans="2:36" ht="51" customHeight="1" x14ac:dyDescent="0.25">
      <c r="B183" s="234" t="s">
        <v>112</v>
      </c>
      <c r="C183" s="43" t="s">
        <v>30</v>
      </c>
      <c r="D183" s="140" t="s">
        <v>29</v>
      </c>
      <c r="E183" s="197" t="s">
        <v>186</v>
      </c>
      <c r="F183" s="140" t="s">
        <v>75</v>
      </c>
      <c r="G183" s="206">
        <v>1</v>
      </c>
      <c r="H183" s="140" t="s">
        <v>185</v>
      </c>
      <c r="I183" s="235" t="s">
        <v>41</v>
      </c>
      <c r="J183" s="140" t="s">
        <v>184</v>
      </c>
      <c r="K183" s="140" t="s">
        <v>33</v>
      </c>
      <c r="L183" s="235" t="s">
        <v>177</v>
      </c>
      <c r="M183" s="140" t="s">
        <v>5</v>
      </c>
      <c r="N183" s="131">
        <v>44928</v>
      </c>
      <c r="O183" s="125">
        <v>45289</v>
      </c>
      <c r="P183" s="236" t="s">
        <v>16</v>
      </c>
      <c r="Q183" s="204" t="s">
        <v>105</v>
      </c>
      <c r="R183" s="226" t="s">
        <v>105</v>
      </c>
      <c r="S183" s="204" t="s">
        <v>105</v>
      </c>
      <c r="T183" s="226" t="s">
        <v>105</v>
      </c>
      <c r="U183" s="204" t="s">
        <v>105</v>
      </c>
      <c r="V183" s="148">
        <v>0.5</v>
      </c>
      <c r="W183" s="204" t="s">
        <v>105</v>
      </c>
      <c r="X183" s="226" t="s">
        <v>105</v>
      </c>
      <c r="Y183" s="204" t="s">
        <v>105</v>
      </c>
      <c r="Z183" s="226" t="s">
        <v>105</v>
      </c>
      <c r="AA183" s="204" t="s">
        <v>105</v>
      </c>
      <c r="AB183" s="146">
        <v>1</v>
      </c>
      <c r="AC183" s="140" t="s">
        <v>124</v>
      </c>
      <c r="AD183" s="140" t="s">
        <v>103</v>
      </c>
      <c r="AE183" s="140" t="s">
        <v>102</v>
      </c>
      <c r="AF183" s="296" t="s">
        <v>0</v>
      </c>
      <c r="AG183" s="141" t="s">
        <v>0</v>
      </c>
      <c r="AH183" s="301">
        <v>0</v>
      </c>
      <c r="AI183" s="414"/>
      <c r="AJ183" s="355"/>
    </row>
    <row r="184" spans="2:36" ht="95.25" customHeight="1" x14ac:dyDescent="0.25">
      <c r="B184" s="234" t="s">
        <v>112</v>
      </c>
      <c r="C184" s="43" t="s">
        <v>30</v>
      </c>
      <c r="D184" s="140" t="s">
        <v>181</v>
      </c>
      <c r="E184" s="197" t="s">
        <v>183</v>
      </c>
      <c r="F184" s="140" t="s">
        <v>75</v>
      </c>
      <c r="G184" s="206">
        <v>1</v>
      </c>
      <c r="H184" s="140" t="s">
        <v>182</v>
      </c>
      <c r="I184" s="235" t="s">
        <v>25</v>
      </c>
      <c r="J184" s="140" t="s">
        <v>178</v>
      </c>
      <c r="K184" s="140" t="s">
        <v>33</v>
      </c>
      <c r="L184" s="235" t="s">
        <v>177</v>
      </c>
      <c r="M184" s="140" t="s">
        <v>5</v>
      </c>
      <c r="N184" s="131">
        <v>44986</v>
      </c>
      <c r="O184" s="125">
        <v>45261</v>
      </c>
      <c r="P184" s="236" t="s">
        <v>118</v>
      </c>
      <c r="Q184" s="204" t="s">
        <v>105</v>
      </c>
      <c r="R184" s="226" t="s">
        <v>105</v>
      </c>
      <c r="S184" s="298">
        <v>1</v>
      </c>
      <c r="T184" s="226" t="s">
        <v>105</v>
      </c>
      <c r="U184" s="204" t="s">
        <v>105</v>
      </c>
      <c r="V184" s="148">
        <v>1</v>
      </c>
      <c r="W184" s="204" t="s">
        <v>105</v>
      </c>
      <c r="X184" s="226" t="s">
        <v>105</v>
      </c>
      <c r="Y184" s="298">
        <v>1</v>
      </c>
      <c r="Z184" s="226" t="s">
        <v>105</v>
      </c>
      <c r="AA184" s="204" t="s">
        <v>105</v>
      </c>
      <c r="AB184" s="146">
        <v>1</v>
      </c>
      <c r="AC184" s="140" t="s">
        <v>124</v>
      </c>
      <c r="AD184" s="140" t="s">
        <v>103</v>
      </c>
      <c r="AE184" s="140" t="s">
        <v>102</v>
      </c>
      <c r="AF184" s="296" t="s">
        <v>0</v>
      </c>
      <c r="AG184" s="141" t="s">
        <v>0</v>
      </c>
      <c r="AH184" s="301">
        <v>42000000</v>
      </c>
      <c r="AI184" s="411">
        <v>7363930132</v>
      </c>
      <c r="AJ184" s="355"/>
    </row>
    <row r="185" spans="2:36" ht="86.25" customHeight="1" x14ac:dyDescent="0.25">
      <c r="B185" s="234" t="s">
        <v>112</v>
      </c>
      <c r="C185" s="43" t="s">
        <v>30</v>
      </c>
      <c r="D185" s="140" t="s">
        <v>181</v>
      </c>
      <c r="E185" s="197" t="s">
        <v>180</v>
      </c>
      <c r="F185" s="140" t="s">
        <v>75</v>
      </c>
      <c r="G185" s="304">
        <v>1</v>
      </c>
      <c r="H185" s="305" t="s">
        <v>179</v>
      </c>
      <c r="I185" s="140" t="s">
        <v>25</v>
      </c>
      <c r="J185" s="305" t="s">
        <v>178</v>
      </c>
      <c r="K185" s="305" t="s">
        <v>33</v>
      </c>
      <c r="L185" s="305" t="s">
        <v>177</v>
      </c>
      <c r="M185" s="140" t="s">
        <v>5</v>
      </c>
      <c r="N185" s="131">
        <v>44928</v>
      </c>
      <c r="O185" s="121">
        <v>45289</v>
      </c>
      <c r="P185" s="236" t="s">
        <v>125</v>
      </c>
      <c r="Q185" s="298">
        <v>1</v>
      </c>
      <c r="R185" s="148">
        <v>1</v>
      </c>
      <c r="S185" s="298">
        <v>1</v>
      </c>
      <c r="T185" s="148">
        <v>1</v>
      </c>
      <c r="U185" s="298">
        <v>1</v>
      </c>
      <c r="V185" s="148">
        <v>1</v>
      </c>
      <c r="W185" s="298">
        <v>1</v>
      </c>
      <c r="X185" s="148">
        <v>1</v>
      </c>
      <c r="Y185" s="298">
        <v>1</v>
      </c>
      <c r="Z185" s="148">
        <v>1</v>
      </c>
      <c r="AA185" s="298">
        <v>1</v>
      </c>
      <c r="AB185" s="146">
        <v>1</v>
      </c>
      <c r="AC185" s="140" t="s">
        <v>124</v>
      </c>
      <c r="AD185" s="140" t="s">
        <v>103</v>
      </c>
      <c r="AE185" s="140" t="s">
        <v>102</v>
      </c>
      <c r="AF185" s="296" t="s">
        <v>0</v>
      </c>
      <c r="AG185" s="141" t="s">
        <v>0</v>
      </c>
      <c r="AH185" s="301">
        <v>42000000</v>
      </c>
      <c r="AI185" s="412"/>
      <c r="AJ185" s="355"/>
    </row>
    <row r="186" spans="2:36" ht="99" customHeight="1" x14ac:dyDescent="0.25">
      <c r="B186" s="306" t="s">
        <v>112</v>
      </c>
      <c r="C186" s="43" t="s">
        <v>30</v>
      </c>
      <c r="D186" s="235" t="s">
        <v>176</v>
      </c>
      <c r="E186" s="197" t="s">
        <v>175</v>
      </c>
      <c r="F186" s="307" t="s">
        <v>75</v>
      </c>
      <c r="G186" s="308">
        <v>1</v>
      </c>
      <c r="H186" s="309" t="s">
        <v>174</v>
      </c>
      <c r="I186" s="310" t="s">
        <v>41</v>
      </c>
      <c r="J186" s="292" t="s">
        <v>127</v>
      </c>
      <c r="K186" s="311" t="s">
        <v>33</v>
      </c>
      <c r="L186" s="292" t="s">
        <v>126</v>
      </c>
      <c r="M186" s="305" t="s">
        <v>5</v>
      </c>
      <c r="N186" s="131">
        <v>44928</v>
      </c>
      <c r="O186" s="312">
        <v>45289</v>
      </c>
      <c r="P186" s="313" t="s">
        <v>125</v>
      </c>
      <c r="Q186" s="314">
        <v>1</v>
      </c>
      <c r="R186" s="315">
        <v>1</v>
      </c>
      <c r="S186" s="314">
        <v>1</v>
      </c>
      <c r="T186" s="315">
        <v>1</v>
      </c>
      <c r="U186" s="314">
        <v>1</v>
      </c>
      <c r="V186" s="315">
        <v>1</v>
      </c>
      <c r="W186" s="314">
        <v>1</v>
      </c>
      <c r="X186" s="315">
        <v>1</v>
      </c>
      <c r="Y186" s="314">
        <v>1</v>
      </c>
      <c r="Z186" s="315">
        <v>1</v>
      </c>
      <c r="AA186" s="314">
        <v>1</v>
      </c>
      <c r="AB186" s="146">
        <v>1</v>
      </c>
      <c r="AC186" s="305" t="s">
        <v>124</v>
      </c>
      <c r="AD186" s="152" t="s">
        <v>103</v>
      </c>
      <c r="AE186" s="316" t="s">
        <v>102</v>
      </c>
      <c r="AF186" s="317" t="s">
        <v>0</v>
      </c>
      <c r="AG186" s="141" t="s">
        <v>0</v>
      </c>
      <c r="AH186" s="318">
        <v>78166140</v>
      </c>
      <c r="AI186" s="319">
        <v>410773349</v>
      </c>
    </row>
    <row r="187" spans="2:36" ht="78.75" customHeight="1" x14ac:dyDescent="0.25">
      <c r="B187" s="122" t="s">
        <v>112</v>
      </c>
      <c r="C187" s="43" t="s">
        <v>30</v>
      </c>
      <c r="D187" s="140" t="s">
        <v>171</v>
      </c>
      <c r="E187" s="197" t="s">
        <v>173</v>
      </c>
      <c r="F187" s="291" t="s">
        <v>75</v>
      </c>
      <c r="G187" s="320">
        <v>1</v>
      </c>
      <c r="H187" s="321" t="s">
        <v>172</v>
      </c>
      <c r="I187" s="291" t="s">
        <v>41</v>
      </c>
      <c r="J187" s="295" t="s">
        <v>127</v>
      </c>
      <c r="K187" s="322" t="s">
        <v>33</v>
      </c>
      <c r="L187" s="295" t="s">
        <v>126</v>
      </c>
      <c r="M187" s="130" t="s">
        <v>5</v>
      </c>
      <c r="N187" s="131">
        <v>44958</v>
      </c>
      <c r="O187" s="312">
        <v>45289</v>
      </c>
      <c r="P187" s="323" t="s">
        <v>4</v>
      </c>
      <c r="Q187" s="192" t="s">
        <v>105</v>
      </c>
      <c r="R187" s="230" t="s">
        <v>105</v>
      </c>
      <c r="S187" s="184" t="s">
        <v>105</v>
      </c>
      <c r="T187" s="230" t="s">
        <v>105</v>
      </c>
      <c r="U187" s="184" t="s">
        <v>105</v>
      </c>
      <c r="V187" s="230" t="s">
        <v>105</v>
      </c>
      <c r="W187" s="184" t="s">
        <v>105</v>
      </c>
      <c r="X187" s="230" t="s">
        <v>105</v>
      </c>
      <c r="Y187" s="184" t="s">
        <v>105</v>
      </c>
      <c r="Z187" s="230" t="s">
        <v>105</v>
      </c>
      <c r="AA187" s="184" t="s">
        <v>105</v>
      </c>
      <c r="AB187" s="146">
        <v>1</v>
      </c>
      <c r="AC187" s="130" t="s">
        <v>124</v>
      </c>
      <c r="AD187" s="130" t="s">
        <v>103</v>
      </c>
      <c r="AE187" s="130" t="s">
        <v>102</v>
      </c>
      <c r="AF187" s="296" t="s">
        <v>0</v>
      </c>
      <c r="AG187" s="141" t="s">
        <v>0</v>
      </c>
      <c r="AH187" s="301">
        <v>82926581</v>
      </c>
      <c r="AI187" s="415">
        <v>3056579223</v>
      </c>
      <c r="AJ187" s="355"/>
    </row>
    <row r="188" spans="2:36" ht="119.25" customHeight="1" x14ac:dyDescent="0.25">
      <c r="B188" s="234" t="s">
        <v>112</v>
      </c>
      <c r="C188" s="43" t="s">
        <v>30</v>
      </c>
      <c r="D188" s="140" t="s">
        <v>171</v>
      </c>
      <c r="E188" s="197" t="s">
        <v>170</v>
      </c>
      <c r="F188" s="140" t="s">
        <v>75</v>
      </c>
      <c r="G188" s="197">
        <v>5</v>
      </c>
      <c r="H188" s="140" t="s">
        <v>169</v>
      </c>
      <c r="I188" s="235" t="s">
        <v>41</v>
      </c>
      <c r="J188" s="140" t="s">
        <v>137</v>
      </c>
      <c r="K188" s="140" t="s">
        <v>7</v>
      </c>
      <c r="L188" s="235" t="s">
        <v>168</v>
      </c>
      <c r="M188" s="140" t="s">
        <v>5</v>
      </c>
      <c r="N188" s="131">
        <v>44967</v>
      </c>
      <c r="O188" s="121">
        <v>45107</v>
      </c>
      <c r="P188" s="233" t="s">
        <v>4</v>
      </c>
      <c r="Q188" s="204" t="s">
        <v>105</v>
      </c>
      <c r="R188" s="226" t="s">
        <v>105</v>
      </c>
      <c r="S188" s="204" t="s">
        <v>105</v>
      </c>
      <c r="T188" s="226" t="s">
        <v>105</v>
      </c>
      <c r="U188" s="204" t="s">
        <v>105</v>
      </c>
      <c r="V188" s="226">
        <v>5</v>
      </c>
      <c r="W188" s="204" t="s">
        <v>105</v>
      </c>
      <c r="X188" s="226" t="s">
        <v>105</v>
      </c>
      <c r="Y188" s="204" t="s">
        <v>105</v>
      </c>
      <c r="Z188" s="226" t="s">
        <v>105</v>
      </c>
      <c r="AA188" s="204" t="s">
        <v>105</v>
      </c>
      <c r="AB188" s="227" t="s">
        <v>105</v>
      </c>
      <c r="AC188" s="140" t="s">
        <v>124</v>
      </c>
      <c r="AD188" s="140" t="s">
        <v>103</v>
      </c>
      <c r="AE188" s="140" t="s">
        <v>102</v>
      </c>
      <c r="AF188" s="296" t="s">
        <v>0</v>
      </c>
      <c r="AG188" s="141" t="s">
        <v>0</v>
      </c>
      <c r="AH188" s="301">
        <v>22440497</v>
      </c>
      <c r="AI188" s="416"/>
      <c r="AJ188" s="355"/>
    </row>
    <row r="189" spans="2:36" ht="81" customHeight="1" x14ac:dyDescent="0.25">
      <c r="B189" s="234" t="s">
        <v>112</v>
      </c>
      <c r="C189" s="43" t="s">
        <v>30</v>
      </c>
      <c r="D189" s="140" t="s">
        <v>159</v>
      </c>
      <c r="E189" s="197" t="s">
        <v>167</v>
      </c>
      <c r="F189" s="140" t="s">
        <v>75</v>
      </c>
      <c r="G189" s="197">
        <v>9</v>
      </c>
      <c r="H189" s="140" t="s">
        <v>166</v>
      </c>
      <c r="I189" s="235" t="s">
        <v>41</v>
      </c>
      <c r="J189" s="140" t="s">
        <v>165</v>
      </c>
      <c r="K189" s="140" t="s">
        <v>7</v>
      </c>
      <c r="L189" s="235" t="s">
        <v>164</v>
      </c>
      <c r="M189" s="140" t="s">
        <v>5</v>
      </c>
      <c r="N189" s="131">
        <v>44967</v>
      </c>
      <c r="O189" s="125">
        <v>45290</v>
      </c>
      <c r="P189" s="236" t="s">
        <v>4</v>
      </c>
      <c r="Q189" s="204" t="s">
        <v>105</v>
      </c>
      <c r="R189" s="226" t="s">
        <v>105</v>
      </c>
      <c r="S189" s="204" t="s">
        <v>105</v>
      </c>
      <c r="T189" s="226" t="s">
        <v>105</v>
      </c>
      <c r="U189" s="204" t="s">
        <v>105</v>
      </c>
      <c r="V189" s="226" t="s">
        <v>105</v>
      </c>
      <c r="W189" s="204" t="s">
        <v>105</v>
      </c>
      <c r="X189" s="226" t="s">
        <v>105</v>
      </c>
      <c r="Y189" s="204" t="s">
        <v>105</v>
      </c>
      <c r="Z189" s="226" t="s">
        <v>105</v>
      </c>
      <c r="AA189" s="204" t="s">
        <v>105</v>
      </c>
      <c r="AB189" s="227">
        <v>9</v>
      </c>
      <c r="AC189" s="140" t="s">
        <v>124</v>
      </c>
      <c r="AD189" s="140" t="s">
        <v>103</v>
      </c>
      <c r="AE189" s="140" t="s">
        <v>102</v>
      </c>
      <c r="AF189" s="296" t="s">
        <v>0</v>
      </c>
      <c r="AG189" s="141" t="s">
        <v>0</v>
      </c>
      <c r="AH189" s="301">
        <v>15384633</v>
      </c>
      <c r="AI189" s="412">
        <v>1375020158</v>
      </c>
      <c r="AJ189" s="355"/>
    </row>
    <row r="190" spans="2:36" ht="51" customHeight="1" x14ac:dyDescent="0.25">
      <c r="B190" s="234" t="s">
        <v>112</v>
      </c>
      <c r="C190" s="43" t="s">
        <v>30</v>
      </c>
      <c r="D190" s="140" t="s">
        <v>159</v>
      </c>
      <c r="E190" s="197" t="s">
        <v>163</v>
      </c>
      <c r="F190" s="140" t="s">
        <v>75</v>
      </c>
      <c r="G190" s="206">
        <v>1</v>
      </c>
      <c r="H190" s="140" t="s">
        <v>162</v>
      </c>
      <c r="I190" s="235" t="s">
        <v>41</v>
      </c>
      <c r="J190" s="140" t="s">
        <v>144</v>
      </c>
      <c r="K190" s="140" t="s">
        <v>33</v>
      </c>
      <c r="L190" s="235" t="s">
        <v>143</v>
      </c>
      <c r="M190" s="140" t="s">
        <v>5</v>
      </c>
      <c r="N190" s="131">
        <v>44967</v>
      </c>
      <c r="O190" s="125">
        <v>45107</v>
      </c>
      <c r="P190" s="236" t="s">
        <v>4</v>
      </c>
      <c r="Q190" s="204" t="s">
        <v>105</v>
      </c>
      <c r="R190" s="226" t="s">
        <v>105</v>
      </c>
      <c r="S190" s="204" t="s">
        <v>105</v>
      </c>
      <c r="T190" s="226" t="s">
        <v>105</v>
      </c>
      <c r="U190" s="204" t="s">
        <v>105</v>
      </c>
      <c r="V190" s="148">
        <v>1</v>
      </c>
      <c r="W190" s="204" t="s">
        <v>105</v>
      </c>
      <c r="X190" s="226" t="s">
        <v>105</v>
      </c>
      <c r="Y190" s="204" t="s">
        <v>105</v>
      </c>
      <c r="Z190" s="226" t="s">
        <v>105</v>
      </c>
      <c r="AA190" s="204" t="s">
        <v>105</v>
      </c>
      <c r="AB190" s="227" t="s">
        <v>105</v>
      </c>
      <c r="AC190" s="140" t="s">
        <v>124</v>
      </c>
      <c r="AD190" s="140" t="s">
        <v>103</v>
      </c>
      <c r="AE190" s="140" t="s">
        <v>102</v>
      </c>
      <c r="AF190" s="296" t="s">
        <v>0</v>
      </c>
      <c r="AG190" s="141" t="s">
        <v>0</v>
      </c>
      <c r="AH190" s="301">
        <v>0</v>
      </c>
      <c r="AI190" s="412"/>
      <c r="AJ190" s="355"/>
    </row>
    <row r="191" spans="2:36" ht="85.5" customHeight="1" x14ac:dyDescent="0.25">
      <c r="B191" s="234" t="s">
        <v>112</v>
      </c>
      <c r="C191" s="43" t="s">
        <v>30</v>
      </c>
      <c r="D191" s="140" t="s">
        <v>159</v>
      </c>
      <c r="E191" s="197" t="s">
        <v>161</v>
      </c>
      <c r="F191" s="140" t="s">
        <v>75</v>
      </c>
      <c r="G191" s="206">
        <v>1</v>
      </c>
      <c r="H191" s="140" t="s">
        <v>160</v>
      </c>
      <c r="I191" s="235" t="s">
        <v>9</v>
      </c>
      <c r="J191" s="140" t="s">
        <v>156</v>
      </c>
      <c r="K191" s="140" t="s">
        <v>33</v>
      </c>
      <c r="L191" s="235" t="s">
        <v>126</v>
      </c>
      <c r="M191" s="140" t="s">
        <v>5</v>
      </c>
      <c r="N191" s="131">
        <v>44928</v>
      </c>
      <c r="O191" s="125">
        <v>45289</v>
      </c>
      <c r="P191" s="236" t="s">
        <v>16</v>
      </c>
      <c r="Q191" s="204" t="s">
        <v>105</v>
      </c>
      <c r="R191" s="226" t="s">
        <v>105</v>
      </c>
      <c r="S191" s="204" t="s">
        <v>105</v>
      </c>
      <c r="T191" s="226" t="s">
        <v>105</v>
      </c>
      <c r="U191" s="204" t="s">
        <v>105</v>
      </c>
      <c r="V191" s="148">
        <v>1</v>
      </c>
      <c r="W191" s="204" t="s">
        <v>105</v>
      </c>
      <c r="X191" s="226" t="s">
        <v>105</v>
      </c>
      <c r="Y191" s="204" t="s">
        <v>105</v>
      </c>
      <c r="Z191" s="226" t="s">
        <v>105</v>
      </c>
      <c r="AA191" s="204" t="s">
        <v>105</v>
      </c>
      <c r="AB191" s="146">
        <v>1</v>
      </c>
      <c r="AC191" s="140" t="s">
        <v>124</v>
      </c>
      <c r="AD191" s="140" t="s">
        <v>103</v>
      </c>
      <c r="AE191" s="140" t="s">
        <v>102</v>
      </c>
      <c r="AF191" s="296" t="s">
        <v>0</v>
      </c>
      <c r="AG191" s="141" t="s">
        <v>0</v>
      </c>
      <c r="AH191" s="301">
        <v>106153964</v>
      </c>
      <c r="AI191" s="412"/>
      <c r="AJ191" s="355"/>
    </row>
    <row r="192" spans="2:36" ht="51" customHeight="1" x14ac:dyDescent="0.25">
      <c r="B192" s="234" t="s">
        <v>112</v>
      </c>
      <c r="C192" s="43" t="s">
        <v>30</v>
      </c>
      <c r="D192" s="140" t="s">
        <v>159</v>
      </c>
      <c r="E192" s="197" t="s">
        <v>158</v>
      </c>
      <c r="F192" s="140" t="s">
        <v>75</v>
      </c>
      <c r="G192" s="206">
        <v>1</v>
      </c>
      <c r="H192" s="140" t="s">
        <v>157</v>
      </c>
      <c r="I192" s="235" t="s">
        <v>9</v>
      </c>
      <c r="J192" s="140" t="s">
        <v>156</v>
      </c>
      <c r="K192" s="140" t="s">
        <v>33</v>
      </c>
      <c r="L192" s="235" t="s">
        <v>126</v>
      </c>
      <c r="M192" s="140" t="s">
        <v>5</v>
      </c>
      <c r="N192" s="131">
        <v>44928</v>
      </c>
      <c r="O192" s="125">
        <v>45289</v>
      </c>
      <c r="P192" s="236" t="s">
        <v>125</v>
      </c>
      <c r="Q192" s="298">
        <v>1</v>
      </c>
      <c r="R192" s="148">
        <v>1</v>
      </c>
      <c r="S192" s="298">
        <v>1</v>
      </c>
      <c r="T192" s="148">
        <v>1</v>
      </c>
      <c r="U192" s="298">
        <v>1</v>
      </c>
      <c r="V192" s="148">
        <v>1</v>
      </c>
      <c r="W192" s="298">
        <v>1</v>
      </c>
      <c r="X192" s="148">
        <v>1</v>
      </c>
      <c r="Y192" s="298">
        <v>1</v>
      </c>
      <c r="Z192" s="148">
        <v>1</v>
      </c>
      <c r="AA192" s="298">
        <v>1</v>
      </c>
      <c r="AB192" s="146">
        <v>1</v>
      </c>
      <c r="AC192" s="140" t="s">
        <v>124</v>
      </c>
      <c r="AD192" s="140" t="s">
        <v>103</v>
      </c>
      <c r="AE192" s="140" t="s">
        <v>102</v>
      </c>
      <c r="AF192" s="296" t="s">
        <v>0</v>
      </c>
      <c r="AG192" s="141" t="s">
        <v>0</v>
      </c>
      <c r="AH192" s="301">
        <v>0</v>
      </c>
      <c r="AI192" s="414"/>
      <c r="AJ192" s="355"/>
    </row>
    <row r="193" spans="2:36" ht="123.75" customHeight="1" x14ac:dyDescent="0.25">
      <c r="B193" s="234" t="s">
        <v>112</v>
      </c>
      <c r="C193" s="43" t="s">
        <v>30</v>
      </c>
      <c r="D193" s="140" t="s">
        <v>149</v>
      </c>
      <c r="E193" s="197" t="s">
        <v>155</v>
      </c>
      <c r="F193" s="140" t="s">
        <v>75</v>
      </c>
      <c r="G193" s="197">
        <v>3</v>
      </c>
      <c r="H193" s="140" t="s">
        <v>154</v>
      </c>
      <c r="I193" s="235" t="s">
        <v>41</v>
      </c>
      <c r="J193" s="140" t="s">
        <v>137</v>
      </c>
      <c r="K193" s="140" t="s">
        <v>7</v>
      </c>
      <c r="L193" s="235" t="s">
        <v>136</v>
      </c>
      <c r="M193" s="140" t="s">
        <v>5</v>
      </c>
      <c r="N193" s="131">
        <v>44967</v>
      </c>
      <c r="O193" s="125">
        <v>45107</v>
      </c>
      <c r="P193" s="236" t="s">
        <v>4</v>
      </c>
      <c r="Q193" s="204" t="s">
        <v>105</v>
      </c>
      <c r="R193" s="226" t="s">
        <v>105</v>
      </c>
      <c r="S193" s="204" t="s">
        <v>105</v>
      </c>
      <c r="T193" s="226" t="s">
        <v>105</v>
      </c>
      <c r="U193" s="204" t="s">
        <v>105</v>
      </c>
      <c r="V193" s="226">
        <v>3</v>
      </c>
      <c r="W193" s="204" t="s">
        <v>105</v>
      </c>
      <c r="X193" s="226" t="s">
        <v>105</v>
      </c>
      <c r="Y193" s="204" t="s">
        <v>105</v>
      </c>
      <c r="Z193" s="226" t="s">
        <v>105</v>
      </c>
      <c r="AA193" s="204" t="s">
        <v>105</v>
      </c>
      <c r="AB193" s="227" t="s">
        <v>105</v>
      </c>
      <c r="AC193" s="140" t="s">
        <v>124</v>
      </c>
      <c r="AD193" s="140" t="s">
        <v>103</v>
      </c>
      <c r="AE193" s="140" t="s">
        <v>102</v>
      </c>
      <c r="AF193" s="296" t="s">
        <v>0</v>
      </c>
      <c r="AG193" s="141" t="s">
        <v>0</v>
      </c>
      <c r="AH193" s="301">
        <v>23205950</v>
      </c>
      <c r="AI193" s="411">
        <v>6723685913</v>
      </c>
      <c r="AJ193" s="355"/>
    </row>
    <row r="194" spans="2:36" ht="51" customHeight="1" x14ac:dyDescent="0.25">
      <c r="B194" s="234" t="s">
        <v>112</v>
      </c>
      <c r="C194" s="43" t="s">
        <v>30</v>
      </c>
      <c r="D194" s="140" t="s">
        <v>149</v>
      </c>
      <c r="E194" s="197" t="s">
        <v>153</v>
      </c>
      <c r="F194" s="140" t="s">
        <v>75</v>
      </c>
      <c r="G194" s="206">
        <v>1</v>
      </c>
      <c r="H194" s="140" t="s">
        <v>152</v>
      </c>
      <c r="I194" s="235" t="s">
        <v>9</v>
      </c>
      <c r="J194" s="140" t="s">
        <v>127</v>
      </c>
      <c r="K194" s="140" t="s">
        <v>33</v>
      </c>
      <c r="L194" s="235" t="s">
        <v>126</v>
      </c>
      <c r="M194" s="140" t="s">
        <v>5</v>
      </c>
      <c r="N194" s="131">
        <v>44928</v>
      </c>
      <c r="O194" s="125">
        <v>45289</v>
      </c>
      <c r="P194" s="236" t="s">
        <v>125</v>
      </c>
      <c r="Q194" s="298">
        <v>1</v>
      </c>
      <c r="R194" s="148">
        <v>1</v>
      </c>
      <c r="S194" s="298">
        <v>1</v>
      </c>
      <c r="T194" s="148">
        <v>1</v>
      </c>
      <c r="U194" s="298">
        <v>1</v>
      </c>
      <c r="V194" s="148">
        <v>1</v>
      </c>
      <c r="W194" s="298">
        <v>1</v>
      </c>
      <c r="X194" s="148">
        <v>1</v>
      </c>
      <c r="Y194" s="298">
        <v>1</v>
      </c>
      <c r="Z194" s="148">
        <v>1</v>
      </c>
      <c r="AA194" s="298">
        <v>1</v>
      </c>
      <c r="AB194" s="146">
        <v>1</v>
      </c>
      <c r="AC194" s="140" t="s">
        <v>124</v>
      </c>
      <c r="AD194" s="140" t="s">
        <v>103</v>
      </c>
      <c r="AE194" s="140" t="s">
        <v>102</v>
      </c>
      <c r="AF194" s="296" t="s">
        <v>0</v>
      </c>
      <c r="AG194" s="141" t="s">
        <v>0</v>
      </c>
      <c r="AH194" s="301">
        <v>0</v>
      </c>
      <c r="AI194" s="412"/>
      <c r="AJ194" s="355"/>
    </row>
    <row r="195" spans="2:36" ht="51" customHeight="1" x14ac:dyDescent="0.25">
      <c r="B195" s="234" t="s">
        <v>112</v>
      </c>
      <c r="C195" s="43" t="s">
        <v>30</v>
      </c>
      <c r="D195" s="140" t="s">
        <v>149</v>
      </c>
      <c r="E195" s="197" t="s">
        <v>151</v>
      </c>
      <c r="F195" s="140" t="s">
        <v>75</v>
      </c>
      <c r="G195" s="206">
        <v>1</v>
      </c>
      <c r="H195" s="140" t="s">
        <v>150</v>
      </c>
      <c r="I195" s="235" t="s">
        <v>9</v>
      </c>
      <c r="J195" s="140" t="s">
        <v>127</v>
      </c>
      <c r="K195" s="140" t="s">
        <v>33</v>
      </c>
      <c r="L195" s="235" t="s">
        <v>131</v>
      </c>
      <c r="M195" s="140" t="s">
        <v>5</v>
      </c>
      <c r="N195" s="131">
        <v>44958</v>
      </c>
      <c r="O195" s="125">
        <v>45289</v>
      </c>
      <c r="P195" s="236" t="s">
        <v>4</v>
      </c>
      <c r="Q195" s="204" t="s">
        <v>105</v>
      </c>
      <c r="R195" s="226" t="s">
        <v>105</v>
      </c>
      <c r="S195" s="204" t="s">
        <v>105</v>
      </c>
      <c r="T195" s="226" t="s">
        <v>105</v>
      </c>
      <c r="U195" s="204" t="s">
        <v>105</v>
      </c>
      <c r="V195" s="226" t="s">
        <v>105</v>
      </c>
      <c r="W195" s="204" t="s">
        <v>105</v>
      </c>
      <c r="X195" s="226" t="s">
        <v>105</v>
      </c>
      <c r="Y195" s="204" t="s">
        <v>105</v>
      </c>
      <c r="Z195" s="226" t="s">
        <v>105</v>
      </c>
      <c r="AA195" s="204" t="s">
        <v>105</v>
      </c>
      <c r="AB195" s="146">
        <v>1</v>
      </c>
      <c r="AC195" s="140" t="s">
        <v>124</v>
      </c>
      <c r="AD195" s="140" t="s">
        <v>103</v>
      </c>
      <c r="AE195" s="140" t="s">
        <v>102</v>
      </c>
      <c r="AF195" s="296" t="s">
        <v>0</v>
      </c>
      <c r="AG195" s="141" t="s">
        <v>0</v>
      </c>
      <c r="AH195" s="301">
        <v>143294408</v>
      </c>
      <c r="AI195" s="412"/>
      <c r="AJ195" s="355"/>
    </row>
    <row r="196" spans="2:36" ht="51" customHeight="1" x14ac:dyDescent="0.25">
      <c r="B196" s="234" t="s">
        <v>112</v>
      </c>
      <c r="C196" s="43" t="s">
        <v>30</v>
      </c>
      <c r="D196" s="140" t="s">
        <v>149</v>
      </c>
      <c r="E196" s="197" t="s">
        <v>148</v>
      </c>
      <c r="F196" s="140" t="s">
        <v>75</v>
      </c>
      <c r="G196" s="206">
        <v>1</v>
      </c>
      <c r="H196" s="140" t="s">
        <v>147</v>
      </c>
      <c r="I196" s="235" t="s">
        <v>9</v>
      </c>
      <c r="J196" s="140" t="s">
        <v>127</v>
      </c>
      <c r="K196" s="140" t="s">
        <v>33</v>
      </c>
      <c r="L196" s="235" t="s">
        <v>126</v>
      </c>
      <c r="M196" s="140" t="s">
        <v>5</v>
      </c>
      <c r="N196" s="131">
        <v>44928</v>
      </c>
      <c r="O196" s="125">
        <v>45289</v>
      </c>
      <c r="P196" s="236" t="s">
        <v>16</v>
      </c>
      <c r="Q196" s="204" t="s">
        <v>105</v>
      </c>
      <c r="R196" s="226" t="s">
        <v>105</v>
      </c>
      <c r="S196" s="204" t="s">
        <v>105</v>
      </c>
      <c r="T196" s="226" t="s">
        <v>105</v>
      </c>
      <c r="U196" s="204" t="s">
        <v>105</v>
      </c>
      <c r="V196" s="148">
        <v>1</v>
      </c>
      <c r="W196" s="204" t="s">
        <v>105</v>
      </c>
      <c r="X196" s="226" t="s">
        <v>105</v>
      </c>
      <c r="Y196" s="204" t="s">
        <v>105</v>
      </c>
      <c r="Z196" s="226" t="s">
        <v>105</v>
      </c>
      <c r="AA196" s="204" t="s">
        <v>105</v>
      </c>
      <c r="AB196" s="146">
        <v>1</v>
      </c>
      <c r="AC196" s="140" t="s">
        <v>124</v>
      </c>
      <c r="AD196" s="140" t="s">
        <v>103</v>
      </c>
      <c r="AE196" s="140" t="s">
        <v>102</v>
      </c>
      <c r="AF196" s="296" t="s">
        <v>0</v>
      </c>
      <c r="AG196" s="141" t="s">
        <v>0</v>
      </c>
      <c r="AH196" s="301">
        <v>28290198</v>
      </c>
      <c r="AI196" s="414"/>
      <c r="AJ196" s="355"/>
    </row>
    <row r="197" spans="2:36" ht="51" customHeight="1" x14ac:dyDescent="0.25">
      <c r="B197" s="234" t="s">
        <v>112</v>
      </c>
      <c r="C197" s="43" t="s">
        <v>30</v>
      </c>
      <c r="D197" s="140" t="s">
        <v>142</v>
      </c>
      <c r="E197" s="197" t="s">
        <v>146</v>
      </c>
      <c r="F197" s="140" t="s">
        <v>75</v>
      </c>
      <c r="G197" s="206">
        <v>1</v>
      </c>
      <c r="H197" s="140" t="s">
        <v>145</v>
      </c>
      <c r="I197" s="235" t="s">
        <v>41</v>
      </c>
      <c r="J197" s="140" t="s">
        <v>144</v>
      </c>
      <c r="K197" s="140" t="s">
        <v>33</v>
      </c>
      <c r="L197" s="235" t="s">
        <v>143</v>
      </c>
      <c r="M197" s="140" t="s">
        <v>5</v>
      </c>
      <c r="N197" s="131">
        <v>45078</v>
      </c>
      <c r="O197" s="125">
        <v>45170</v>
      </c>
      <c r="P197" s="236" t="s">
        <v>4</v>
      </c>
      <c r="Q197" s="204" t="s">
        <v>105</v>
      </c>
      <c r="R197" s="226" t="s">
        <v>105</v>
      </c>
      <c r="S197" s="204" t="s">
        <v>105</v>
      </c>
      <c r="T197" s="226" t="s">
        <v>105</v>
      </c>
      <c r="U197" s="204" t="s">
        <v>105</v>
      </c>
      <c r="V197" s="226" t="s">
        <v>105</v>
      </c>
      <c r="W197" s="204" t="s">
        <v>105</v>
      </c>
      <c r="X197" s="226" t="s">
        <v>105</v>
      </c>
      <c r="Y197" s="298">
        <v>1</v>
      </c>
      <c r="Z197" s="226" t="s">
        <v>105</v>
      </c>
      <c r="AA197" s="204" t="s">
        <v>105</v>
      </c>
      <c r="AB197" s="227" t="s">
        <v>105</v>
      </c>
      <c r="AC197" s="140" t="s">
        <v>124</v>
      </c>
      <c r="AD197" s="140" t="s">
        <v>103</v>
      </c>
      <c r="AE197" s="140" t="s">
        <v>102</v>
      </c>
      <c r="AF197" s="296" t="s">
        <v>0</v>
      </c>
      <c r="AG197" s="141" t="s">
        <v>0</v>
      </c>
      <c r="AH197" s="301">
        <v>0</v>
      </c>
      <c r="AI197" s="411">
        <v>240590787</v>
      </c>
      <c r="AJ197" s="355"/>
    </row>
    <row r="198" spans="2:36" ht="78.75" customHeight="1" x14ac:dyDescent="0.25">
      <c r="B198" s="234" t="s">
        <v>112</v>
      </c>
      <c r="C198" s="43" t="s">
        <v>30</v>
      </c>
      <c r="D198" s="140" t="s">
        <v>142</v>
      </c>
      <c r="E198" s="197" t="s">
        <v>141</v>
      </c>
      <c r="F198" s="140" t="s">
        <v>75</v>
      </c>
      <c r="G198" s="206">
        <v>1</v>
      </c>
      <c r="H198" s="140" t="s">
        <v>140</v>
      </c>
      <c r="I198" s="235" t="s">
        <v>9</v>
      </c>
      <c r="J198" s="140" t="s">
        <v>127</v>
      </c>
      <c r="K198" s="140" t="s">
        <v>33</v>
      </c>
      <c r="L198" s="235" t="s">
        <v>126</v>
      </c>
      <c r="M198" s="140" t="s">
        <v>5</v>
      </c>
      <c r="N198" s="131">
        <v>45017</v>
      </c>
      <c r="O198" s="121">
        <v>45289</v>
      </c>
      <c r="P198" s="236" t="s">
        <v>118</v>
      </c>
      <c r="Q198" s="204" t="s">
        <v>105</v>
      </c>
      <c r="R198" s="226" t="s">
        <v>105</v>
      </c>
      <c r="S198" s="298">
        <v>1</v>
      </c>
      <c r="T198" s="226" t="s">
        <v>105</v>
      </c>
      <c r="U198" s="204" t="s">
        <v>105</v>
      </c>
      <c r="V198" s="148">
        <v>1</v>
      </c>
      <c r="W198" s="204" t="s">
        <v>105</v>
      </c>
      <c r="X198" s="226" t="s">
        <v>105</v>
      </c>
      <c r="Y198" s="298">
        <v>1</v>
      </c>
      <c r="Z198" s="226" t="s">
        <v>105</v>
      </c>
      <c r="AA198" s="204" t="s">
        <v>105</v>
      </c>
      <c r="AB198" s="146">
        <v>1</v>
      </c>
      <c r="AC198" s="140" t="s">
        <v>124</v>
      </c>
      <c r="AD198" s="140" t="s">
        <v>103</v>
      </c>
      <c r="AE198" s="140" t="s">
        <v>102</v>
      </c>
      <c r="AF198" s="296" t="s">
        <v>0</v>
      </c>
      <c r="AG198" s="141" t="s">
        <v>0</v>
      </c>
      <c r="AH198" s="301">
        <v>0</v>
      </c>
      <c r="AI198" s="414"/>
      <c r="AJ198" s="355"/>
    </row>
    <row r="199" spans="2:36" ht="105" customHeight="1" x14ac:dyDescent="0.25">
      <c r="B199" s="234" t="s">
        <v>112</v>
      </c>
      <c r="C199" s="43" t="s">
        <v>30</v>
      </c>
      <c r="D199" s="140" t="s">
        <v>130</v>
      </c>
      <c r="E199" s="197" t="s">
        <v>139</v>
      </c>
      <c r="F199" s="140" t="s">
        <v>75</v>
      </c>
      <c r="G199" s="197">
        <v>3</v>
      </c>
      <c r="H199" s="140" t="s">
        <v>138</v>
      </c>
      <c r="I199" s="235" t="s">
        <v>41</v>
      </c>
      <c r="J199" s="140" t="s">
        <v>137</v>
      </c>
      <c r="K199" s="140" t="s">
        <v>7</v>
      </c>
      <c r="L199" s="235" t="s">
        <v>136</v>
      </c>
      <c r="M199" s="140" t="s">
        <v>5</v>
      </c>
      <c r="N199" s="131">
        <v>44967</v>
      </c>
      <c r="O199" s="125">
        <v>45107</v>
      </c>
      <c r="P199" s="236" t="s">
        <v>4</v>
      </c>
      <c r="Q199" s="204" t="s">
        <v>105</v>
      </c>
      <c r="R199" s="226" t="s">
        <v>105</v>
      </c>
      <c r="S199" s="204" t="s">
        <v>105</v>
      </c>
      <c r="T199" s="226" t="s">
        <v>105</v>
      </c>
      <c r="U199" s="204" t="s">
        <v>105</v>
      </c>
      <c r="V199" s="226">
        <v>3</v>
      </c>
      <c r="W199" s="204" t="s">
        <v>105</v>
      </c>
      <c r="X199" s="226" t="s">
        <v>105</v>
      </c>
      <c r="Y199" s="204" t="s">
        <v>105</v>
      </c>
      <c r="Z199" s="226" t="s">
        <v>105</v>
      </c>
      <c r="AA199" s="204" t="s">
        <v>105</v>
      </c>
      <c r="AB199" s="227" t="s">
        <v>105</v>
      </c>
      <c r="AC199" s="140" t="s">
        <v>124</v>
      </c>
      <c r="AD199" s="140" t="s">
        <v>103</v>
      </c>
      <c r="AE199" s="140" t="s">
        <v>102</v>
      </c>
      <c r="AF199" s="296" t="s">
        <v>0</v>
      </c>
      <c r="AG199" s="141" t="s">
        <v>0</v>
      </c>
      <c r="AH199" s="301">
        <v>79677528</v>
      </c>
      <c r="AI199" s="411">
        <v>3412187415</v>
      </c>
      <c r="AJ199" s="355"/>
    </row>
    <row r="200" spans="2:36" ht="51" customHeight="1" x14ac:dyDescent="0.25">
      <c r="B200" s="234" t="s">
        <v>112</v>
      </c>
      <c r="C200" s="43" t="s">
        <v>30</v>
      </c>
      <c r="D200" s="140" t="s">
        <v>130</v>
      </c>
      <c r="E200" s="197" t="s">
        <v>135</v>
      </c>
      <c r="F200" s="140" t="s">
        <v>75</v>
      </c>
      <c r="G200" s="206">
        <v>1</v>
      </c>
      <c r="H200" s="140" t="s">
        <v>134</v>
      </c>
      <c r="I200" s="235" t="s">
        <v>9</v>
      </c>
      <c r="J200" s="140" t="s">
        <v>127</v>
      </c>
      <c r="K200" s="140" t="s">
        <v>33</v>
      </c>
      <c r="L200" s="235" t="s">
        <v>131</v>
      </c>
      <c r="M200" s="140" t="s">
        <v>5</v>
      </c>
      <c r="N200" s="131">
        <v>44958</v>
      </c>
      <c r="O200" s="125">
        <v>45289</v>
      </c>
      <c r="P200" s="236" t="s">
        <v>4</v>
      </c>
      <c r="Q200" s="204" t="s">
        <v>105</v>
      </c>
      <c r="R200" s="226" t="s">
        <v>105</v>
      </c>
      <c r="S200" s="204" t="s">
        <v>105</v>
      </c>
      <c r="T200" s="226" t="s">
        <v>105</v>
      </c>
      <c r="U200" s="204" t="s">
        <v>105</v>
      </c>
      <c r="V200" s="226" t="s">
        <v>105</v>
      </c>
      <c r="W200" s="204" t="s">
        <v>105</v>
      </c>
      <c r="X200" s="226" t="s">
        <v>105</v>
      </c>
      <c r="Y200" s="204" t="s">
        <v>105</v>
      </c>
      <c r="Z200" s="226" t="s">
        <v>105</v>
      </c>
      <c r="AA200" s="204" t="s">
        <v>105</v>
      </c>
      <c r="AB200" s="146">
        <v>1</v>
      </c>
      <c r="AC200" s="140" t="s">
        <v>124</v>
      </c>
      <c r="AD200" s="140" t="s">
        <v>103</v>
      </c>
      <c r="AE200" s="140" t="s">
        <v>102</v>
      </c>
      <c r="AF200" s="296" t="s">
        <v>0</v>
      </c>
      <c r="AG200" s="141" t="s">
        <v>0</v>
      </c>
      <c r="AH200" s="301">
        <v>0</v>
      </c>
      <c r="AI200" s="412"/>
      <c r="AJ200" s="355"/>
    </row>
    <row r="201" spans="2:36" ht="51" customHeight="1" x14ac:dyDescent="0.25">
      <c r="B201" s="234" t="s">
        <v>112</v>
      </c>
      <c r="C201" s="43" t="s">
        <v>30</v>
      </c>
      <c r="D201" s="140" t="s">
        <v>130</v>
      </c>
      <c r="E201" s="197" t="s">
        <v>133</v>
      </c>
      <c r="F201" s="140" t="s">
        <v>75</v>
      </c>
      <c r="G201" s="206">
        <v>1</v>
      </c>
      <c r="H201" s="140" t="s">
        <v>132</v>
      </c>
      <c r="I201" s="235" t="s">
        <v>9</v>
      </c>
      <c r="J201" s="140" t="s">
        <v>127</v>
      </c>
      <c r="K201" s="140" t="s">
        <v>33</v>
      </c>
      <c r="L201" s="235" t="s">
        <v>131</v>
      </c>
      <c r="M201" s="140" t="s">
        <v>5</v>
      </c>
      <c r="N201" s="131">
        <v>44928</v>
      </c>
      <c r="O201" s="125">
        <v>45289</v>
      </c>
      <c r="P201" s="236" t="s">
        <v>125</v>
      </c>
      <c r="Q201" s="298">
        <v>1</v>
      </c>
      <c r="R201" s="148">
        <v>1</v>
      </c>
      <c r="S201" s="298">
        <v>1</v>
      </c>
      <c r="T201" s="148">
        <v>1</v>
      </c>
      <c r="U201" s="298">
        <v>1</v>
      </c>
      <c r="V201" s="148">
        <v>1</v>
      </c>
      <c r="W201" s="298">
        <v>1</v>
      </c>
      <c r="X201" s="148">
        <v>1</v>
      </c>
      <c r="Y201" s="298">
        <v>1</v>
      </c>
      <c r="Z201" s="148">
        <v>1</v>
      </c>
      <c r="AA201" s="298">
        <v>1</v>
      </c>
      <c r="AB201" s="146">
        <v>1</v>
      </c>
      <c r="AC201" s="140" t="s">
        <v>124</v>
      </c>
      <c r="AD201" s="140" t="s">
        <v>103</v>
      </c>
      <c r="AE201" s="140" t="s">
        <v>102</v>
      </c>
      <c r="AF201" s="296" t="s">
        <v>0</v>
      </c>
      <c r="AG201" s="141" t="s">
        <v>0</v>
      </c>
      <c r="AH201" s="324">
        <v>0</v>
      </c>
      <c r="AI201" s="412"/>
      <c r="AJ201" s="355"/>
    </row>
    <row r="202" spans="2:36" ht="51" customHeight="1" x14ac:dyDescent="0.25">
      <c r="B202" s="234" t="s">
        <v>112</v>
      </c>
      <c r="C202" s="43" t="s">
        <v>30</v>
      </c>
      <c r="D202" s="140" t="s">
        <v>130</v>
      </c>
      <c r="E202" s="197" t="s">
        <v>129</v>
      </c>
      <c r="F202" s="140" t="s">
        <v>75</v>
      </c>
      <c r="G202" s="206">
        <v>1</v>
      </c>
      <c r="H202" s="140" t="s">
        <v>128</v>
      </c>
      <c r="I202" s="235" t="s">
        <v>9</v>
      </c>
      <c r="J202" s="140" t="s">
        <v>127</v>
      </c>
      <c r="K202" s="140" t="s">
        <v>33</v>
      </c>
      <c r="L202" s="235" t="s">
        <v>126</v>
      </c>
      <c r="M202" s="140" t="s">
        <v>5</v>
      </c>
      <c r="N202" s="131">
        <v>44928</v>
      </c>
      <c r="O202" s="125">
        <v>45289</v>
      </c>
      <c r="P202" s="236" t="s">
        <v>125</v>
      </c>
      <c r="Q202" s="298">
        <v>1</v>
      </c>
      <c r="R202" s="148">
        <v>1</v>
      </c>
      <c r="S202" s="298">
        <v>1</v>
      </c>
      <c r="T202" s="148">
        <v>1</v>
      </c>
      <c r="U202" s="298">
        <v>1</v>
      </c>
      <c r="V202" s="148">
        <v>1</v>
      </c>
      <c r="W202" s="298">
        <v>1</v>
      </c>
      <c r="X202" s="148">
        <v>1</v>
      </c>
      <c r="Y202" s="298">
        <v>1</v>
      </c>
      <c r="Z202" s="148">
        <v>1</v>
      </c>
      <c r="AA202" s="298">
        <v>1</v>
      </c>
      <c r="AB202" s="146">
        <v>1</v>
      </c>
      <c r="AC202" s="140" t="s">
        <v>124</v>
      </c>
      <c r="AD202" s="140" t="s">
        <v>103</v>
      </c>
      <c r="AE202" s="140" t="s">
        <v>102</v>
      </c>
      <c r="AF202" s="296" t="s">
        <v>0</v>
      </c>
      <c r="AG202" s="325" t="s">
        <v>0</v>
      </c>
      <c r="AH202" s="326">
        <v>0</v>
      </c>
      <c r="AI202" s="413"/>
      <c r="AJ202" s="355"/>
    </row>
    <row r="203" spans="2:36" ht="51" customHeight="1" x14ac:dyDescent="0.25">
      <c r="B203" s="42" t="s">
        <v>112</v>
      </c>
      <c r="C203" s="43" t="s">
        <v>30</v>
      </c>
      <c r="D203" s="196" t="s">
        <v>123</v>
      </c>
      <c r="E203" s="197" t="s">
        <v>122</v>
      </c>
      <c r="F203" s="196" t="s">
        <v>11</v>
      </c>
      <c r="G203" s="210">
        <v>4</v>
      </c>
      <c r="H203" s="199" t="s">
        <v>121</v>
      </c>
      <c r="I203" s="160" t="s">
        <v>25</v>
      </c>
      <c r="J203" s="200" t="s">
        <v>120</v>
      </c>
      <c r="K203" s="199" t="s">
        <v>7</v>
      </c>
      <c r="L203" s="199" t="s">
        <v>119</v>
      </c>
      <c r="M203" s="160" t="s">
        <v>5</v>
      </c>
      <c r="N203" s="201">
        <v>44928</v>
      </c>
      <c r="O203" s="202">
        <v>45289</v>
      </c>
      <c r="P203" s="203" t="s">
        <v>118</v>
      </c>
      <c r="Q203" s="204" t="s">
        <v>105</v>
      </c>
      <c r="R203" s="205" t="s">
        <v>105</v>
      </c>
      <c r="S203" s="197">
        <v>1</v>
      </c>
      <c r="T203" s="205" t="s">
        <v>105</v>
      </c>
      <c r="U203" s="197" t="s">
        <v>105</v>
      </c>
      <c r="V203" s="205">
        <v>1</v>
      </c>
      <c r="W203" s="197" t="s">
        <v>105</v>
      </c>
      <c r="X203" s="205" t="s">
        <v>105</v>
      </c>
      <c r="Y203" s="197">
        <v>1</v>
      </c>
      <c r="Z203" s="205" t="s">
        <v>105</v>
      </c>
      <c r="AA203" s="197" t="s">
        <v>105</v>
      </c>
      <c r="AB203" s="211">
        <v>1</v>
      </c>
      <c r="AC203" s="196" t="s">
        <v>104</v>
      </c>
      <c r="AD203" s="196" t="s">
        <v>103</v>
      </c>
      <c r="AE203" s="196" t="s">
        <v>102</v>
      </c>
      <c r="AF203" s="196" t="s">
        <v>57</v>
      </c>
      <c r="AG203" s="327" t="s">
        <v>56</v>
      </c>
      <c r="AH203" s="328">
        <v>6267728</v>
      </c>
      <c r="AI203" s="329">
        <v>99000000</v>
      </c>
      <c r="AJ203" s="10"/>
    </row>
    <row r="204" spans="2:36" ht="51" customHeight="1" x14ac:dyDescent="0.25">
      <c r="B204" s="42" t="s">
        <v>112</v>
      </c>
      <c r="C204" s="43" t="s">
        <v>30</v>
      </c>
      <c r="D204" s="196" t="s">
        <v>111</v>
      </c>
      <c r="E204" s="197" t="s">
        <v>117</v>
      </c>
      <c r="F204" s="196" t="s">
        <v>11</v>
      </c>
      <c r="G204" s="210">
        <v>1</v>
      </c>
      <c r="H204" s="199" t="s">
        <v>116</v>
      </c>
      <c r="I204" s="160" t="s">
        <v>25</v>
      </c>
      <c r="J204" s="200" t="s">
        <v>115</v>
      </c>
      <c r="K204" s="199" t="s">
        <v>7</v>
      </c>
      <c r="L204" s="199" t="s">
        <v>114</v>
      </c>
      <c r="M204" s="160" t="s">
        <v>46</v>
      </c>
      <c r="N204" s="214">
        <v>44946</v>
      </c>
      <c r="O204" s="215">
        <v>45275</v>
      </c>
      <c r="P204" s="203" t="s">
        <v>4</v>
      </c>
      <c r="Q204" s="204" t="s">
        <v>105</v>
      </c>
      <c r="R204" s="205" t="s">
        <v>105</v>
      </c>
      <c r="S204" s="197" t="s">
        <v>105</v>
      </c>
      <c r="T204" s="205" t="s">
        <v>105</v>
      </c>
      <c r="U204" s="197" t="s">
        <v>105</v>
      </c>
      <c r="V204" s="207"/>
      <c r="W204" s="197" t="s">
        <v>105</v>
      </c>
      <c r="X204" s="205" t="s">
        <v>105</v>
      </c>
      <c r="Y204" s="197" t="s">
        <v>105</v>
      </c>
      <c r="Z204" s="205" t="s">
        <v>105</v>
      </c>
      <c r="AA204" s="197" t="s">
        <v>105</v>
      </c>
      <c r="AB204" s="330">
        <v>1</v>
      </c>
      <c r="AC204" s="196" t="s">
        <v>113</v>
      </c>
      <c r="AD204" s="196" t="s">
        <v>103</v>
      </c>
      <c r="AE204" s="196" t="s">
        <v>102</v>
      </c>
      <c r="AF204" s="196" t="s">
        <v>57</v>
      </c>
      <c r="AG204" s="196" t="s">
        <v>56</v>
      </c>
      <c r="AH204" s="331">
        <v>48000000</v>
      </c>
      <c r="AI204" s="332">
        <v>0</v>
      </c>
      <c r="AJ204" s="10"/>
    </row>
    <row r="205" spans="2:36" ht="51" customHeight="1" x14ac:dyDescent="0.25">
      <c r="B205" s="42" t="s">
        <v>112</v>
      </c>
      <c r="C205" s="43" t="s">
        <v>30</v>
      </c>
      <c r="D205" s="196" t="s">
        <v>111</v>
      </c>
      <c r="E205" s="197" t="s">
        <v>110</v>
      </c>
      <c r="F205" s="196" t="s">
        <v>11</v>
      </c>
      <c r="G205" s="198">
        <v>1</v>
      </c>
      <c r="H205" s="199" t="s">
        <v>109</v>
      </c>
      <c r="I205" s="160" t="s">
        <v>25</v>
      </c>
      <c r="J205" s="200" t="s">
        <v>108</v>
      </c>
      <c r="K205" s="199" t="s">
        <v>33</v>
      </c>
      <c r="L205" s="199" t="s">
        <v>107</v>
      </c>
      <c r="M205" s="160" t="s">
        <v>106</v>
      </c>
      <c r="N205" s="189">
        <v>44928</v>
      </c>
      <c r="O205" s="190">
        <v>45289</v>
      </c>
      <c r="P205" s="203" t="s">
        <v>16</v>
      </c>
      <c r="Q205" s="204" t="s">
        <v>105</v>
      </c>
      <c r="R205" s="205" t="s">
        <v>105</v>
      </c>
      <c r="S205" s="197" t="s">
        <v>105</v>
      </c>
      <c r="T205" s="205" t="s">
        <v>105</v>
      </c>
      <c r="U205" s="197" t="s">
        <v>105</v>
      </c>
      <c r="V205" s="207">
        <v>0.5</v>
      </c>
      <c r="W205" s="197" t="s">
        <v>105</v>
      </c>
      <c r="X205" s="205" t="s">
        <v>105</v>
      </c>
      <c r="Y205" s="197" t="s">
        <v>105</v>
      </c>
      <c r="Z205" s="205" t="s">
        <v>105</v>
      </c>
      <c r="AA205" s="197" t="s">
        <v>105</v>
      </c>
      <c r="AB205" s="208">
        <v>1</v>
      </c>
      <c r="AC205" s="196" t="s">
        <v>104</v>
      </c>
      <c r="AD205" s="196" t="s">
        <v>103</v>
      </c>
      <c r="AE205" s="196" t="s">
        <v>102</v>
      </c>
      <c r="AF205" s="196" t="s">
        <v>57</v>
      </c>
      <c r="AG205" s="196" t="s">
        <v>56</v>
      </c>
      <c r="AH205" s="333">
        <v>157701049</v>
      </c>
      <c r="AI205" s="332">
        <v>0</v>
      </c>
      <c r="AJ205" s="10"/>
    </row>
    <row r="206" spans="2:36" ht="28.5" customHeight="1" x14ac:dyDescent="0.25">
      <c r="B206" s="391" t="s">
        <v>65</v>
      </c>
      <c r="C206" s="432" t="s">
        <v>101</v>
      </c>
      <c r="D206" s="241" t="s">
        <v>100</v>
      </c>
      <c r="E206" s="394" t="s">
        <v>99</v>
      </c>
      <c r="F206" s="382" t="s">
        <v>75</v>
      </c>
      <c r="G206" s="367">
        <v>1</v>
      </c>
      <c r="H206" s="379" t="s">
        <v>98</v>
      </c>
      <c r="I206" s="397" t="s">
        <v>25</v>
      </c>
      <c r="J206" s="379" t="s">
        <v>97</v>
      </c>
      <c r="K206" s="379" t="s">
        <v>33</v>
      </c>
      <c r="L206" s="379" t="s">
        <v>96</v>
      </c>
      <c r="M206" s="382" t="s">
        <v>5</v>
      </c>
      <c r="N206" s="404">
        <v>44928</v>
      </c>
      <c r="O206" s="407">
        <v>45289</v>
      </c>
      <c r="P206" s="388" t="s">
        <v>22</v>
      </c>
      <c r="Q206" s="367"/>
      <c r="R206" s="364"/>
      <c r="S206" s="367"/>
      <c r="T206" s="364">
        <v>0.33</v>
      </c>
      <c r="U206" s="367"/>
      <c r="V206" s="364"/>
      <c r="W206" s="367"/>
      <c r="X206" s="364">
        <v>0.66</v>
      </c>
      <c r="Y206" s="367"/>
      <c r="Z206" s="364"/>
      <c r="AA206" s="367"/>
      <c r="AB206" s="375">
        <v>1</v>
      </c>
      <c r="AC206" s="359" t="s">
        <v>3</v>
      </c>
      <c r="AD206" s="362"/>
      <c r="AE206" s="363" t="s">
        <v>1</v>
      </c>
      <c r="AF206" s="402" t="s">
        <v>57</v>
      </c>
      <c r="AG206" s="410" t="s">
        <v>56</v>
      </c>
      <c r="AH206" s="370">
        <v>4313672238</v>
      </c>
      <c r="AI206" s="370">
        <v>3064000000</v>
      </c>
    </row>
    <row r="207" spans="2:36" ht="28.5" customHeight="1" x14ac:dyDescent="0.25">
      <c r="B207" s="392"/>
      <c r="C207" s="473"/>
      <c r="D207" s="241" t="s">
        <v>95</v>
      </c>
      <c r="E207" s="395"/>
      <c r="F207" s="383"/>
      <c r="G207" s="368"/>
      <c r="H207" s="380"/>
      <c r="I207" s="398"/>
      <c r="J207" s="380"/>
      <c r="K207" s="380"/>
      <c r="L207" s="380"/>
      <c r="M207" s="383"/>
      <c r="N207" s="405"/>
      <c r="O207" s="408"/>
      <c r="P207" s="389"/>
      <c r="Q207" s="368"/>
      <c r="R207" s="365"/>
      <c r="S207" s="368"/>
      <c r="T207" s="365"/>
      <c r="U207" s="368"/>
      <c r="V207" s="365"/>
      <c r="W207" s="368"/>
      <c r="X207" s="365"/>
      <c r="Y207" s="368"/>
      <c r="Z207" s="365"/>
      <c r="AA207" s="368"/>
      <c r="AB207" s="376"/>
      <c r="AC207" s="360"/>
      <c r="AD207" s="362"/>
      <c r="AE207" s="363"/>
      <c r="AF207" s="402"/>
      <c r="AG207" s="410"/>
      <c r="AH207" s="370"/>
      <c r="AI207" s="370"/>
      <c r="AJ207" s="9"/>
    </row>
    <row r="208" spans="2:36" ht="28.5" customHeight="1" x14ac:dyDescent="0.25">
      <c r="B208" s="392"/>
      <c r="C208" s="473"/>
      <c r="D208" s="241" t="s">
        <v>94</v>
      </c>
      <c r="E208" s="395"/>
      <c r="F208" s="383"/>
      <c r="G208" s="368"/>
      <c r="H208" s="380"/>
      <c r="I208" s="398"/>
      <c r="J208" s="380"/>
      <c r="K208" s="380"/>
      <c r="L208" s="380"/>
      <c r="M208" s="383"/>
      <c r="N208" s="405"/>
      <c r="O208" s="408"/>
      <c r="P208" s="389"/>
      <c r="Q208" s="368"/>
      <c r="R208" s="365"/>
      <c r="S208" s="368"/>
      <c r="T208" s="365"/>
      <c r="U208" s="368"/>
      <c r="V208" s="365"/>
      <c r="W208" s="368"/>
      <c r="X208" s="365"/>
      <c r="Y208" s="368"/>
      <c r="Z208" s="365"/>
      <c r="AA208" s="368"/>
      <c r="AB208" s="376"/>
      <c r="AC208" s="360"/>
      <c r="AD208" s="362"/>
      <c r="AE208" s="363"/>
      <c r="AF208" s="402"/>
      <c r="AG208" s="410"/>
      <c r="AH208" s="370"/>
      <c r="AI208" s="370"/>
    </row>
    <row r="209" spans="2:36" ht="28.5" customHeight="1" x14ac:dyDescent="0.25">
      <c r="B209" s="392"/>
      <c r="C209" s="473"/>
      <c r="D209" s="241" t="s">
        <v>93</v>
      </c>
      <c r="E209" s="395"/>
      <c r="F209" s="383"/>
      <c r="G209" s="368"/>
      <c r="H209" s="380"/>
      <c r="I209" s="398"/>
      <c r="J209" s="380"/>
      <c r="K209" s="380"/>
      <c r="L209" s="380"/>
      <c r="M209" s="383"/>
      <c r="N209" s="405"/>
      <c r="O209" s="408"/>
      <c r="P209" s="389"/>
      <c r="Q209" s="368"/>
      <c r="R209" s="365"/>
      <c r="S209" s="368"/>
      <c r="T209" s="365"/>
      <c r="U209" s="368"/>
      <c r="V209" s="365"/>
      <c r="W209" s="368"/>
      <c r="X209" s="365"/>
      <c r="Y209" s="368"/>
      <c r="Z209" s="365"/>
      <c r="AA209" s="368"/>
      <c r="AB209" s="376"/>
      <c r="AC209" s="360"/>
      <c r="AD209" s="362"/>
      <c r="AE209" s="363"/>
      <c r="AF209" s="402"/>
      <c r="AG209" s="410"/>
      <c r="AH209" s="370"/>
      <c r="AI209" s="370"/>
    </row>
    <row r="210" spans="2:36" ht="28.5" customHeight="1" x14ac:dyDescent="0.25">
      <c r="B210" s="392"/>
      <c r="C210" s="473"/>
      <c r="D210" s="241" t="s">
        <v>92</v>
      </c>
      <c r="E210" s="395"/>
      <c r="F210" s="383"/>
      <c r="G210" s="368"/>
      <c r="H210" s="380"/>
      <c r="I210" s="398"/>
      <c r="J210" s="380"/>
      <c r="K210" s="380"/>
      <c r="L210" s="380"/>
      <c r="M210" s="383"/>
      <c r="N210" s="405"/>
      <c r="O210" s="408"/>
      <c r="P210" s="389"/>
      <c r="Q210" s="368"/>
      <c r="R210" s="365"/>
      <c r="S210" s="368"/>
      <c r="T210" s="365"/>
      <c r="U210" s="368"/>
      <c r="V210" s="365"/>
      <c r="W210" s="368"/>
      <c r="X210" s="365"/>
      <c r="Y210" s="368"/>
      <c r="Z210" s="365"/>
      <c r="AA210" s="368"/>
      <c r="AB210" s="376"/>
      <c r="AC210" s="360"/>
      <c r="AD210" s="362"/>
      <c r="AE210" s="363"/>
      <c r="AF210" s="402"/>
      <c r="AG210" s="410"/>
      <c r="AH210" s="370"/>
      <c r="AI210" s="370"/>
    </row>
    <row r="211" spans="2:36" ht="28.5" customHeight="1" x14ac:dyDescent="0.25">
      <c r="B211" s="392"/>
      <c r="C211" s="473"/>
      <c r="D211" s="241" t="s">
        <v>91</v>
      </c>
      <c r="E211" s="395"/>
      <c r="F211" s="383"/>
      <c r="G211" s="368"/>
      <c r="H211" s="380"/>
      <c r="I211" s="398"/>
      <c r="J211" s="380"/>
      <c r="K211" s="380"/>
      <c r="L211" s="380"/>
      <c r="M211" s="383"/>
      <c r="N211" s="405"/>
      <c r="O211" s="408"/>
      <c r="P211" s="389"/>
      <c r="Q211" s="368"/>
      <c r="R211" s="365"/>
      <c r="S211" s="368"/>
      <c r="T211" s="365"/>
      <c r="U211" s="368"/>
      <c r="V211" s="365"/>
      <c r="W211" s="368"/>
      <c r="X211" s="365"/>
      <c r="Y211" s="368"/>
      <c r="Z211" s="365"/>
      <c r="AA211" s="368"/>
      <c r="AB211" s="376"/>
      <c r="AC211" s="360"/>
      <c r="AD211" s="362"/>
      <c r="AE211" s="363"/>
      <c r="AF211" s="402"/>
      <c r="AG211" s="410"/>
      <c r="AH211" s="370"/>
      <c r="AI211" s="370"/>
    </row>
    <row r="212" spans="2:36" ht="28.5" customHeight="1" x14ac:dyDescent="0.25">
      <c r="B212" s="392"/>
      <c r="C212" s="473"/>
      <c r="D212" s="241" t="s">
        <v>90</v>
      </c>
      <c r="E212" s="395"/>
      <c r="F212" s="383"/>
      <c r="G212" s="368"/>
      <c r="H212" s="380"/>
      <c r="I212" s="398"/>
      <c r="J212" s="380"/>
      <c r="K212" s="380"/>
      <c r="L212" s="380"/>
      <c r="M212" s="383"/>
      <c r="N212" s="405"/>
      <c r="O212" s="408"/>
      <c r="P212" s="389"/>
      <c r="Q212" s="368"/>
      <c r="R212" s="365"/>
      <c r="S212" s="368"/>
      <c r="T212" s="365"/>
      <c r="U212" s="368"/>
      <c r="V212" s="365"/>
      <c r="W212" s="368"/>
      <c r="X212" s="365"/>
      <c r="Y212" s="368"/>
      <c r="Z212" s="365"/>
      <c r="AA212" s="368"/>
      <c r="AB212" s="376"/>
      <c r="AC212" s="360"/>
      <c r="AD212" s="362"/>
      <c r="AE212" s="363"/>
      <c r="AF212" s="402"/>
      <c r="AG212" s="410"/>
      <c r="AH212" s="370"/>
      <c r="AI212" s="370"/>
    </row>
    <row r="213" spans="2:36" ht="28.5" customHeight="1" x14ac:dyDescent="0.25">
      <c r="B213" s="392"/>
      <c r="C213" s="473"/>
      <c r="D213" s="241" t="s">
        <v>89</v>
      </c>
      <c r="E213" s="395"/>
      <c r="F213" s="383"/>
      <c r="G213" s="368"/>
      <c r="H213" s="380"/>
      <c r="I213" s="398"/>
      <c r="J213" s="380"/>
      <c r="K213" s="380"/>
      <c r="L213" s="380"/>
      <c r="M213" s="383"/>
      <c r="N213" s="405"/>
      <c r="O213" s="408"/>
      <c r="P213" s="389"/>
      <c r="Q213" s="368"/>
      <c r="R213" s="365"/>
      <c r="S213" s="368"/>
      <c r="T213" s="365"/>
      <c r="U213" s="368"/>
      <c r="V213" s="365"/>
      <c r="W213" s="368"/>
      <c r="X213" s="365"/>
      <c r="Y213" s="368"/>
      <c r="Z213" s="365"/>
      <c r="AA213" s="368"/>
      <c r="AB213" s="376"/>
      <c r="AC213" s="360"/>
      <c r="AD213" s="362"/>
      <c r="AE213" s="363"/>
      <c r="AF213" s="402"/>
      <c r="AG213" s="410"/>
      <c r="AH213" s="370"/>
      <c r="AI213" s="370"/>
    </row>
    <row r="214" spans="2:36" ht="28.5" customHeight="1" x14ac:dyDescent="0.25">
      <c r="B214" s="392"/>
      <c r="C214" s="473"/>
      <c r="D214" s="241" t="s">
        <v>88</v>
      </c>
      <c r="E214" s="395"/>
      <c r="F214" s="383"/>
      <c r="G214" s="368"/>
      <c r="H214" s="380"/>
      <c r="I214" s="398"/>
      <c r="J214" s="380"/>
      <c r="K214" s="380"/>
      <c r="L214" s="380"/>
      <c r="M214" s="383"/>
      <c r="N214" s="405"/>
      <c r="O214" s="408"/>
      <c r="P214" s="389"/>
      <c r="Q214" s="368"/>
      <c r="R214" s="365"/>
      <c r="S214" s="368"/>
      <c r="T214" s="365"/>
      <c r="U214" s="368"/>
      <c r="V214" s="365"/>
      <c r="W214" s="368"/>
      <c r="X214" s="365"/>
      <c r="Y214" s="368"/>
      <c r="Z214" s="365"/>
      <c r="AA214" s="368"/>
      <c r="AB214" s="376"/>
      <c r="AC214" s="360"/>
      <c r="AD214" s="362"/>
      <c r="AE214" s="363"/>
      <c r="AF214" s="402"/>
      <c r="AG214" s="410"/>
      <c r="AH214" s="370"/>
      <c r="AI214" s="370"/>
    </row>
    <row r="215" spans="2:36" ht="28.5" customHeight="1" x14ac:dyDescent="0.25">
      <c r="B215" s="392"/>
      <c r="C215" s="473"/>
      <c r="D215" s="241" t="s">
        <v>87</v>
      </c>
      <c r="E215" s="395"/>
      <c r="F215" s="383"/>
      <c r="G215" s="368"/>
      <c r="H215" s="380"/>
      <c r="I215" s="398"/>
      <c r="J215" s="380"/>
      <c r="K215" s="380"/>
      <c r="L215" s="380"/>
      <c r="M215" s="383"/>
      <c r="N215" s="405"/>
      <c r="O215" s="408"/>
      <c r="P215" s="389"/>
      <c r="Q215" s="368"/>
      <c r="R215" s="365"/>
      <c r="S215" s="368"/>
      <c r="T215" s="365"/>
      <c r="U215" s="368"/>
      <c r="V215" s="365"/>
      <c r="W215" s="368"/>
      <c r="X215" s="365"/>
      <c r="Y215" s="368"/>
      <c r="Z215" s="365"/>
      <c r="AA215" s="368"/>
      <c r="AB215" s="376"/>
      <c r="AC215" s="360"/>
      <c r="AD215" s="362"/>
      <c r="AE215" s="363"/>
      <c r="AF215" s="402"/>
      <c r="AG215" s="410"/>
      <c r="AH215" s="370"/>
      <c r="AI215" s="370"/>
      <c r="AJ215" s="9"/>
    </row>
    <row r="216" spans="2:36" ht="28.5" customHeight="1" x14ac:dyDescent="0.25">
      <c r="B216" s="392"/>
      <c r="C216" s="473"/>
      <c r="D216" s="241" t="s">
        <v>86</v>
      </c>
      <c r="E216" s="395"/>
      <c r="F216" s="383"/>
      <c r="G216" s="368"/>
      <c r="H216" s="380"/>
      <c r="I216" s="398"/>
      <c r="J216" s="380"/>
      <c r="K216" s="380"/>
      <c r="L216" s="380"/>
      <c r="M216" s="383"/>
      <c r="N216" s="405"/>
      <c r="O216" s="408"/>
      <c r="P216" s="389"/>
      <c r="Q216" s="368"/>
      <c r="R216" s="365"/>
      <c r="S216" s="368"/>
      <c r="T216" s="365"/>
      <c r="U216" s="368"/>
      <c r="V216" s="365"/>
      <c r="W216" s="368"/>
      <c r="X216" s="365"/>
      <c r="Y216" s="368"/>
      <c r="Z216" s="365"/>
      <c r="AA216" s="368"/>
      <c r="AB216" s="376"/>
      <c r="AC216" s="360"/>
      <c r="AD216" s="362"/>
      <c r="AE216" s="363"/>
      <c r="AF216" s="402"/>
      <c r="AG216" s="410"/>
      <c r="AH216" s="370"/>
      <c r="AI216" s="370"/>
    </row>
    <row r="217" spans="2:36" ht="28.5" customHeight="1" x14ac:dyDescent="0.25">
      <c r="B217" s="392"/>
      <c r="C217" s="473"/>
      <c r="D217" s="241" t="s">
        <v>85</v>
      </c>
      <c r="E217" s="395"/>
      <c r="F217" s="383"/>
      <c r="G217" s="368"/>
      <c r="H217" s="380"/>
      <c r="I217" s="398"/>
      <c r="J217" s="380"/>
      <c r="K217" s="380"/>
      <c r="L217" s="380"/>
      <c r="M217" s="383"/>
      <c r="N217" s="405"/>
      <c r="O217" s="408"/>
      <c r="P217" s="389"/>
      <c r="Q217" s="368"/>
      <c r="R217" s="365"/>
      <c r="S217" s="368"/>
      <c r="T217" s="365"/>
      <c r="U217" s="368"/>
      <c r="V217" s="365"/>
      <c r="W217" s="368"/>
      <c r="X217" s="365"/>
      <c r="Y217" s="368"/>
      <c r="Z217" s="365"/>
      <c r="AA217" s="368"/>
      <c r="AB217" s="376"/>
      <c r="AC217" s="360"/>
      <c r="AD217" s="362"/>
      <c r="AE217" s="363"/>
      <c r="AF217" s="402"/>
      <c r="AG217" s="410"/>
      <c r="AH217" s="370"/>
      <c r="AI217" s="370"/>
    </row>
    <row r="218" spans="2:36" ht="28.5" customHeight="1" x14ac:dyDescent="0.25">
      <c r="B218" s="392"/>
      <c r="C218" s="473"/>
      <c r="D218" s="241" t="s">
        <v>84</v>
      </c>
      <c r="E218" s="395"/>
      <c r="F218" s="383"/>
      <c r="G218" s="368"/>
      <c r="H218" s="380"/>
      <c r="I218" s="398"/>
      <c r="J218" s="380"/>
      <c r="K218" s="380"/>
      <c r="L218" s="380"/>
      <c r="M218" s="383"/>
      <c r="N218" s="405"/>
      <c r="O218" s="408"/>
      <c r="P218" s="389"/>
      <c r="Q218" s="368"/>
      <c r="R218" s="365"/>
      <c r="S218" s="368"/>
      <c r="T218" s="365"/>
      <c r="U218" s="368"/>
      <c r="V218" s="365"/>
      <c r="W218" s="368"/>
      <c r="X218" s="365"/>
      <c r="Y218" s="368"/>
      <c r="Z218" s="365"/>
      <c r="AA218" s="368"/>
      <c r="AB218" s="376"/>
      <c r="AC218" s="360"/>
      <c r="AD218" s="362"/>
      <c r="AE218" s="363"/>
      <c r="AF218" s="402"/>
      <c r="AG218" s="410"/>
      <c r="AH218" s="370"/>
      <c r="AI218" s="370"/>
    </row>
    <row r="219" spans="2:36" ht="28.5" customHeight="1" x14ac:dyDescent="0.25">
      <c r="B219" s="392"/>
      <c r="C219" s="473"/>
      <c r="D219" s="241" t="s">
        <v>83</v>
      </c>
      <c r="E219" s="395"/>
      <c r="F219" s="383"/>
      <c r="G219" s="368"/>
      <c r="H219" s="380"/>
      <c r="I219" s="398"/>
      <c r="J219" s="380"/>
      <c r="K219" s="380"/>
      <c r="L219" s="380"/>
      <c r="M219" s="383"/>
      <c r="N219" s="405"/>
      <c r="O219" s="408"/>
      <c r="P219" s="389"/>
      <c r="Q219" s="368"/>
      <c r="R219" s="365"/>
      <c r="S219" s="368"/>
      <c r="T219" s="365"/>
      <c r="U219" s="368"/>
      <c r="V219" s="365"/>
      <c r="W219" s="368"/>
      <c r="X219" s="365"/>
      <c r="Y219" s="368"/>
      <c r="Z219" s="365"/>
      <c r="AA219" s="368"/>
      <c r="AB219" s="376"/>
      <c r="AC219" s="360"/>
      <c r="AD219" s="362"/>
      <c r="AE219" s="363"/>
      <c r="AF219" s="402"/>
      <c r="AG219" s="410"/>
      <c r="AH219" s="370"/>
      <c r="AI219" s="370"/>
    </row>
    <row r="220" spans="2:36" ht="28.5" customHeight="1" x14ac:dyDescent="0.25">
      <c r="B220" s="392"/>
      <c r="C220" s="473"/>
      <c r="D220" s="241" t="s">
        <v>82</v>
      </c>
      <c r="E220" s="395"/>
      <c r="F220" s="383"/>
      <c r="G220" s="368"/>
      <c r="H220" s="380"/>
      <c r="I220" s="398"/>
      <c r="J220" s="380"/>
      <c r="K220" s="380"/>
      <c r="L220" s="380"/>
      <c r="M220" s="383"/>
      <c r="N220" s="405"/>
      <c r="O220" s="408"/>
      <c r="P220" s="389"/>
      <c r="Q220" s="368"/>
      <c r="R220" s="365"/>
      <c r="S220" s="368"/>
      <c r="T220" s="365"/>
      <c r="U220" s="368"/>
      <c r="V220" s="365"/>
      <c r="W220" s="368"/>
      <c r="X220" s="365"/>
      <c r="Y220" s="368"/>
      <c r="Z220" s="365"/>
      <c r="AA220" s="368"/>
      <c r="AB220" s="376"/>
      <c r="AC220" s="360"/>
      <c r="AD220" s="362"/>
      <c r="AE220" s="363"/>
      <c r="AF220" s="402"/>
      <c r="AG220" s="410"/>
      <c r="AH220" s="370"/>
      <c r="AI220" s="370"/>
    </row>
    <row r="221" spans="2:36" ht="28.5" customHeight="1" x14ac:dyDescent="0.25">
      <c r="B221" s="392"/>
      <c r="C221" s="473"/>
      <c r="D221" s="241" t="s">
        <v>81</v>
      </c>
      <c r="E221" s="395"/>
      <c r="F221" s="383"/>
      <c r="G221" s="368"/>
      <c r="H221" s="380"/>
      <c r="I221" s="398"/>
      <c r="J221" s="380"/>
      <c r="K221" s="380"/>
      <c r="L221" s="380"/>
      <c r="M221" s="383"/>
      <c r="N221" s="405"/>
      <c r="O221" s="408"/>
      <c r="P221" s="389"/>
      <c r="Q221" s="368"/>
      <c r="R221" s="365"/>
      <c r="S221" s="368"/>
      <c r="T221" s="365"/>
      <c r="U221" s="368"/>
      <c r="V221" s="365"/>
      <c r="W221" s="368"/>
      <c r="X221" s="365"/>
      <c r="Y221" s="368"/>
      <c r="Z221" s="365"/>
      <c r="AA221" s="368"/>
      <c r="AB221" s="376"/>
      <c r="AC221" s="360"/>
      <c r="AD221" s="362"/>
      <c r="AE221" s="363"/>
      <c r="AF221" s="402"/>
      <c r="AG221" s="410"/>
      <c r="AH221" s="370"/>
      <c r="AI221" s="370"/>
    </row>
    <row r="222" spans="2:36" ht="28.5" customHeight="1" x14ac:dyDescent="0.25">
      <c r="B222" s="392"/>
      <c r="C222" s="473"/>
      <c r="D222" s="241" t="s">
        <v>80</v>
      </c>
      <c r="E222" s="395"/>
      <c r="F222" s="383"/>
      <c r="G222" s="368"/>
      <c r="H222" s="380"/>
      <c r="I222" s="398"/>
      <c r="J222" s="380"/>
      <c r="K222" s="380"/>
      <c r="L222" s="380"/>
      <c r="M222" s="383"/>
      <c r="N222" s="405"/>
      <c r="O222" s="408"/>
      <c r="P222" s="389"/>
      <c r="Q222" s="368"/>
      <c r="R222" s="365"/>
      <c r="S222" s="368"/>
      <c r="T222" s="365"/>
      <c r="U222" s="368"/>
      <c r="V222" s="365"/>
      <c r="W222" s="368"/>
      <c r="X222" s="365"/>
      <c r="Y222" s="368"/>
      <c r="Z222" s="365"/>
      <c r="AA222" s="368"/>
      <c r="AB222" s="376"/>
      <c r="AC222" s="360"/>
      <c r="AD222" s="362"/>
      <c r="AE222" s="363"/>
      <c r="AF222" s="402"/>
      <c r="AG222" s="410"/>
      <c r="AH222" s="370"/>
      <c r="AI222" s="370"/>
    </row>
    <row r="223" spans="2:36" ht="28.5" customHeight="1" x14ac:dyDescent="0.25">
      <c r="B223" s="392"/>
      <c r="C223" s="473"/>
      <c r="D223" s="241" t="s">
        <v>79</v>
      </c>
      <c r="E223" s="395"/>
      <c r="F223" s="383"/>
      <c r="G223" s="368"/>
      <c r="H223" s="380"/>
      <c r="I223" s="398"/>
      <c r="J223" s="380"/>
      <c r="K223" s="380"/>
      <c r="L223" s="380"/>
      <c r="M223" s="383"/>
      <c r="N223" s="405"/>
      <c r="O223" s="408"/>
      <c r="P223" s="389"/>
      <c r="Q223" s="368"/>
      <c r="R223" s="365"/>
      <c r="S223" s="368"/>
      <c r="T223" s="365"/>
      <c r="U223" s="368"/>
      <c r="V223" s="365"/>
      <c r="W223" s="368"/>
      <c r="X223" s="365"/>
      <c r="Y223" s="368"/>
      <c r="Z223" s="365"/>
      <c r="AA223" s="368"/>
      <c r="AB223" s="376"/>
      <c r="AC223" s="360"/>
      <c r="AD223" s="362"/>
      <c r="AE223" s="363"/>
      <c r="AF223" s="402"/>
      <c r="AG223" s="410"/>
      <c r="AH223" s="370"/>
      <c r="AI223" s="370"/>
    </row>
    <row r="224" spans="2:36" ht="28.5" customHeight="1" x14ac:dyDescent="0.25">
      <c r="B224" s="393"/>
      <c r="C224" s="433"/>
      <c r="D224" s="241" t="s">
        <v>78</v>
      </c>
      <c r="E224" s="396"/>
      <c r="F224" s="384"/>
      <c r="G224" s="369"/>
      <c r="H224" s="381"/>
      <c r="I224" s="399"/>
      <c r="J224" s="381"/>
      <c r="K224" s="381"/>
      <c r="L224" s="381"/>
      <c r="M224" s="384"/>
      <c r="N224" s="406"/>
      <c r="O224" s="409"/>
      <c r="P224" s="390"/>
      <c r="Q224" s="369"/>
      <c r="R224" s="366"/>
      <c r="S224" s="369"/>
      <c r="T224" s="366"/>
      <c r="U224" s="369"/>
      <c r="V224" s="366"/>
      <c r="W224" s="369"/>
      <c r="X224" s="366"/>
      <c r="Y224" s="369"/>
      <c r="Z224" s="366"/>
      <c r="AA224" s="369"/>
      <c r="AB224" s="377"/>
      <c r="AC224" s="361"/>
      <c r="AD224" s="362"/>
      <c r="AE224" s="363"/>
      <c r="AF224" s="402"/>
      <c r="AG224" s="410"/>
      <c r="AH224" s="370"/>
      <c r="AI224" s="370"/>
    </row>
    <row r="225" spans="2:35" ht="28.5" customHeight="1" x14ac:dyDescent="0.25">
      <c r="B225" s="391" t="s">
        <v>65</v>
      </c>
      <c r="C225" s="432" t="s">
        <v>64</v>
      </c>
      <c r="D225" s="241" t="s">
        <v>77</v>
      </c>
      <c r="E225" s="394" t="s">
        <v>76</v>
      </c>
      <c r="F225" s="382" t="s">
        <v>75</v>
      </c>
      <c r="G225" s="367">
        <v>1</v>
      </c>
      <c r="H225" s="379" t="s">
        <v>74</v>
      </c>
      <c r="I225" s="397" t="s">
        <v>25</v>
      </c>
      <c r="J225" s="379" t="s">
        <v>73</v>
      </c>
      <c r="K225" s="379" t="s">
        <v>33</v>
      </c>
      <c r="L225" s="379" t="s">
        <v>72</v>
      </c>
      <c r="M225" s="382" t="s">
        <v>5</v>
      </c>
      <c r="N225" s="404">
        <v>44928</v>
      </c>
      <c r="O225" s="407">
        <v>45289</v>
      </c>
      <c r="P225" s="388" t="s">
        <v>22</v>
      </c>
      <c r="Q225" s="367"/>
      <c r="R225" s="364"/>
      <c r="S225" s="367"/>
      <c r="T225" s="364">
        <v>0.33</v>
      </c>
      <c r="U225" s="367"/>
      <c r="V225" s="364"/>
      <c r="W225" s="367"/>
      <c r="X225" s="364">
        <v>0.66</v>
      </c>
      <c r="Y225" s="367"/>
      <c r="Z225" s="364"/>
      <c r="AA225" s="367"/>
      <c r="AB225" s="375">
        <v>1</v>
      </c>
      <c r="AC225" s="359" t="s">
        <v>3</v>
      </c>
      <c r="AD225" s="362" t="s">
        <v>2</v>
      </c>
      <c r="AE225" s="363" t="s">
        <v>1</v>
      </c>
      <c r="AF225" s="402" t="s">
        <v>57</v>
      </c>
      <c r="AG225" s="371" t="s">
        <v>56</v>
      </c>
      <c r="AH225" s="374">
        <v>1507576120</v>
      </c>
      <c r="AI225" s="374">
        <v>1395000000</v>
      </c>
    </row>
    <row r="226" spans="2:35" ht="28.5" customHeight="1" x14ac:dyDescent="0.25">
      <c r="B226" s="392"/>
      <c r="C226" s="473"/>
      <c r="D226" s="241" t="s">
        <v>71</v>
      </c>
      <c r="E226" s="395"/>
      <c r="F226" s="383"/>
      <c r="G226" s="368"/>
      <c r="H226" s="380"/>
      <c r="I226" s="398"/>
      <c r="J226" s="380"/>
      <c r="K226" s="380"/>
      <c r="L226" s="380"/>
      <c r="M226" s="383"/>
      <c r="N226" s="405"/>
      <c r="O226" s="408"/>
      <c r="P226" s="389"/>
      <c r="Q226" s="368"/>
      <c r="R226" s="365"/>
      <c r="S226" s="368"/>
      <c r="T226" s="365"/>
      <c r="U226" s="368"/>
      <c r="V226" s="365"/>
      <c r="W226" s="368"/>
      <c r="X226" s="365"/>
      <c r="Y226" s="368"/>
      <c r="Z226" s="365"/>
      <c r="AA226" s="368"/>
      <c r="AB226" s="376"/>
      <c r="AC226" s="360"/>
      <c r="AD226" s="362"/>
      <c r="AE226" s="363"/>
      <c r="AF226" s="402"/>
      <c r="AG226" s="372"/>
      <c r="AH226" s="374"/>
      <c r="AI226" s="374"/>
    </row>
    <row r="227" spans="2:35" ht="28.5" customHeight="1" x14ac:dyDescent="0.25">
      <c r="B227" s="392"/>
      <c r="C227" s="473"/>
      <c r="D227" s="241" t="s">
        <v>70</v>
      </c>
      <c r="E227" s="395"/>
      <c r="F227" s="383"/>
      <c r="G227" s="368"/>
      <c r="H227" s="380"/>
      <c r="I227" s="398"/>
      <c r="J227" s="380"/>
      <c r="K227" s="380"/>
      <c r="L227" s="380"/>
      <c r="M227" s="383"/>
      <c r="N227" s="405"/>
      <c r="O227" s="408"/>
      <c r="P227" s="389"/>
      <c r="Q227" s="368"/>
      <c r="R227" s="365"/>
      <c r="S227" s="368"/>
      <c r="T227" s="365"/>
      <c r="U227" s="368"/>
      <c r="V227" s="365"/>
      <c r="W227" s="368"/>
      <c r="X227" s="365"/>
      <c r="Y227" s="368"/>
      <c r="Z227" s="365"/>
      <c r="AA227" s="368"/>
      <c r="AB227" s="376"/>
      <c r="AC227" s="360"/>
      <c r="AD227" s="362"/>
      <c r="AE227" s="363"/>
      <c r="AF227" s="402"/>
      <c r="AG227" s="372"/>
      <c r="AH227" s="374"/>
      <c r="AI227" s="374"/>
    </row>
    <row r="228" spans="2:35" ht="28.5" customHeight="1" x14ac:dyDescent="0.25">
      <c r="B228" s="392"/>
      <c r="C228" s="473"/>
      <c r="D228" s="241" t="s">
        <v>69</v>
      </c>
      <c r="E228" s="395"/>
      <c r="F228" s="383"/>
      <c r="G228" s="368"/>
      <c r="H228" s="380"/>
      <c r="I228" s="398"/>
      <c r="J228" s="380"/>
      <c r="K228" s="380"/>
      <c r="L228" s="380"/>
      <c r="M228" s="383"/>
      <c r="N228" s="405"/>
      <c r="O228" s="408"/>
      <c r="P228" s="389"/>
      <c r="Q228" s="368"/>
      <c r="R228" s="365"/>
      <c r="S228" s="368"/>
      <c r="T228" s="365"/>
      <c r="U228" s="368"/>
      <c r="V228" s="365"/>
      <c r="W228" s="368"/>
      <c r="X228" s="365"/>
      <c r="Y228" s="368"/>
      <c r="Z228" s="365"/>
      <c r="AA228" s="368"/>
      <c r="AB228" s="376"/>
      <c r="AC228" s="360"/>
      <c r="AD228" s="362"/>
      <c r="AE228" s="363"/>
      <c r="AF228" s="402"/>
      <c r="AG228" s="372"/>
      <c r="AH228" s="374"/>
      <c r="AI228" s="374"/>
    </row>
    <row r="229" spans="2:35" ht="28.5" customHeight="1" x14ac:dyDescent="0.25">
      <c r="B229" s="392"/>
      <c r="C229" s="473"/>
      <c r="D229" s="241" t="s">
        <v>68</v>
      </c>
      <c r="E229" s="395"/>
      <c r="F229" s="383"/>
      <c r="G229" s="368"/>
      <c r="H229" s="380"/>
      <c r="I229" s="398"/>
      <c r="J229" s="380"/>
      <c r="K229" s="380"/>
      <c r="L229" s="380"/>
      <c r="M229" s="383"/>
      <c r="N229" s="405"/>
      <c r="O229" s="408"/>
      <c r="P229" s="389"/>
      <c r="Q229" s="368"/>
      <c r="R229" s="365"/>
      <c r="S229" s="368"/>
      <c r="T229" s="365"/>
      <c r="U229" s="368"/>
      <c r="V229" s="365"/>
      <c r="W229" s="368"/>
      <c r="X229" s="365"/>
      <c r="Y229" s="368"/>
      <c r="Z229" s="365"/>
      <c r="AA229" s="368"/>
      <c r="AB229" s="376"/>
      <c r="AC229" s="360"/>
      <c r="AD229" s="362"/>
      <c r="AE229" s="363"/>
      <c r="AF229" s="402"/>
      <c r="AG229" s="372"/>
      <c r="AH229" s="374"/>
      <c r="AI229" s="374"/>
    </row>
    <row r="230" spans="2:35" ht="28.5" customHeight="1" x14ac:dyDescent="0.25">
      <c r="B230" s="392"/>
      <c r="C230" s="473"/>
      <c r="D230" s="241" t="s">
        <v>67</v>
      </c>
      <c r="E230" s="395"/>
      <c r="F230" s="383"/>
      <c r="G230" s="368"/>
      <c r="H230" s="380"/>
      <c r="I230" s="398"/>
      <c r="J230" s="380"/>
      <c r="K230" s="380"/>
      <c r="L230" s="380"/>
      <c r="M230" s="383"/>
      <c r="N230" s="405"/>
      <c r="O230" s="408"/>
      <c r="P230" s="389"/>
      <c r="Q230" s="368"/>
      <c r="R230" s="365"/>
      <c r="S230" s="368"/>
      <c r="T230" s="365"/>
      <c r="U230" s="368"/>
      <c r="V230" s="365"/>
      <c r="W230" s="368"/>
      <c r="X230" s="365"/>
      <c r="Y230" s="368"/>
      <c r="Z230" s="365"/>
      <c r="AA230" s="368"/>
      <c r="AB230" s="376"/>
      <c r="AC230" s="360"/>
      <c r="AD230" s="362"/>
      <c r="AE230" s="363"/>
      <c r="AF230" s="402"/>
      <c r="AG230" s="372"/>
      <c r="AH230" s="374"/>
      <c r="AI230" s="374"/>
    </row>
    <row r="231" spans="2:35" ht="28.5" customHeight="1" x14ac:dyDescent="0.25">
      <c r="B231" s="392"/>
      <c r="C231" s="473"/>
      <c r="D231" s="241" t="s">
        <v>63</v>
      </c>
      <c r="E231" s="395"/>
      <c r="F231" s="383"/>
      <c r="G231" s="368"/>
      <c r="H231" s="380"/>
      <c r="I231" s="398"/>
      <c r="J231" s="380"/>
      <c r="K231" s="380"/>
      <c r="L231" s="380"/>
      <c r="M231" s="383"/>
      <c r="N231" s="405"/>
      <c r="O231" s="408"/>
      <c r="P231" s="389"/>
      <c r="Q231" s="368"/>
      <c r="R231" s="365"/>
      <c r="S231" s="368"/>
      <c r="T231" s="365"/>
      <c r="U231" s="368"/>
      <c r="V231" s="365"/>
      <c r="W231" s="368"/>
      <c r="X231" s="365"/>
      <c r="Y231" s="368"/>
      <c r="Z231" s="365"/>
      <c r="AA231" s="368"/>
      <c r="AB231" s="376"/>
      <c r="AC231" s="360"/>
      <c r="AD231" s="362"/>
      <c r="AE231" s="363"/>
      <c r="AF231" s="402"/>
      <c r="AG231" s="372"/>
      <c r="AH231" s="374"/>
      <c r="AI231" s="374"/>
    </row>
    <row r="232" spans="2:35" ht="28.5" customHeight="1" x14ac:dyDescent="0.25">
      <c r="B232" s="392"/>
      <c r="C232" s="473"/>
      <c r="D232" s="241" t="s">
        <v>55</v>
      </c>
      <c r="E232" s="395"/>
      <c r="F232" s="383"/>
      <c r="G232" s="368"/>
      <c r="H232" s="380"/>
      <c r="I232" s="398"/>
      <c r="J232" s="380"/>
      <c r="K232" s="380"/>
      <c r="L232" s="380"/>
      <c r="M232" s="383"/>
      <c r="N232" s="405"/>
      <c r="O232" s="408"/>
      <c r="P232" s="389"/>
      <c r="Q232" s="368"/>
      <c r="R232" s="365"/>
      <c r="S232" s="368"/>
      <c r="T232" s="365"/>
      <c r="U232" s="368"/>
      <c r="V232" s="365"/>
      <c r="W232" s="368"/>
      <c r="X232" s="365"/>
      <c r="Y232" s="368"/>
      <c r="Z232" s="365"/>
      <c r="AA232" s="368"/>
      <c r="AB232" s="376"/>
      <c r="AC232" s="360"/>
      <c r="AD232" s="362"/>
      <c r="AE232" s="363"/>
      <c r="AF232" s="402"/>
      <c r="AG232" s="372"/>
      <c r="AH232" s="374"/>
      <c r="AI232" s="374"/>
    </row>
    <row r="233" spans="2:35" ht="28.5" customHeight="1" x14ac:dyDescent="0.25">
      <c r="B233" s="392"/>
      <c r="C233" s="473"/>
      <c r="D233" s="241" t="s">
        <v>66</v>
      </c>
      <c r="E233" s="395"/>
      <c r="F233" s="383"/>
      <c r="G233" s="368"/>
      <c r="H233" s="380"/>
      <c r="I233" s="398"/>
      <c r="J233" s="380"/>
      <c r="K233" s="380"/>
      <c r="L233" s="380"/>
      <c r="M233" s="383"/>
      <c r="N233" s="405"/>
      <c r="O233" s="408"/>
      <c r="P233" s="389"/>
      <c r="Q233" s="368"/>
      <c r="R233" s="365"/>
      <c r="S233" s="368"/>
      <c r="T233" s="365"/>
      <c r="U233" s="368"/>
      <c r="V233" s="365"/>
      <c r="W233" s="368"/>
      <c r="X233" s="365"/>
      <c r="Y233" s="368"/>
      <c r="Z233" s="365"/>
      <c r="AA233" s="368"/>
      <c r="AB233" s="376"/>
      <c r="AC233" s="360"/>
      <c r="AD233" s="362"/>
      <c r="AE233" s="363"/>
      <c r="AF233" s="402"/>
      <c r="AG233" s="372"/>
      <c r="AH233" s="374"/>
      <c r="AI233" s="374"/>
    </row>
    <row r="234" spans="2:35" ht="28.5" customHeight="1" x14ac:dyDescent="0.25">
      <c r="B234" s="392"/>
      <c r="C234" s="473"/>
      <c r="D234" s="241" t="s">
        <v>54</v>
      </c>
      <c r="E234" s="395"/>
      <c r="F234" s="383"/>
      <c r="G234" s="368"/>
      <c r="H234" s="380"/>
      <c r="I234" s="398"/>
      <c r="J234" s="380"/>
      <c r="K234" s="380"/>
      <c r="L234" s="380"/>
      <c r="M234" s="383"/>
      <c r="N234" s="405"/>
      <c r="O234" s="408"/>
      <c r="P234" s="389"/>
      <c r="Q234" s="368"/>
      <c r="R234" s="365"/>
      <c r="S234" s="368"/>
      <c r="T234" s="365"/>
      <c r="U234" s="368"/>
      <c r="V234" s="365"/>
      <c r="W234" s="368"/>
      <c r="X234" s="365"/>
      <c r="Y234" s="368"/>
      <c r="Z234" s="365"/>
      <c r="AA234" s="368"/>
      <c r="AB234" s="376"/>
      <c r="AC234" s="360"/>
      <c r="AD234" s="362"/>
      <c r="AE234" s="363"/>
      <c r="AF234" s="402"/>
      <c r="AG234" s="372"/>
      <c r="AH234" s="374"/>
      <c r="AI234" s="374"/>
    </row>
    <row r="235" spans="2:35" ht="35.25" customHeight="1" x14ac:dyDescent="0.25">
      <c r="B235" s="392"/>
      <c r="C235" s="473"/>
      <c r="D235" s="241" t="s">
        <v>53</v>
      </c>
      <c r="E235" s="395"/>
      <c r="F235" s="383"/>
      <c r="G235" s="368"/>
      <c r="H235" s="380"/>
      <c r="I235" s="398"/>
      <c r="J235" s="380"/>
      <c r="K235" s="380"/>
      <c r="L235" s="380"/>
      <c r="M235" s="383"/>
      <c r="N235" s="405"/>
      <c r="O235" s="408"/>
      <c r="P235" s="389"/>
      <c r="Q235" s="368"/>
      <c r="R235" s="365"/>
      <c r="S235" s="368"/>
      <c r="T235" s="365"/>
      <c r="U235" s="368"/>
      <c r="V235" s="365"/>
      <c r="W235" s="368"/>
      <c r="X235" s="365"/>
      <c r="Y235" s="368"/>
      <c r="Z235" s="365"/>
      <c r="AA235" s="368"/>
      <c r="AB235" s="376"/>
      <c r="AC235" s="360"/>
      <c r="AD235" s="362"/>
      <c r="AE235" s="363"/>
      <c r="AF235" s="402"/>
      <c r="AG235" s="372"/>
      <c r="AH235" s="374"/>
      <c r="AI235" s="374"/>
    </row>
    <row r="236" spans="2:35" ht="28.5" customHeight="1" x14ac:dyDescent="0.25">
      <c r="B236" s="393"/>
      <c r="C236" s="433"/>
      <c r="D236" s="241" t="s">
        <v>52</v>
      </c>
      <c r="E236" s="396"/>
      <c r="F236" s="384"/>
      <c r="G236" s="369"/>
      <c r="H236" s="381"/>
      <c r="I236" s="399"/>
      <c r="J236" s="381"/>
      <c r="K236" s="381"/>
      <c r="L236" s="381"/>
      <c r="M236" s="384"/>
      <c r="N236" s="406"/>
      <c r="O236" s="409"/>
      <c r="P236" s="390"/>
      <c r="Q236" s="369"/>
      <c r="R236" s="366"/>
      <c r="S236" s="369"/>
      <c r="T236" s="366"/>
      <c r="U236" s="369"/>
      <c r="V236" s="366"/>
      <c r="W236" s="369"/>
      <c r="X236" s="366"/>
      <c r="Y236" s="369"/>
      <c r="Z236" s="366"/>
      <c r="AA236" s="369"/>
      <c r="AB236" s="377"/>
      <c r="AC236" s="361"/>
      <c r="AD236" s="400"/>
      <c r="AE236" s="401"/>
      <c r="AF236" s="403"/>
      <c r="AG236" s="373"/>
      <c r="AH236" s="374"/>
      <c r="AI236" s="374"/>
    </row>
    <row r="237" spans="2:35" ht="51" customHeight="1" x14ac:dyDescent="0.25">
      <c r="B237" s="391" t="s">
        <v>65</v>
      </c>
      <c r="C237" s="432" t="s">
        <v>64</v>
      </c>
      <c r="D237" s="241" t="s">
        <v>63</v>
      </c>
      <c r="E237" s="394" t="s">
        <v>62</v>
      </c>
      <c r="F237" s="382" t="s">
        <v>61</v>
      </c>
      <c r="G237" s="367">
        <v>1</v>
      </c>
      <c r="H237" s="379" t="s">
        <v>60</v>
      </c>
      <c r="I237" s="397" t="s">
        <v>25</v>
      </c>
      <c r="J237" s="379" t="s">
        <v>59</v>
      </c>
      <c r="K237" s="379" t="s">
        <v>33</v>
      </c>
      <c r="L237" s="379" t="s">
        <v>58</v>
      </c>
      <c r="M237" s="382" t="s">
        <v>5</v>
      </c>
      <c r="N237" s="385">
        <v>44958</v>
      </c>
      <c r="O237" s="385">
        <v>45289</v>
      </c>
      <c r="P237" s="388" t="s">
        <v>22</v>
      </c>
      <c r="Q237" s="367"/>
      <c r="R237" s="364"/>
      <c r="S237" s="367"/>
      <c r="T237" s="364">
        <v>0.33</v>
      </c>
      <c r="U237" s="367"/>
      <c r="V237" s="364"/>
      <c r="W237" s="367"/>
      <c r="X237" s="364">
        <v>0.66</v>
      </c>
      <c r="Y237" s="367"/>
      <c r="Z237" s="364"/>
      <c r="AA237" s="367"/>
      <c r="AB237" s="375">
        <v>1</v>
      </c>
      <c r="AC237" s="359" t="s">
        <v>3</v>
      </c>
      <c r="AD237" s="362" t="s">
        <v>2</v>
      </c>
      <c r="AE237" s="363" t="s">
        <v>1</v>
      </c>
      <c r="AF237" s="378" t="s">
        <v>57</v>
      </c>
      <c r="AG237" s="363" t="s">
        <v>56</v>
      </c>
      <c r="AH237" s="370">
        <v>167508458</v>
      </c>
      <c r="AI237" s="370">
        <v>155000000</v>
      </c>
    </row>
    <row r="238" spans="2:35" ht="51" customHeight="1" x14ac:dyDescent="0.25">
      <c r="B238" s="392"/>
      <c r="C238" s="473"/>
      <c r="D238" s="241" t="s">
        <v>55</v>
      </c>
      <c r="E238" s="395"/>
      <c r="F238" s="383"/>
      <c r="G238" s="368"/>
      <c r="H238" s="380"/>
      <c r="I238" s="398"/>
      <c r="J238" s="380"/>
      <c r="K238" s="380"/>
      <c r="L238" s="380"/>
      <c r="M238" s="383"/>
      <c r="N238" s="386"/>
      <c r="O238" s="386"/>
      <c r="P238" s="389"/>
      <c r="Q238" s="368"/>
      <c r="R238" s="365"/>
      <c r="S238" s="368"/>
      <c r="T238" s="365"/>
      <c r="U238" s="368"/>
      <c r="V238" s="365"/>
      <c r="W238" s="368"/>
      <c r="X238" s="365"/>
      <c r="Y238" s="368"/>
      <c r="Z238" s="365"/>
      <c r="AA238" s="368"/>
      <c r="AB238" s="376"/>
      <c r="AC238" s="360"/>
      <c r="AD238" s="362"/>
      <c r="AE238" s="363"/>
      <c r="AF238" s="378"/>
      <c r="AG238" s="363"/>
      <c r="AH238" s="370"/>
      <c r="AI238" s="370"/>
    </row>
    <row r="239" spans="2:35" ht="51" customHeight="1" x14ac:dyDescent="0.25">
      <c r="B239" s="392"/>
      <c r="C239" s="473"/>
      <c r="D239" s="241" t="s">
        <v>54</v>
      </c>
      <c r="E239" s="395"/>
      <c r="F239" s="383"/>
      <c r="G239" s="368"/>
      <c r="H239" s="380"/>
      <c r="I239" s="398"/>
      <c r="J239" s="380"/>
      <c r="K239" s="380"/>
      <c r="L239" s="380"/>
      <c r="M239" s="383"/>
      <c r="N239" s="386"/>
      <c r="O239" s="386"/>
      <c r="P239" s="389"/>
      <c r="Q239" s="368"/>
      <c r="R239" s="365"/>
      <c r="S239" s="368"/>
      <c r="T239" s="365"/>
      <c r="U239" s="368"/>
      <c r="V239" s="365"/>
      <c r="W239" s="368"/>
      <c r="X239" s="365"/>
      <c r="Y239" s="368"/>
      <c r="Z239" s="365"/>
      <c r="AA239" s="368"/>
      <c r="AB239" s="376"/>
      <c r="AC239" s="360"/>
      <c r="AD239" s="362"/>
      <c r="AE239" s="363"/>
      <c r="AF239" s="378"/>
      <c r="AG239" s="363"/>
      <c r="AH239" s="370"/>
      <c r="AI239" s="370"/>
    </row>
    <row r="240" spans="2:35" ht="51" customHeight="1" x14ac:dyDescent="0.25">
      <c r="B240" s="392"/>
      <c r="C240" s="473"/>
      <c r="D240" s="241" t="s">
        <v>53</v>
      </c>
      <c r="E240" s="395"/>
      <c r="F240" s="383"/>
      <c r="G240" s="368"/>
      <c r="H240" s="380"/>
      <c r="I240" s="398"/>
      <c r="J240" s="380"/>
      <c r="K240" s="380"/>
      <c r="L240" s="380"/>
      <c r="M240" s="383"/>
      <c r="N240" s="386"/>
      <c r="O240" s="386"/>
      <c r="P240" s="389"/>
      <c r="Q240" s="368"/>
      <c r="R240" s="365"/>
      <c r="S240" s="368"/>
      <c r="T240" s="365"/>
      <c r="U240" s="368"/>
      <c r="V240" s="365"/>
      <c r="W240" s="368"/>
      <c r="X240" s="365"/>
      <c r="Y240" s="368"/>
      <c r="Z240" s="365"/>
      <c r="AA240" s="368"/>
      <c r="AB240" s="376"/>
      <c r="AC240" s="360"/>
      <c r="AD240" s="362"/>
      <c r="AE240" s="363"/>
      <c r="AF240" s="378"/>
      <c r="AG240" s="363"/>
      <c r="AH240" s="370"/>
      <c r="AI240" s="370"/>
    </row>
    <row r="241" spans="2:35" ht="51" customHeight="1" x14ac:dyDescent="0.25">
      <c r="B241" s="393"/>
      <c r="C241" s="433"/>
      <c r="D241" s="241" t="s">
        <v>52</v>
      </c>
      <c r="E241" s="396"/>
      <c r="F241" s="384"/>
      <c r="G241" s="369"/>
      <c r="H241" s="381"/>
      <c r="I241" s="399"/>
      <c r="J241" s="381"/>
      <c r="K241" s="381"/>
      <c r="L241" s="381"/>
      <c r="M241" s="384"/>
      <c r="N241" s="387"/>
      <c r="O241" s="387"/>
      <c r="P241" s="390"/>
      <c r="Q241" s="369"/>
      <c r="R241" s="366"/>
      <c r="S241" s="369"/>
      <c r="T241" s="366"/>
      <c r="U241" s="369"/>
      <c r="V241" s="366"/>
      <c r="W241" s="369"/>
      <c r="X241" s="366"/>
      <c r="Y241" s="369"/>
      <c r="Z241" s="366"/>
      <c r="AA241" s="369"/>
      <c r="AB241" s="377"/>
      <c r="AC241" s="361"/>
      <c r="AD241" s="362"/>
      <c r="AE241" s="363"/>
      <c r="AF241" s="378"/>
      <c r="AG241" s="363"/>
      <c r="AH241" s="370"/>
      <c r="AI241" s="370"/>
    </row>
    <row r="242" spans="2:35" ht="141" customHeight="1" x14ac:dyDescent="0.25">
      <c r="B242" s="42" t="s">
        <v>31</v>
      </c>
      <c r="C242" s="43" t="s">
        <v>45</v>
      </c>
      <c r="D242" s="43" t="s">
        <v>44</v>
      </c>
      <c r="E242" s="44" t="s">
        <v>51</v>
      </c>
      <c r="F242" s="43" t="s">
        <v>50</v>
      </c>
      <c r="G242" s="92">
        <v>3</v>
      </c>
      <c r="H242" s="45" t="s">
        <v>49</v>
      </c>
      <c r="I242" s="45" t="s">
        <v>25</v>
      </c>
      <c r="J242" s="45" t="s">
        <v>48</v>
      </c>
      <c r="K242" s="45" t="s">
        <v>7</v>
      </c>
      <c r="L242" s="45" t="s">
        <v>47</v>
      </c>
      <c r="M242" s="43" t="s">
        <v>46</v>
      </c>
      <c r="N242" s="46">
        <v>44941</v>
      </c>
      <c r="O242" s="83">
        <v>45289</v>
      </c>
      <c r="P242" s="84" t="s">
        <v>4</v>
      </c>
      <c r="Q242" s="80"/>
      <c r="R242" s="87"/>
      <c r="S242" s="80"/>
      <c r="T242" s="87"/>
      <c r="U242" s="80"/>
      <c r="V242" s="87"/>
      <c r="W242" s="80"/>
      <c r="X242" s="87"/>
      <c r="Y242" s="80"/>
      <c r="Z242" s="87"/>
      <c r="AA242" s="80"/>
      <c r="AB242" s="181">
        <v>3</v>
      </c>
      <c r="AC242" s="51" t="s">
        <v>3</v>
      </c>
      <c r="AD242" s="334" t="s">
        <v>2</v>
      </c>
      <c r="AE242" s="335" t="s">
        <v>1</v>
      </c>
      <c r="AF242" s="317" t="s">
        <v>0</v>
      </c>
      <c r="AG242" s="335" t="s">
        <v>0</v>
      </c>
      <c r="AH242" s="336">
        <v>0</v>
      </c>
      <c r="AI242" s="357">
        <v>675712750</v>
      </c>
    </row>
    <row r="243" spans="2:35" ht="238.5" customHeight="1" x14ac:dyDescent="0.25">
      <c r="B243" s="42" t="s">
        <v>31</v>
      </c>
      <c r="C243" s="43" t="s">
        <v>45</v>
      </c>
      <c r="D243" s="43" t="s">
        <v>44</v>
      </c>
      <c r="E243" s="44" t="s">
        <v>43</v>
      </c>
      <c r="F243" s="43" t="s">
        <v>27</v>
      </c>
      <c r="G243" s="79">
        <v>1</v>
      </c>
      <c r="H243" s="45" t="s">
        <v>42</v>
      </c>
      <c r="I243" s="45" t="s">
        <v>41</v>
      </c>
      <c r="J243" s="45" t="s">
        <v>40</v>
      </c>
      <c r="K243" s="45" t="s">
        <v>33</v>
      </c>
      <c r="L243" s="45" t="s">
        <v>39</v>
      </c>
      <c r="M243" s="43" t="s">
        <v>5</v>
      </c>
      <c r="N243" s="46">
        <v>44941</v>
      </c>
      <c r="O243" s="83">
        <v>45289</v>
      </c>
      <c r="P243" s="84" t="s">
        <v>4</v>
      </c>
      <c r="Q243" s="80"/>
      <c r="R243" s="87"/>
      <c r="S243" s="80"/>
      <c r="T243" s="87">
        <v>0.33</v>
      </c>
      <c r="U243" s="80"/>
      <c r="V243" s="87"/>
      <c r="W243" s="80"/>
      <c r="X243" s="87"/>
      <c r="Y243" s="80"/>
      <c r="Z243" s="87"/>
      <c r="AA243" s="80"/>
      <c r="AB243" s="88">
        <v>1</v>
      </c>
      <c r="AC243" s="51" t="s">
        <v>38</v>
      </c>
      <c r="AD243" s="52" t="s">
        <v>2</v>
      </c>
      <c r="AE243" s="53" t="s">
        <v>37</v>
      </c>
      <c r="AF243" s="54" t="s">
        <v>0</v>
      </c>
      <c r="AG243" s="53" t="s">
        <v>0</v>
      </c>
      <c r="AH243" s="336">
        <v>0</v>
      </c>
      <c r="AI243" s="358"/>
    </row>
    <row r="244" spans="2:35" ht="122.25" customHeight="1" x14ac:dyDescent="0.25">
      <c r="B244" s="42" t="s">
        <v>31</v>
      </c>
      <c r="C244" s="43" t="s">
        <v>30</v>
      </c>
      <c r="D244" s="43" t="s">
        <v>29</v>
      </c>
      <c r="E244" s="44" t="s">
        <v>36</v>
      </c>
      <c r="F244" s="43" t="s">
        <v>27</v>
      </c>
      <c r="G244" s="79">
        <v>1</v>
      </c>
      <c r="H244" s="45" t="s">
        <v>35</v>
      </c>
      <c r="I244" s="45" t="s">
        <v>25</v>
      </c>
      <c r="J244" s="45" t="s">
        <v>34</v>
      </c>
      <c r="K244" s="45" t="s">
        <v>33</v>
      </c>
      <c r="L244" s="45" t="s">
        <v>32</v>
      </c>
      <c r="M244" s="43" t="s">
        <v>5</v>
      </c>
      <c r="N244" s="46">
        <v>44941</v>
      </c>
      <c r="O244" s="83">
        <v>45289</v>
      </c>
      <c r="P244" s="84" t="s">
        <v>22</v>
      </c>
      <c r="Q244" s="80"/>
      <c r="R244" s="87"/>
      <c r="S244" s="80"/>
      <c r="T244" s="87">
        <v>0.25</v>
      </c>
      <c r="U244" s="80"/>
      <c r="V244" s="87"/>
      <c r="W244" s="80"/>
      <c r="X244" s="87">
        <v>0.5</v>
      </c>
      <c r="Y244" s="80"/>
      <c r="Z244" s="87"/>
      <c r="AA244" s="80"/>
      <c r="AB244" s="88">
        <v>1</v>
      </c>
      <c r="AC244" s="51" t="s">
        <v>3</v>
      </c>
      <c r="AD244" s="52" t="s">
        <v>2</v>
      </c>
      <c r="AE244" s="53" t="s">
        <v>1</v>
      </c>
      <c r="AF244" s="54" t="s">
        <v>0</v>
      </c>
      <c r="AG244" s="53" t="s">
        <v>0</v>
      </c>
      <c r="AH244" s="336">
        <v>0</v>
      </c>
      <c r="AI244" s="55">
        <v>189000000</v>
      </c>
    </row>
    <row r="245" spans="2:35" ht="175.5" customHeight="1" x14ac:dyDescent="0.25">
      <c r="B245" s="42" t="s">
        <v>31</v>
      </c>
      <c r="C245" s="43" t="s">
        <v>30</v>
      </c>
      <c r="D245" s="43" t="s">
        <v>29</v>
      </c>
      <c r="E245" s="44" t="s">
        <v>28</v>
      </c>
      <c r="F245" s="43" t="s">
        <v>27</v>
      </c>
      <c r="G245" s="92">
        <v>3</v>
      </c>
      <c r="H245" s="45" t="s">
        <v>26</v>
      </c>
      <c r="I245" s="45" t="s">
        <v>25</v>
      </c>
      <c r="J245" s="45" t="s">
        <v>24</v>
      </c>
      <c r="K245" s="45" t="s">
        <v>7</v>
      </c>
      <c r="L245" s="45" t="s">
        <v>23</v>
      </c>
      <c r="M245" s="43" t="s">
        <v>5</v>
      </c>
      <c r="N245" s="46">
        <v>44941</v>
      </c>
      <c r="O245" s="83">
        <v>45289</v>
      </c>
      <c r="P245" s="84" t="s">
        <v>22</v>
      </c>
      <c r="Q245" s="70"/>
      <c r="R245" s="180"/>
      <c r="S245" s="70"/>
      <c r="T245" s="180">
        <v>1</v>
      </c>
      <c r="U245" s="70"/>
      <c r="V245" s="180"/>
      <c r="W245" s="70"/>
      <c r="X245" s="180">
        <v>1</v>
      </c>
      <c r="Y245" s="70"/>
      <c r="Z245" s="180"/>
      <c r="AA245" s="70"/>
      <c r="AB245" s="181">
        <v>1</v>
      </c>
      <c r="AC245" s="51" t="s">
        <v>3</v>
      </c>
      <c r="AD245" s="52" t="s">
        <v>2</v>
      </c>
      <c r="AE245" s="53" t="s">
        <v>1</v>
      </c>
      <c r="AF245" s="54" t="s">
        <v>0</v>
      </c>
      <c r="AG245" s="53" t="s">
        <v>0</v>
      </c>
      <c r="AH245" s="336">
        <v>0</v>
      </c>
      <c r="AI245" s="55">
        <v>2767604934</v>
      </c>
    </row>
    <row r="246" spans="2:35" ht="126.75" customHeight="1" x14ac:dyDescent="0.25">
      <c r="B246" s="337" t="s">
        <v>15</v>
      </c>
      <c r="C246" s="43" t="s">
        <v>14</v>
      </c>
      <c r="D246" s="241" t="s">
        <v>21</v>
      </c>
      <c r="E246" s="44" t="s">
        <v>20</v>
      </c>
      <c r="F246" s="241" t="s">
        <v>11</v>
      </c>
      <c r="G246" s="229">
        <v>8</v>
      </c>
      <c r="H246" s="338" t="s">
        <v>19</v>
      </c>
      <c r="I246" s="256" t="s">
        <v>9</v>
      </c>
      <c r="J246" s="339" t="s">
        <v>18</v>
      </c>
      <c r="K246" s="338" t="s">
        <v>7</v>
      </c>
      <c r="L246" s="338" t="s">
        <v>17</v>
      </c>
      <c r="M246" s="241" t="s">
        <v>5</v>
      </c>
      <c r="N246" s="340">
        <v>44972</v>
      </c>
      <c r="O246" s="341">
        <v>45291</v>
      </c>
      <c r="P246" s="242" t="s">
        <v>16</v>
      </c>
      <c r="Q246" s="85"/>
      <c r="R246" s="342"/>
      <c r="S246" s="85"/>
      <c r="T246" s="342"/>
      <c r="U246" s="85"/>
      <c r="V246" s="343">
        <v>3</v>
      </c>
      <c r="W246" s="85"/>
      <c r="X246" s="342"/>
      <c r="Y246" s="85"/>
      <c r="Z246" s="342"/>
      <c r="AA246" s="85"/>
      <c r="AB246" s="344">
        <v>5</v>
      </c>
      <c r="AC246" s="244" t="s">
        <v>3</v>
      </c>
      <c r="AD246" s="245" t="s">
        <v>2</v>
      </c>
      <c r="AE246" s="339" t="s">
        <v>1</v>
      </c>
      <c r="AF246" s="76" t="s">
        <v>0</v>
      </c>
      <c r="AG246" s="75" t="s">
        <v>0</v>
      </c>
      <c r="AH246" s="345">
        <v>0</v>
      </c>
      <c r="AI246" s="345">
        <v>23641000000</v>
      </c>
    </row>
    <row r="247" spans="2:35" ht="104.25" customHeight="1" thickBot="1" x14ac:dyDescent="0.3">
      <c r="B247" s="337" t="s">
        <v>15</v>
      </c>
      <c r="C247" s="43" t="s">
        <v>14</v>
      </c>
      <c r="D247" s="241" t="s">
        <v>13</v>
      </c>
      <c r="E247" s="44" t="s">
        <v>12</v>
      </c>
      <c r="F247" s="241" t="s">
        <v>11</v>
      </c>
      <c r="G247" s="223">
        <v>12</v>
      </c>
      <c r="H247" s="346" t="s">
        <v>10</v>
      </c>
      <c r="I247" s="256" t="s">
        <v>9</v>
      </c>
      <c r="J247" s="347" t="s">
        <v>8</v>
      </c>
      <c r="K247" s="346" t="s">
        <v>7</v>
      </c>
      <c r="L247" s="338" t="s">
        <v>6</v>
      </c>
      <c r="M247" s="241" t="s">
        <v>5</v>
      </c>
      <c r="N247" s="348">
        <v>45122</v>
      </c>
      <c r="O247" s="349">
        <v>45291</v>
      </c>
      <c r="P247" s="350" t="s">
        <v>4</v>
      </c>
      <c r="Q247" s="351"/>
      <c r="R247" s="352"/>
      <c r="S247" s="351"/>
      <c r="T247" s="352"/>
      <c r="U247" s="351"/>
      <c r="V247" s="353"/>
      <c r="W247" s="351"/>
      <c r="X247" s="352"/>
      <c r="Y247" s="351"/>
      <c r="Z247" s="352"/>
      <c r="AA247" s="351"/>
      <c r="AB247" s="354">
        <v>12</v>
      </c>
      <c r="AC247" s="244" t="s">
        <v>3</v>
      </c>
      <c r="AD247" s="245" t="s">
        <v>2</v>
      </c>
      <c r="AE247" s="339" t="s">
        <v>1</v>
      </c>
      <c r="AF247" s="76" t="s">
        <v>0</v>
      </c>
      <c r="AG247" s="75" t="s">
        <v>0</v>
      </c>
      <c r="AH247" s="345">
        <v>0</v>
      </c>
      <c r="AI247" s="345">
        <v>500000000</v>
      </c>
    </row>
    <row r="248" spans="2:35" ht="51" customHeight="1" x14ac:dyDescent="0.3">
      <c r="AH248" s="8"/>
      <c r="AI248" s="8"/>
    </row>
    <row r="249" spans="2:35" ht="51" customHeight="1" x14ac:dyDescent="0.3">
      <c r="AH249" s="8"/>
      <c r="AI249" s="8"/>
    </row>
    <row r="250" spans="2:35" ht="51" customHeight="1" x14ac:dyDescent="0.3">
      <c r="AH250" s="8"/>
      <c r="AI250" s="8"/>
    </row>
    <row r="251" spans="2:35" ht="51" customHeight="1" x14ac:dyDescent="0.3">
      <c r="AH251" s="8"/>
      <c r="AI251" s="8"/>
    </row>
    <row r="252" spans="2:35" ht="51" customHeight="1" x14ac:dyDescent="0.3">
      <c r="AH252" s="8"/>
      <c r="AI252" s="8"/>
    </row>
    <row r="253" spans="2:35" ht="51" customHeight="1" x14ac:dyDescent="0.3">
      <c r="AH253" s="8"/>
      <c r="AI253" s="8"/>
    </row>
    <row r="254" spans="2:35" ht="51" customHeight="1" x14ac:dyDescent="0.3">
      <c r="AH254" s="8"/>
      <c r="AI254" s="8"/>
    </row>
    <row r="255" spans="2:35" ht="51" customHeight="1" x14ac:dyDescent="0.3">
      <c r="AH255" s="8"/>
      <c r="AI255" s="8"/>
    </row>
    <row r="256" spans="2:35" ht="51" customHeight="1" x14ac:dyDescent="0.3">
      <c r="AH256" s="8"/>
      <c r="AI256" s="8"/>
    </row>
    <row r="257" spans="34:35" ht="51" customHeight="1" x14ac:dyDescent="0.3">
      <c r="AH257" s="8"/>
      <c r="AI257" s="8"/>
    </row>
    <row r="258" spans="34:35" ht="51" customHeight="1" x14ac:dyDescent="0.3">
      <c r="AH258" s="8"/>
      <c r="AI258" s="8"/>
    </row>
    <row r="259" spans="34:35" ht="51" customHeight="1" x14ac:dyDescent="0.3">
      <c r="AH259" s="8"/>
      <c r="AI259" s="8"/>
    </row>
    <row r="260" spans="34:35" ht="51" customHeight="1" x14ac:dyDescent="0.3">
      <c r="AH260" s="8"/>
      <c r="AI260" s="8"/>
    </row>
    <row r="261" spans="34:35" ht="51" customHeight="1" x14ac:dyDescent="0.3">
      <c r="AH261" s="8"/>
      <c r="AI261" s="8"/>
    </row>
    <row r="262" spans="34:35" ht="51" customHeight="1" x14ac:dyDescent="0.3">
      <c r="AH262" s="8"/>
      <c r="AI262" s="8"/>
    </row>
    <row r="263" spans="34:35" ht="51" customHeight="1" x14ac:dyDescent="0.3">
      <c r="AH263" s="8"/>
      <c r="AI263" s="8"/>
    </row>
    <row r="264" spans="34:35" ht="51" customHeight="1" x14ac:dyDescent="0.3">
      <c r="AH264" s="8"/>
      <c r="AI264" s="8"/>
    </row>
    <row r="265" spans="34:35" ht="51" customHeight="1" x14ac:dyDescent="0.3">
      <c r="AH265" s="8"/>
      <c r="AI265" s="8"/>
    </row>
    <row r="266" spans="34:35" ht="51" customHeight="1" x14ac:dyDescent="0.3">
      <c r="AH266" s="8"/>
      <c r="AI266" s="8"/>
    </row>
    <row r="267" spans="34:35" ht="51" customHeight="1" x14ac:dyDescent="0.3">
      <c r="AH267" s="8"/>
      <c r="AI267" s="8"/>
    </row>
    <row r="268" spans="34:35" ht="51" customHeight="1" x14ac:dyDescent="0.3">
      <c r="AH268" s="8"/>
      <c r="AI268" s="8"/>
    </row>
    <row r="269" spans="34:35" ht="51" customHeight="1" x14ac:dyDescent="0.3">
      <c r="AH269" s="8"/>
      <c r="AI269" s="8"/>
    </row>
    <row r="270" spans="34:35" ht="51" customHeight="1" x14ac:dyDescent="0.3">
      <c r="AH270" s="8"/>
      <c r="AI270" s="8"/>
    </row>
    <row r="271" spans="34:35" ht="51" customHeight="1" x14ac:dyDescent="0.3">
      <c r="AH271" s="8"/>
      <c r="AI271" s="8"/>
    </row>
    <row r="272" spans="34:35" ht="51" customHeight="1" x14ac:dyDescent="0.3">
      <c r="AH272" s="8"/>
      <c r="AI272" s="8"/>
    </row>
    <row r="273" spans="34:35" ht="51" customHeight="1" x14ac:dyDescent="0.3">
      <c r="AH273" s="8"/>
      <c r="AI273" s="8"/>
    </row>
    <row r="274" spans="34:35" ht="51" customHeight="1" x14ac:dyDescent="0.3">
      <c r="AH274" s="8"/>
      <c r="AI274" s="8"/>
    </row>
    <row r="275" spans="34:35" ht="51" customHeight="1" x14ac:dyDescent="0.3">
      <c r="AH275" s="8"/>
      <c r="AI275" s="8"/>
    </row>
    <row r="276" spans="34:35" ht="51" customHeight="1" x14ac:dyDescent="0.3">
      <c r="AH276" s="8"/>
      <c r="AI276" s="8"/>
    </row>
    <row r="277" spans="34:35" ht="51" customHeight="1" x14ac:dyDescent="0.3">
      <c r="AH277" s="8"/>
      <c r="AI277" s="8"/>
    </row>
    <row r="278" spans="34:35" ht="51" customHeight="1" x14ac:dyDescent="0.3">
      <c r="AH278" s="8"/>
      <c r="AI278" s="8"/>
    </row>
    <row r="279" spans="34:35" ht="51" customHeight="1" x14ac:dyDescent="0.3">
      <c r="AH279" s="8"/>
      <c r="AI279" s="8"/>
    </row>
    <row r="280" spans="34:35" ht="51" customHeight="1" x14ac:dyDescent="0.3">
      <c r="AH280" s="8"/>
      <c r="AI280" s="8"/>
    </row>
    <row r="281" spans="34:35" ht="51" customHeight="1" x14ac:dyDescent="0.3">
      <c r="AH281" s="8"/>
      <c r="AI281" s="8"/>
    </row>
    <row r="282" spans="34:35" ht="51" customHeight="1" x14ac:dyDescent="0.3">
      <c r="AH282" s="8"/>
      <c r="AI282" s="8"/>
    </row>
    <row r="283" spans="34:35" ht="51" customHeight="1" x14ac:dyDescent="0.3">
      <c r="AH283" s="8"/>
      <c r="AI283" s="8"/>
    </row>
    <row r="284" spans="34:35" ht="51" customHeight="1" x14ac:dyDescent="0.3">
      <c r="AH284" s="8"/>
      <c r="AI284" s="8"/>
    </row>
    <row r="285" spans="34:35" ht="51" customHeight="1" x14ac:dyDescent="0.3">
      <c r="AH285" s="8"/>
      <c r="AI285" s="8"/>
    </row>
    <row r="286" spans="34:35" ht="51" customHeight="1" x14ac:dyDescent="0.3">
      <c r="AH286" s="8"/>
      <c r="AI286" s="8"/>
    </row>
    <row r="287" spans="34:35" ht="51" customHeight="1" x14ac:dyDescent="0.3">
      <c r="AH287" s="8"/>
      <c r="AI287" s="8"/>
    </row>
    <row r="288" spans="34:35" ht="51" customHeight="1" x14ac:dyDescent="0.3">
      <c r="AH288" s="8"/>
      <c r="AI288" s="8"/>
    </row>
    <row r="289" spans="34:35" ht="51" customHeight="1" x14ac:dyDescent="0.3">
      <c r="AH289" s="8"/>
      <c r="AI289" s="8"/>
    </row>
    <row r="290" spans="34:35" ht="51" customHeight="1" x14ac:dyDescent="0.3">
      <c r="AH290" s="8"/>
      <c r="AI290" s="8"/>
    </row>
    <row r="291" spans="34:35" ht="51" customHeight="1" x14ac:dyDescent="0.3">
      <c r="AH291" s="8"/>
      <c r="AI291" s="8"/>
    </row>
    <row r="292" spans="34:35" ht="51" customHeight="1" x14ac:dyDescent="0.3">
      <c r="AH292" s="8"/>
      <c r="AI292" s="8"/>
    </row>
    <row r="293" spans="34:35" ht="51" customHeight="1" x14ac:dyDescent="0.3">
      <c r="AH293" s="8"/>
      <c r="AI293" s="8"/>
    </row>
    <row r="294" spans="34:35" ht="51" customHeight="1" x14ac:dyDescent="0.3">
      <c r="AH294" s="8"/>
      <c r="AI294" s="8"/>
    </row>
    <row r="295" spans="34:35" ht="51" customHeight="1" x14ac:dyDescent="0.3">
      <c r="AH295" s="8"/>
      <c r="AI295" s="8"/>
    </row>
    <row r="296" spans="34:35" ht="51" customHeight="1" x14ac:dyDescent="0.3">
      <c r="AH296" s="8"/>
      <c r="AI296" s="8"/>
    </row>
    <row r="297" spans="34:35" ht="51" customHeight="1" x14ac:dyDescent="0.3">
      <c r="AH297" s="8"/>
      <c r="AI297" s="8"/>
    </row>
    <row r="298" spans="34:35" ht="51" customHeight="1" x14ac:dyDescent="0.3">
      <c r="AH298" s="8"/>
      <c r="AI298" s="8"/>
    </row>
    <row r="299" spans="34:35" ht="51" customHeight="1" x14ac:dyDescent="0.3">
      <c r="AH299" s="8"/>
      <c r="AI299" s="8"/>
    </row>
    <row r="300" spans="34:35" ht="51" customHeight="1" x14ac:dyDescent="0.3">
      <c r="AH300" s="8"/>
      <c r="AI300" s="8"/>
    </row>
    <row r="301" spans="34:35" ht="51" customHeight="1" x14ac:dyDescent="0.3">
      <c r="AH301" s="8"/>
      <c r="AI301" s="8"/>
    </row>
    <row r="302" spans="34:35" ht="51" customHeight="1" x14ac:dyDescent="0.3">
      <c r="AH302" s="8"/>
      <c r="AI302" s="8"/>
    </row>
    <row r="303" spans="34:35" ht="51" customHeight="1" x14ac:dyDescent="0.3">
      <c r="AH303" s="8"/>
      <c r="AI303" s="8"/>
    </row>
    <row r="304" spans="34:35" ht="51" customHeight="1" x14ac:dyDescent="0.3">
      <c r="AH304" s="8"/>
      <c r="AI304" s="8"/>
    </row>
    <row r="305" spans="34:35" ht="51" customHeight="1" x14ac:dyDescent="0.3">
      <c r="AH305" s="8"/>
      <c r="AI305" s="8"/>
    </row>
    <row r="306" spans="34:35" ht="51" customHeight="1" x14ac:dyDescent="0.3">
      <c r="AH306" s="8"/>
      <c r="AI306" s="8"/>
    </row>
    <row r="307" spans="34:35" ht="51" customHeight="1" x14ac:dyDescent="0.3">
      <c r="AH307" s="8"/>
      <c r="AI307" s="8"/>
    </row>
    <row r="308" spans="34:35" ht="51" customHeight="1" x14ac:dyDescent="0.3">
      <c r="AH308" s="8"/>
      <c r="AI308" s="8"/>
    </row>
    <row r="309" spans="34:35" ht="51" customHeight="1" x14ac:dyDescent="0.3">
      <c r="AH309" s="8"/>
      <c r="AI309" s="8"/>
    </row>
    <row r="310" spans="34:35" ht="51" customHeight="1" x14ac:dyDescent="0.3">
      <c r="AH310" s="8"/>
      <c r="AI310" s="8"/>
    </row>
    <row r="311" spans="34:35" ht="51" customHeight="1" x14ac:dyDescent="0.3">
      <c r="AH311" s="8"/>
      <c r="AI311" s="8"/>
    </row>
    <row r="312" spans="34:35" ht="51" customHeight="1" x14ac:dyDescent="0.3">
      <c r="AH312" s="8"/>
      <c r="AI312" s="8"/>
    </row>
    <row r="313" spans="34:35" ht="51" customHeight="1" x14ac:dyDescent="0.3">
      <c r="AH313" s="8"/>
      <c r="AI313" s="8"/>
    </row>
    <row r="314" spans="34:35" ht="51" customHeight="1" x14ac:dyDescent="0.3">
      <c r="AH314" s="8"/>
      <c r="AI314" s="8"/>
    </row>
    <row r="315" spans="34:35" ht="51" customHeight="1" x14ac:dyDescent="0.3">
      <c r="AH315" s="8"/>
      <c r="AI315" s="8"/>
    </row>
    <row r="316" spans="34:35" ht="51" customHeight="1" x14ac:dyDescent="0.3">
      <c r="AH316" s="8"/>
      <c r="AI316" s="8"/>
    </row>
    <row r="317" spans="34:35" ht="51" customHeight="1" x14ac:dyDescent="0.3">
      <c r="AH317" s="8"/>
      <c r="AI317" s="8"/>
    </row>
    <row r="318" spans="34:35" ht="51" customHeight="1" x14ac:dyDescent="0.3">
      <c r="AH318" s="8"/>
      <c r="AI318" s="8"/>
    </row>
    <row r="319" spans="34:35" ht="51" customHeight="1" x14ac:dyDescent="0.3">
      <c r="AH319" s="8"/>
      <c r="AI319" s="8"/>
    </row>
    <row r="320" spans="34:35" ht="51" customHeight="1" x14ac:dyDescent="0.3">
      <c r="AH320" s="8"/>
      <c r="AI320" s="8"/>
    </row>
    <row r="321" spans="34:35" ht="51" customHeight="1" x14ac:dyDescent="0.3">
      <c r="AH321" s="8"/>
      <c r="AI321" s="8"/>
    </row>
    <row r="322" spans="34:35" ht="51" customHeight="1" x14ac:dyDescent="0.3">
      <c r="AH322" s="8"/>
      <c r="AI322" s="8"/>
    </row>
    <row r="323" spans="34:35" ht="51" customHeight="1" x14ac:dyDescent="0.3">
      <c r="AH323" s="8"/>
      <c r="AI323" s="8"/>
    </row>
    <row r="324" spans="34:35" ht="51" customHeight="1" x14ac:dyDescent="0.3">
      <c r="AH324" s="8"/>
      <c r="AI324" s="8"/>
    </row>
    <row r="325" spans="34:35" ht="51" customHeight="1" x14ac:dyDescent="0.3">
      <c r="AH325" s="8"/>
      <c r="AI325" s="8"/>
    </row>
    <row r="326" spans="34:35" ht="51" customHeight="1" x14ac:dyDescent="0.3">
      <c r="AH326" s="8"/>
      <c r="AI326" s="8"/>
    </row>
    <row r="327" spans="34:35" ht="51" customHeight="1" x14ac:dyDescent="0.3">
      <c r="AH327" s="8"/>
      <c r="AI327" s="8"/>
    </row>
    <row r="328" spans="34:35" ht="51" customHeight="1" x14ac:dyDescent="0.3">
      <c r="AH328" s="8"/>
      <c r="AI328" s="8"/>
    </row>
    <row r="329" spans="34:35" ht="51" customHeight="1" x14ac:dyDescent="0.3">
      <c r="AH329" s="8"/>
      <c r="AI329" s="8"/>
    </row>
    <row r="330" spans="34:35" ht="51" customHeight="1" x14ac:dyDescent="0.3">
      <c r="AH330" s="8"/>
      <c r="AI330" s="8"/>
    </row>
    <row r="331" spans="34:35" ht="51" customHeight="1" x14ac:dyDescent="0.3">
      <c r="AH331" s="8"/>
      <c r="AI331" s="8"/>
    </row>
    <row r="332" spans="34:35" ht="51" customHeight="1" x14ac:dyDescent="0.3">
      <c r="AH332" s="8"/>
      <c r="AI332" s="8"/>
    </row>
    <row r="333" spans="34:35" ht="51" customHeight="1" x14ac:dyDescent="0.3">
      <c r="AH333" s="8"/>
      <c r="AI333" s="8"/>
    </row>
    <row r="334" spans="34:35" ht="51" customHeight="1" x14ac:dyDescent="0.3">
      <c r="AH334" s="8"/>
      <c r="AI334" s="8"/>
    </row>
    <row r="335" spans="34:35" ht="51" customHeight="1" x14ac:dyDescent="0.3">
      <c r="AH335" s="8"/>
      <c r="AI335" s="8"/>
    </row>
    <row r="336" spans="34:35" ht="51" customHeight="1" x14ac:dyDescent="0.3">
      <c r="AH336" s="8"/>
      <c r="AI336" s="8"/>
    </row>
    <row r="337" spans="34:35" ht="51" customHeight="1" x14ac:dyDescent="0.3">
      <c r="AH337" s="8"/>
      <c r="AI337" s="8"/>
    </row>
    <row r="338" spans="34:35" ht="51" customHeight="1" x14ac:dyDescent="0.3">
      <c r="AH338" s="8"/>
      <c r="AI338" s="8"/>
    </row>
    <row r="339" spans="34:35" ht="51" customHeight="1" x14ac:dyDescent="0.3">
      <c r="AH339" s="8"/>
      <c r="AI339" s="8"/>
    </row>
    <row r="340" spans="34:35" ht="51" customHeight="1" x14ac:dyDescent="0.3">
      <c r="AH340" s="8"/>
      <c r="AI340" s="8"/>
    </row>
    <row r="341" spans="34:35" ht="51" customHeight="1" x14ac:dyDescent="0.3">
      <c r="AH341" s="8"/>
      <c r="AI341" s="8"/>
    </row>
    <row r="342" spans="34:35" ht="51" customHeight="1" x14ac:dyDescent="0.3">
      <c r="AH342" s="8"/>
      <c r="AI342" s="8"/>
    </row>
    <row r="343" spans="34:35" ht="51" customHeight="1" x14ac:dyDescent="0.3">
      <c r="AH343" s="8"/>
      <c r="AI343" s="8"/>
    </row>
    <row r="344" spans="34:35" ht="51" customHeight="1" x14ac:dyDescent="0.3">
      <c r="AH344" s="8"/>
      <c r="AI344" s="8"/>
    </row>
    <row r="345" spans="34:35" ht="51" customHeight="1" x14ac:dyDescent="0.3">
      <c r="AH345" s="8"/>
      <c r="AI345" s="8"/>
    </row>
    <row r="346" spans="34:35" ht="51" customHeight="1" x14ac:dyDescent="0.3">
      <c r="AH346" s="8"/>
      <c r="AI346" s="8"/>
    </row>
    <row r="347" spans="34:35" ht="51" customHeight="1" x14ac:dyDescent="0.3">
      <c r="AH347" s="8"/>
      <c r="AI347" s="8"/>
    </row>
    <row r="348" spans="34:35" ht="51" customHeight="1" x14ac:dyDescent="0.3">
      <c r="AH348" s="8"/>
      <c r="AI348" s="8"/>
    </row>
    <row r="349" spans="34:35" ht="51" customHeight="1" x14ac:dyDescent="0.3">
      <c r="AH349" s="8"/>
      <c r="AI349" s="8"/>
    </row>
    <row r="350" spans="34:35" ht="51" customHeight="1" x14ac:dyDescent="0.3">
      <c r="AH350" s="8"/>
      <c r="AI350" s="8"/>
    </row>
    <row r="351" spans="34:35" ht="51" customHeight="1" x14ac:dyDescent="0.3">
      <c r="AH351" s="8"/>
      <c r="AI351" s="8"/>
    </row>
    <row r="352" spans="34:35" ht="51" customHeight="1" x14ac:dyDescent="0.3">
      <c r="AH352" s="8"/>
      <c r="AI352" s="8"/>
    </row>
    <row r="353" spans="34:35" ht="51" customHeight="1" x14ac:dyDescent="0.3">
      <c r="AH353" s="8"/>
      <c r="AI353" s="8"/>
    </row>
    <row r="354" spans="34:35" ht="51" customHeight="1" x14ac:dyDescent="0.3">
      <c r="AH354" s="8"/>
      <c r="AI354" s="8"/>
    </row>
    <row r="355" spans="34:35" ht="51" customHeight="1" x14ac:dyDescent="0.3">
      <c r="AH355" s="8"/>
      <c r="AI355" s="8"/>
    </row>
    <row r="356" spans="34:35" ht="51" customHeight="1" x14ac:dyDescent="0.3">
      <c r="AH356" s="8"/>
      <c r="AI356" s="8"/>
    </row>
    <row r="357" spans="34:35" ht="51" customHeight="1" x14ac:dyDescent="0.3">
      <c r="AH357" s="8"/>
      <c r="AI357" s="8"/>
    </row>
    <row r="358" spans="34:35" ht="51" customHeight="1" x14ac:dyDescent="0.3">
      <c r="AH358" s="8"/>
      <c r="AI358" s="8"/>
    </row>
    <row r="359" spans="34:35" ht="51" customHeight="1" x14ac:dyDescent="0.3">
      <c r="AH359" s="8"/>
      <c r="AI359" s="8"/>
    </row>
    <row r="360" spans="34:35" ht="51" customHeight="1" x14ac:dyDescent="0.3">
      <c r="AH360" s="8"/>
      <c r="AI360" s="8"/>
    </row>
    <row r="361" spans="34:35" ht="51" customHeight="1" x14ac:dyDescent="0.3">
      <c r="AH361" s="8"/>
      <c r="AI361" s="8"/>
    </row>
    <row r="362" spans="34:35" ht="51" customHeight="1" x14ac:dyDescent="0.3">
      <c r="AH362" s="8"/>
      <c r="AI362" s="8"/>
    </row>
    <row r="363" spans="34:35" ht="51" customHeight="1" x14ac:dyDescent="0.3">
      <c r="AH363" s="8"/>
      <c r="AI363" s="8"/>
    </row>
    <row r="364" spans="34:35" ht="51" customHeight="1" x14ac:dyDescent="0.3">
      <c r="AH364" s="8"/>
      <c r="AI364" s="8"/>
    </row>
  </sheetData>
  <sheetProtection formatCells="0" formatColumns="0" formatRows="0" insertColumns="0" insertRows="0" insertHyperlinks="0" deleteColumns="0" deleteRows="0" sort="0" autoFilter="0" pivotTables="0"/>
  <mergeCells count="182">
    <mergeCell ref="C237:C241"/>
    <mergeCell ref="C2:H4"/>
    <mergeCell ref="I2:J2"/>
    <mergeCell ref="I3:J3"/>
    <mergeCell ref="I4:J4"/>
    <mergeCell ref="AI16:AI17"/>
    <mergeCell ref="AI23:AI25"/>
    <mergeCell ref="S9:S10"/>
    <mergeCell ref="C206:C224"/>
    <mergeCell ref="C225:C236"/>
    <mergeCell ref="Q7:AB7"/>
    <mergeCell ref="B9:B10"/>
    <mergeCell ref="E9:E10"/>
    <mergeCell ref="F9:F10"/>
    <mergeCell ref="G9:G10"/>
    <mergeCell ref="H9:H10"/>
    <mergeCell ref="Y9:Y10"/>
    <mergeCell ref="Z9:Z10"/>
    <mergeCell ref="AA9:AA10"/>
    <mergeCell ref="AB9:AB10"/>
    <mergeCell ref="I9:I10"/>
    <mergeCell ref="J9:J10"/>
    <mergeCell ref="K9:K10"/>
    <mergeCell ref="L9:L10"/>
    <mergeCell ref="AI32:AI51"/>
    <mergeCell ref="R9:R10"/>
    <mergeCell ref="AI12:AI15"/>
    <mergeCell ref="T9:T10"/>
    <mergeCell ref="U9:U10"/>
    <mergeCell ref="V9:V10"/>
    <mergeCell ref="W9:W10"/>
    <mergeCell ref="X9:X10"/>
    <mergeCell ref="M9:M10"/>
    <mergeCell ref="N9:N10"/>
    <mergeCell ref="O9:O10"/>
    <mergeCell ref="P9:P10"/>
    <mergeCell ref="Q9:Q10"/>
    <mergeCell ref="AC9:AC10"/>
    <mergeCell ref="AD9:AD10"/>
    <mergeCell ref="AE9:AE10"/>
    <mergeCell ref="AF9:AF10"/>
    <mergeCell ref="AG9:AG10"/>
    <mergeCell ref="AH9:AH10"/>
    <mergeCell ref="AI26:AI29"/>
    <mergeCell ref="AI89:AI94"/>
    <mergeCell ref="AI80:AI81"/>
    <mergeCell ref="AI84:AI85"/>
    <mergeCell ref="AI86:AI88"/>
    <mergeCell ref="AI75:AI79"/>
    <mergeCell ref="AI73:AI74"/>
    <mergeCell ref="AI60:AI63"/>
    <mergeCell ref="AI56:AI59"/>
    <mergeCell ref="AI52:AI55"/>
    <mergeCell ref="AI69:AI72"/>
    <mergeCell ref="AI178:AI180"/>
    <mergeCell ref="AI166:AI169"/>
    <mergeCell ref="AI170:AI174"/>
    <mergeCell ref="AI141:AI146"/>
    <mergeCell ref="AI147:AI156"/>
    <mergeCell ref="AI161:AI162"/>
    <mergeCell ref="AI163:AI165"/>
    <mergeCell ref="AI133:AI135"/>
    <mergeCell ref="AI136:AI139"/>
    <mergeCell ref="AI158:AI159"/>
    <mergeCell ref="G206:G224"/>
    <mergeCell ref="H206:H224"/>
    <mergeCell ref="I206:I224"/>
    <mergeCell ref="L206:L224"/>
    <mergeCell ref="M206:M224"/>
    <mergeCell ref="N206:N224"/>
    <mergeCell ref="O206:O224"/>
    <mergeCell ref="P206:P224"/>
    <mergeCell ref="Q206:Q224"/>
    <mergeCell ref="S225:S236"/>
    <mergeCell ref="AG206:AG224"/>
    <mergeCell ref="AH206:AH224"/>
    <mergeCell ref="AI206:AI224"/>
    <mergeCell ref="B225:B236"/>
    <mergeCell ref="E225:E236"/>
    <mergeCell ref="F225:F236"/>
    <mergeCell ref="G225:G236"/>
    <mergeCell ref="H225:H236"/>
    <mergeCell ref="V206:V224"/>
    <mergeCell ref="W206:W224"/>
    <mergeCell ref="J206:J224"/>
    <mergeCell ref="K206:K224"/>
    <mergeCell ref="X206:X224"/>
    <mergeCell ref="Y206:Y224"/>
    <mergeCell ref="Z206:Z224"/>
    <mergeCell ref="AA206:AA224"/>
    <mergeCell ref="R206:R224"/>
    <mergeCell ref="S206:S224"/>
    <mergeCell ref="T206:T224"/>
    <mergeCell ref="U206:U224"/>
    <mergeCell ref="B206:B224"/>
    <mergeCell ref="E206:E224"/>
    <mergeCell ref="F206:F224"/>
    <mergeCell ref="S237:S241"/>
    <mergeCell ref="T237:T241"/>
    <mergeCell ref="U237:U241"/>
    <mergeCell ref="U225:U236"/>
    <mergeCell ref="V225:V236"/>
    <mergeCell ref="W225:W236"/>
    <mergeCell ref="B237:B241"/>
    <mergeCell ref="E237:E241"/>
    <mergeCell ref="F237:F241"/>
    <mergeCell ref="G237:G241"/>
    <mergeCell ref="H237:H241"/>
    <mergeCell ref="I237:I241"/>
    <mergeCell ref="V237:V241"/>
    <mergeCell ref="T225:T236"/>
    <mergeCell ref="I225:I236"/>
    <mergeCell ref="J225:J236"/>
    <mergeCell ref="K225:K236"/>
    <mergeCell ref="L225:L236"/>
    <mergeCell ref="M225:M236"/>
    <mergeCell ref="N225:N236"/>
    <mergeCell ref="O225:O236"/>
    <mergeCell ref="P225:P236"/>
    <mergeCell ref="Q225:Q236"/>
    <mergeCell ref="R225:R236"/>
    <mergeCell ref="J237:J241"/>
    <mergeCell ref="K237:K241"/>
    <mergeCell ref="L237:L241"/>
    <mergeCell ref="M237:M241"/>
    <mergeCell ref="N237:N241"/>
    <mergeCell ref="O237:O241"/>
    <mergeCell ref="P237:P241"/>
    <mergeCell ref="Q237:Q241"/>
    <mergeCell ref="R237:R241"/>
    <mergeCell ref="W237:W241"/>
    <mergeCell ref="X237:X241"/>
    <mergeCell ref="Y237:Y241"/>
    <mergeCell ref="Z237:Z241"/>
    <mergeCell ref="AA237:AA241"/>
    <mergeCell ref="AH237:AH241"/>
    <mergeCell ref="AI237:AI241"/>
    <mergeCell ref="AG225:AG236"/>
    <mergeCell ref="AH225:AH236"/>
    <mergeCell ref="AI225:AI236"/>
    <mergeCell ref="AB237:AB241"/>
    <mergeCell ref="AF237:AF241"/>
    <mergeCell ref="AG237:AG241"/>
    <mergeCell ref="AA225:AA236"/>
    <mergeCell ref="AB225:AB236"/>
    <mergeCell ref="AC225:AC236"/>
    <mergeCell ref="AD225:AD236"/>
    <mergeCell ref="AE225:AE236"/>
    <mergeCell ref="AF225:AF236"/>
    <mergeCell ref="AI110:AI112"/>
    <mergeCell ref="AI113:AI114"/>
    <mergeCell ref="AI125:AI128"/>
    <mergeCell ref="AI130:AI132"/>
    <mergeCell ref="AI242:AI243"/>
    <mergeCell ref="AC237:AC241"/>
    <mergeCell ref="AD237:AD241"/>
    <mergeCell ref="AE237:AE241"/>
    <mergeCell ref="X225:X236"/>
    <mergeCell ref="Y225:Y236"/>
    <mergeCell ref="Z225:Z236"/>
    <mergeCell ref="AD206:AD224"/>
    <mergeCell ref="AE206:AE224"/>
    <mergeCell ref="AF206:AF224"/>
    <mergeCell ref="AB206:AB224"/>
    <mergeCell ref="AC206:AC224"/>
    <mergeCell ref="AI199:AI202"/>
    <mergeCell ref="AI197:AI198"/>
    <mergeCell ref="AI187:AI188"/>
    <mergeCell ref="AI189:AI192"/>
    <mergeCell ref="AI193:AI196"/>
    <mergeCell ref="AI182:AI183"/>
    <mergeCell ref="AI184:AI185"/>
    <mergeCell ref="AI175:AI176"/>
    <mergeCell ref="AJ193:AJ196"/>
    <mergeCell ref="AJ197:AJ198"/>
    <mergeCell ref="AJ199:AJ202"/>
    <mergeCell ref="AJ182:AJ183"/>
    <mergeCell ref="AJ175:AJ176"/>
    <mergeCell ref="AJ178:AJ180"/>
    <mergeCell ref="AJ184:AJ185"/>
    <mergeCell ref="AJ187:AJ188"/>
    <mergeCell ref="AJ189:AJ192"/>
  </mergeCells>
  <dataValidations count="2">
    <dataValidation type="list" allowBlank="1" showInputMessage="1" showErrorMessage="1" sqref="D8:D9 D19:D22 D175:D205 D244:D245">
      <formula1>$L$3:$L$18</formula1>
    </dataValidation>
    <dataValidation type="list" allowBlank="1" showInputMessage="1" showErrorMessage="1" sqref="D117:D121">
      <formula1>INDIRECT($B117)</formula1>
    </dataValidation>
  </dataValidations>
  <pageMargins left="0.7" right="0.7" top="0.75" bottom="0.75" header="0.3" footer="0.3"/>
  <pageSetup paperSize="9" scale="18" orientation="portrait" horizontalDpi="300" verticalDpi="300" r:id="rId1"/>
  <drawing r:id="rId2"/>
  <extLst>
    <ext xmlns:x14="http://schemas.microsoft.com/office/spreadsheetml/2009/9/main" uri="{CCE6A557-97BC-4b89-ADB6-D9C93CAAB3DF}">
      <x14:dataValidations xmlns:xm="http://schemas.microsoft.com/office/excel/2006/main" count="23">
        <x14:dataValidation type="list" allowBlank="1" showInputMessage="1" showErrorMessage="1">
          <x14:formula1>
            <xm:f>'C:\Users\dpcarov\Downloads\[Formato-de-seguimiento_Plan-de-Acción-2023VF (4).xlsx]LISTA'!#REF!</xm:f>
          </x14:formula1>
          <xm:sqref>AE8:AE247</xm:sqref>
        </x14:dataValidation>
        <x14:dataValidation type="list" allowBlank="1" showInputMessage="1" showErrorMessage="1">
          <x14:formula1>
            <xm:f>'C:\Users\dpcarov\Downloads\[Formato-de-seguimiento_Plan-de-Acción-2023VF (4).xlsx]LISTA'!#REF!</xm:f>
          </x14:formula1>
          <xm:sqref>AD8:AD247</xm:sqref>
        </x14:dataValidation>
        <x14:dataValidation type="list" allowBlank="1" showInputMessage="1" showErrorMessage="1">
          <x14:formula1>
            <xm:f>'C:\Users\dpcarov\Downloads\[Formato-de-seguimiento_Plan-de-Acción-2023VF (4).xlsx]LISTA'!#REF!</xm:f>
          </x14:formula1>
          <xm:sqref>AC8:AC247</xm:sqref>
        </x14:dataValidation>
        <x14:dataValidation type="list" allowBlank="1" showInputMessage="1" showErrorMessage="1">
          <x14:formula1>
            <xm:f>'C:\Users\dpcarov\Downloads\[Formato-de-seguimiento_Plan-de-Acción-2023VF (4).xlsx]LISTA'!#REF!</xm:f>
          </x14:formula1>
          <xm:sqref>P8:P247</xm:sqref>
        </x14:dataValidation>
        <x14:dataValidation type="list" allowBlank="1" showInputMessage="1" showErrorMessage="1">
          <x14:formula1>
            <xm:f>'C:\Users\dpcarov\Downloads\[Formato-de-seguimiento_Plan-de-Acción-2023VF (4).xlsx]LISTA'!#REF!</xm:f>
          </x14:formula1>
          <xm:sqref>M8:M247</xm:sqref>
        </x14:dataValidation>
        <x14:dataValidation type="list" allowBlank="1" showInputMessage="1" showErrorMessage="1">
          <x14:formula1>
            <xm:f>'C:\Users\dpcarov\Downloads\[Formato-de-seguimiento_Plan-de-Acción-2023VF (4).xlsx]LISTA'!#REF!</xm:f>
          </x14:formula1>
          <xm:sqref>I8:I247</xm:sqref>
        </x14:dataValidation>
        <x14:dataValidation type="list" allowBlank="1" showInputMessage="1" showErrorMessage="1">
          <x14:formula1>
            <xm:f>'C:\Users\dpcarov\Downloads\[Formato-de-seguimiento_Plan-de-Acción-2023VF (4).xlsx]LISTA'!#REF!</xm:f>
          </x14:formula1>
          <xm:sqref>F8:F247</xm:sqref>
        </x14:dataValidation>
        <x14:dataValidation type="list" allowBlank="1" showInputMessage="1" showErrorMessage="1">
          <x14:formula1>
            <xm:f>'C:\Users\dpcarov\Downloads\[Formato-de-seguimiento_Plan-de-Acción-2023VF (4).xlsx]LISTA'!#REF!</xm:f>
          </x14:formula1>
          <xm:sqref>C68</xm:sqref>
        </x14:dataValidation>
        <x14:dataValidation type="list" allowBlank="1" showInputMessage="1" showErrorMessage="1">
          <x14:formula1>
            <xm:f>'C:\Users\dpcarov\Downloads\[Formato-de-seguimiento_Plan-de-Acción-2023VF (4).xlsx]LISTA'!#REF!</xm:f>
          </x14:formula1>
          <xm:sqref>D18 D225 D237</xm:sqref>
        </x14:dataValidation>
        <x14:dataValidation type="list" allowBlank="1" showInputMessage="1" showErrorMessage="1">
          <x14:formula1>
            <xm:f>'C:\Users\dpcarov\Downloads\[Formato-de-seguimiento_Plan-de-Acción-2023VF (4).xlsx]LISTA'!#REF!</xm:f>
          </x14:formula1>
          <xm:sqref>D206</xm:sqref>
        </x14:dataValidation>
        <x14:dataValidation type="list" allowBlank="1" showInputMessage="1" showErrorMessage="1">
          <x14:formula1>
            <xm:f>'C:\Users\dpcarov\Downloads\[Formato-de-seguimiento_Plan-de-Acción-2023VF (4).xlsx]LISTA'!#REF!</xm:f>
          </x14:formula1>
          <xm:sqref>D67</xm:sqref>
        </x14:dataValidation>
        <x14:dataValidation type="list" allowBlank="1" showInputMessage="1" showErrorMessage="1">
          <x14:formula1>
            <xm:f>'C:\Users\dpcarov\Downloads\[Formato-de-seguimiento_Plan-de-Acción-2023VF (4).xlsx]LISTA'!#REF!</xm:f>
          </x14:formula1>
          <xm:sqref>D166:D174</xm:sqref>
        </x14:dataValidation>
        <x14:dataValidation type="list" allowBlank="1" showInputMessage="1" showErrorMessage="1">
          <x14:formula1>
            <xm:f>'C:\Users\dpcarov\Downloads\[Formato-de-seguimiento_Plan-de-Acción-2023VF (4).xlsx]LISTA'!#REF!</xm:f>
          </x14:formula1>
          <xm:sqref>D65:D66</xm:sqref>
        </x14:dataValidation>
        <x14:dataValidation type="list" allowBlank="1" showInputMessage="1" showErrorMessage="1">
          <x14:formula1>
            <xm:f>'C:\Users\dpcarov\Downloads\[Formato-de-seguimiento_Plan-de-Acción-2023VF (4).xlsx]LISTA'!#REF!</xm:f>
          </x14:formula1>
          <xm:sqref>D32:D51</xm:sqref>
        </x14:dataValidation>
        <x14:dataValidation type="list" allowBlank="1" showInputMessage="1" showErrorMessage="1">
          <x14:formula1>
            <xm:f>'C:\Users\dpcarov\Downloads\[Formato-de-seguimiento_Plan-de-Acción-2023VF (4).xlsx]LISTA'!#REF!</xm:f>
          </x14:formula1>
          <xm:sqref>D12:D15 D23:D25 D30:D31 D52:D64 D69:D79 D242:D243</xm:sqref>
        </x14:dataValidation>
        <x14:dataValidation type="list" allowBlank="1" showInputMessage="1" showErrorMessage="1">
          <x14:formula1>
            <xm:f>'C:\Users\dpcarov\Downloads\[Formato-de-seguimiento_Plan-de-Acción-2023VF (4).xlsx]LISTA'!#REF!</xm:f>
          </x14:formula1>
          <xm:sqref>D246:D247</xm:sqref>
        </x14:dataValidation>
        <x14:dataValidation type="list" allowBlank="1" showInputMessage="1" showErrorMessage="1">
          <x14:formula1>
            <xm:f>'C:\Users\dpcarov\Downloads\[Formato-de-seguimiento_Plan-de-Acción-2023VF (4).xlsx]LISTA'!#REF!</xm:f>
          </x14:formula1>
          <xm:sqref>D26:D29</xm:sqref>
        </x14:dataValidation>
        <x14:dataValidation type="list" allowBlank="1" showInputMessage="1" showErrorMessage="1">
          <x14:formula1>
            <xm:f>'C:\Users\dpcarov\Downloads\[Formato-de-seguimiento_Plan-de-Acción-2023VF (4).xlsx]LISTA'!#REF!</xm:f>
          </x14:formula1>
          <xm:sqref>D161:D165</xm:sqref>
        </x14:dataValidation>
        <x14:dataValidation type="list" allowBlank="1" showInputMessage="1" showErrorMessage="1">
          <x14:formula1>
            <xm:f>'C:\Users\dpcarov\Downloads\[Formato-de-seguimiento_Plan-de-Acción-2023VF (4).xlsx]LISTA'!#REF!</xm:f>
          </x14:formula1>
          <xm:sqref>D101:D116 D122:D132</xm:sqref>
        </x14:dataValidation>
        <x14:dataValidation type="list" allowBlank="1" showInputMessage="1" showErrorMessage="1">
          <x14:formula1>
            <xm:f>'C:\Users\dpcarov\Downloads\[Formato-de-seguimiento_Plan-de-Acción-2023VF (4).xlsx]LISTA'!#REF!</xm:f>
          </x14:formula1>
          <xm:sqref>D11 D80:D100</xm:sqref>
        </x14:dataValidation>
        <x14:dataValidation type="list" allowBlank="1" showInputMessage="1" showErrorMessage="1">
          <x14:formula1>
            <xm:f>'C:\Users\dpcarov\Downloads\[Formato-de-seguimiento_Plan-de-Acción-2023VF (4).xlsx]LISTA'!#REF!</xm:f>
          </x14:formula1>
          <xm:sqref>D10 D133:D160</xm:sqref>
        </x14:dataValidation>
        <x14:dataValidation type="list" allowBlank="1" showInputMessage="1" showErrorMessage="1">
          <x14:formula1>
            <xm:f>'C:\Users\dpcarov\Downloads\[Formato-de-seguimiento_Plan-de-Acción-2023VF (4).xlsx]LISTA'!#REF!</xm:f>
          </x14:formula1>
          <xm:sqref>C8:C67 C69:C206 C225 C237 C242:C247</xm:sqref>
        </x14:dataValidation>
        <x14:dataValidation type="list" allowBlank="1" showInputMessage="1" showErrorMessage="1">
          <x14:formula1>
            <xm:f>'C:\Users\dpcarov\Downloads\[Formato-de-seguimiento_Plan-de-Acción-2023VF (4).xlsx]LISTA'!#REF!</xm:f>
          </x14:formula1>
          <xm:sqref>B8 B11:B247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2023</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Patricia Caro Ventura</dc:creator>
  <cp:lastModifiedBy>Diana Patricia Caro Ventura</cp:lastModifiedBy>
  <dcterms:created xsi:type="dcterms:W3CDTF">2023-10-04T20:36:17Z</dcterms:created>
  <dcterms:modified xsi:type="dcterms:W3CDTF">2023-10-04T21:11:51Z</dcterms:modified>
</cp:coreProperties>
</file>