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<sst xmlns="http://schemas.openxmlformats.org/spreadsheetml/2006/main" count="945" uniqueCount="385">
  <si>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</si>
  <si>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</si>
  <si>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</si>
  <si>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</si>
  <si>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</si>
  <si>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</si>
  <si>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</si>
  <si>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</si>
  <si>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</si>
  <si>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</si>
  <si>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</si>
  <si>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</si>
  <si>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</si>
  <si>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</si>
  <si>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</si>
  <si>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</si>
  <si>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</si>
  <si>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</si>
  <si>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</si>
  <si>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</si>
  <si>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</si>
  <si>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</si>
  <si>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</si>
  <si>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</si>
  <si>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</si>
  <si>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</si>
  <si>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</si>
  <si>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</si>
  <si>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</si>
  <si>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</si>
  <si>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</si>
  <si>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</si>
  <si>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</si>
  <si>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</si>
  <si>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</si>
  <si>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</si>
  <si>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</si>
  <si>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</si>
  <si>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</si>
  <si>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</si>
  <si>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</si>
  <si>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</si>
  <si>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</si>
  <si>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</si>
  <si>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</si>
  <si>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</si>
  <si>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</si>
  <si>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</si>
  <si>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</si>
  <si>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</si>
  <si>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</si>
  <si>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</si>
  <si>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</si>
  <si>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</si>
  <si>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</si>
  <si>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</si>
  <si>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</si>
  <si>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</si>
  <si>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</si>
  <si>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</si>
  <si>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</si>
  <si>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</si>
  <si>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</si>
  <si>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</si>
  <si>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</si>
  <si>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</si>
  <si>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</si>
  <si>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</si>
  <si>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</si>
  <si>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</si>
  <si>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</si>
  <si>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</si>
  <si>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</si>
  <si>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</si>
  <si>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</si>
  <si>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</si>
  <si>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</si>
  <si>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</si>
  <si>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</si>
  <si>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</si>
  <si>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</si>
  <si>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</si>
  <si>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</si>
  <si>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</si>
  <si>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</si>
  <si>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</si>
  <si>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</si>
  <si>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</si>
  <si>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</si>
  <si>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</si>
  <si>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</si>
  <si>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</si>
  <si>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</si>
  <si>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</si>
  <si>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</si>
  <si>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</si>
  <si>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</si>
  <si>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</si>
  <si>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</si>
  <si>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</si>
  <si>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</si>
  <si>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</si>
  <si>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</si>
  <si>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</si>
  <si>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</si>
  <si>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</si>
  <si>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</si>
  <si>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</si>
  <si>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</si>
  <si>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</si>
  <si>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</si>
  <si>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</si>
  <si>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</si>
  <si>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</si>
  <si>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</si>
  <si>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</si>
  <si>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</si>
  <si>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</si>
  <si>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</si>
  <si>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</si>
  <si>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</si>
  <si>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</si>
  <si>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</si>
  <si>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</si>
  <si>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</si>
  <si>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</si>
  <si>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</si>
  <si>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</si>
  <si>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</si>
  <si>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</si>
  <si>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</si>
  <si>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</si>
  <si>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</si>
  <si>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</si>
  <si>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</si>
  <si>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</si>
  <si>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</si>
  <si>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</si>
  <si>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</si>
  <si>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</si>
  <si>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</si>
  <si>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</si>
  <si>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</si>
  <si>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</si>
  <si>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</si>
  <si>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</si>
  <si>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</si>
  <si>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</si>
  <si>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</si>
  <si>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</si>
  <si>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</si>
  <si>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</si>
  <si>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</si>
  <si>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</si>
  <si>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</si>
  <si>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</si>
  <si>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</si>
  <si>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</si>
  <si>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</si>
  <si>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</si>
  <si>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</si>
  <si>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</si>
  <si>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</si>
  <si>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</si>
  <si>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</si>
  <si>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</si>
  <si>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</si>
  <si>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</si>
  <si>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</si>
  <si>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</si>
  <si>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</si>
  <si>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</si>
  <si>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</si>
  <si>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</si>
  <si>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</si>
  <si>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</si>
  <si>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</si>
  <si>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</si>
  <si>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</si>
  <si>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</si>
  <si>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</si>
  <si>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</si>
  <si>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</si>
  <si>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</si>
  <si>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</si>
  <si>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</si>
  <si>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</si>
  <si>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</si>
  <si>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</si>
  <si>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</si>
  <si>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</si>
  <si>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</si>
  <si>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</si>
  <si>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</si>
  <si>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</si>
  <si>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</si>
  <si>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</si>
  <si>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</si>
  <si>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</si>
  <si>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</si>
  <si>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</si>
  <si>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</si>
  <si>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</si>
  <si>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</si>
  <si>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</si>
  <si>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</si>
  <si>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</si>
  <si>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</si>
  <si>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</si>
  <si>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</si>
  <si>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</si>
  <si>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</si>
  <si>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</si>
  <si>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</si>
  <si>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</si>
  <si>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</si>
  <si>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</si>
  <si>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</si>
  <si>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</si>
  <si>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</si>
  <si>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</si>
  <si>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</si>
  <si>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</si>
  <si>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</si>
  <si>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</si>
  <si>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</si>
  <si>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</si>
  <si>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</si>
  <si>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</si>
  <si>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</si>
  <si>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</si>
  <si>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</si>
  <si>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</si>
  <si>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</si>
  <si>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</si>
  <si>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</si>
  <si>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</si>
  <si>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</si>
  <si>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</si>
  <si>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</si>
  <si>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</si>
  <si>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</si>
  <si>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</si>
  <si>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</si>
  <si>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</si>
  <si>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</si>
  <si>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</si>
  <si>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</si>
  <si>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</si>
  <si>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</si>
  <si>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</si>
  <si>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</si>
  <si>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</si>
  <si>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</si>
  <si>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</si>
  <si>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</si>
  <si>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</si>
  <si>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</si>
  <si>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</si>
  <si>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</si>
  <si>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</si>
  <si>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</si>
  <si>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</si>
  <si>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</si>
  <si>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</si>
  <si>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</si>
  <si>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</si>
  <si>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</si>
  <si>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</si>
  <si>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</si>
  <si>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</si>
  <si>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</si>
  <si>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</si>
  <si>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</si>
  <si>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</si>
  <si>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</si>
  <si>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</si>
  <si>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</si>
  <si>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</si>
  <si>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</si>
  <si>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</si>
  <si>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</si>
  <si>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</si>
  <si>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</si>
  <si>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</si>
  <si>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</si>
  <si>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</si>
  <si>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</si>
  <si>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</si>
  <si>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</si>
  <si>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</si>
  <si>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</si>
  <si>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</si>
  <si>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</si>
  <si>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</si>
  <si>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</si>
  <si>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</si>
  <si>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</si>
  <si>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</si>
  <si>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</si>
  <si>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</si>
  <si>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</si>
  <si>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</si>
  <si>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</si>
  <si>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</si>
  <si>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</si>
  <si>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</si>
  <si>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</si>
  <si>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</si>
  <si>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</si>
  <si>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</si>
  <si>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</si>
  <si>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</si>
  <si>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</si>
  <si>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</si>
  <si>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</si>
  <si>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</si>
  <si>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</si>
  <si>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</si>
  <si>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</si>
  <si>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</si>
  <si>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</si>
  <si>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</si>
  <si>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</si>
  <si>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</si>
  <si>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</si>
  <si>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</si>
  <si>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</si>
  <si>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</si>
  <si>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</si>
  <si>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</si>
  <si>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</si>
  <si>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</si>
  <si>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</si>
  <si>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</si>
  <si>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</si>
  <si>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</si>
  <si>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</si>
  <si>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</si>
  <si>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</si>
  <si>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</si>
  <si>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</si>
  <si>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</si>
  <si>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</si>
  <si>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</si>
  <si>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</si>
  <si>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</si>
  <si>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</si>
  <si>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</si>
  <si>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</si>
  <si>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</si>
  <si>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</si>
  <si>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</si>
  <si>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</si>
  <si>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</si>
  <si>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</si>
  <si>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</si>
  <si>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</si>
  <si>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</si>
  <si>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</si>
  <si>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</si>
  <si>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</si>
  <si>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</si>
  <si>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</si>
  <si>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</si>
  <si>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</si>
  <si>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</si>
  <si>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</si>
  <si>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</si>
  <si>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</si>
  <si>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</si>
  <si>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</si>
  <si>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</si>
  <si>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</si>
  <si>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</si>
  <si>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</si>
  <si>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</si>
  <si>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</si>
  <si>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</si>
  <si>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</si>
  <si>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</si>
  <si>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</si>
  <si>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</si>
  <si>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Mes Enero Vigencia 2017</t>
  </si>
  <si>
    <t>Mes enero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</si>
</sst>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8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257175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0</v>
          </cell>
          <cell r="F11">
            <v>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0</v>
          </cell>
          <cell r="F25">
            <v>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0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0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0</v>
          </cell>
          <cell r="H34">
            <v>194800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0</v>
          </cell>
          <cell r="F38">
            <v>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0</v>
          </cell>
          <cell r="F39">
            <v>0</v>
          </cell>
          <cell r="H39">
            <v>2087000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0</v>
          </cell>
          <cell r="F40">
            <v>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0</v>
          </cell>
          <cell r="F41">
            <v>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0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0</v>
          </cell>
          <cell r="F43">
            <v>0</v>
          </cell>
          <cell r="H43">
            <v>2101000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0</v>
          </cell>
          <cell r="F46">
            <v>0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0</v>
          </cell>
          <cell r="F60">
            <v>700</v>
          </cell>
          <cell r="H60">
            <v>23166.66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0</v>
          </cell>
          <cell r="F67">
            <v>800</v>
          </cell>
          <cell r="H67">
            <v>7500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0</v>
          </cell>
          <cell r="F72">
            <v>0</v>
          </cell>
          <cell r="H72">
            <v>3000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0</v>
          </cell>
          <cell r="F74">
            <v>0</v>
          </cell>
          <cell r="H74">
            <v>4000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0</v>
          </cell>
          <cell r="F75">
            <v>0</v>
          </cell>
          <cell r="H75">
            <v>548821.76655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0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0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0</v>
          </cell>
          <cell r="F91">
            <v>0</v>
          </cell>
          <cell r="H91">
            <v>96823.155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0</v>
          </cell>
          <cell r="H92">
            <v>686839.478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0</v>
          </cell>
          <cell r="F95">
            <v>0</v>
          </cell>
          <cell r="H95">
            <v>172112.524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0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1500</v>
          </cell>
          <cell r="F101">
            <v>0</v>
          </cell>
          <cell r="H101">
            <v>807638.712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0</v>
          </cell>
          <cell r="F103">
            <v>0</v>
          </cell>
          <cell r="H103">
            <v>12448.304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5">
          <cell r="D105">
            <v>136326.367</v>
          </cell>
          <cell r="E105">
            <v>0</v>
          </cell>
          <cell r="F105">
            <v>0</v>
          </cell>
          <cell r="H105">
            <v>9149.5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D109">
            <v>317400</v>
          </cell>
          <cell r="E109">
            <v>0</v>
          </cell>
          <cell r="F109">
            <v>0</v>
          </cell>
          <cell r="H109">
            <v>42167.094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2482.487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H115">
            <v>156515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156515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40000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388000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20">
          <cell r="D120">
            <v>6500000</v>
          </cell>
          <cell r="E120">
            <v>0</v>
          </cell>
          <cell r="F120">
            <v>0</v>
          </cell>
          <cell r="H120">
            <v>3357225.839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2782880.097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3200000</v>
          </cell>
          <cell r="E121">
            <v>0</v>
          </cell>
          <cell r="F121">
            <v>0</v>
          </cell>
          <cell r="H121">
            <v>1942137.758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737556.108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D122">
            <v>1500000</v>
          </cell>
          <cell r="E122">
            <v>0</v>
          </cell>
          <cell r="F122">
            <v>0</v>
          </cell>
          <cell r="H122">
            <v>428678.394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343306.394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5000000</v>
          </cell>
          <cell r="E123">
            <v>0</v>
          </cell>
          <cell r="F123">
            <v>0</v>
          </cell>
          <cell r="H123">
            <v>1927968.464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1892660.571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2000000</v>
          </cell>
          <cell r="E124">
            <v>0</v>
          </cell>
          <cell r="F124">
            <v>0</v>
          </cell>
          <cell r="H124">
            <v>347842.609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195051.909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10450000</v>
          </cell>
          <cell r="E125">
            <v>0</v>
          </cell>
          <cell r="F125">
            <v>0</v>
          </cell>
          <cell r="H125">
            <v>3681542.721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3207443.721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45822.538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45040.56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4450000</v>
          </cell>
          <cell r="E126">
            <v>0</v>
          </cell>
          <cell r="F126">
            <v>0</v>
          </cell>
          <cell r="H126">
            <v>724195.7095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454682.771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10184.022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6336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400000</v>
          </cell>
          <cell r="E127">
            <v>0</v>
          </cell>
          <cell r="F127">
            <v>0</v>
          </cell>
          <cell r="H127">
            <v>109094.2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29678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400000</v>
          </cell>
          <cell r="E128">
            <v>0</v>
          </cell>
          <cell r="F128">
            <v>0</v>
          </cell>
          <cell r="H128">
            <v>323480.5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237965.5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1300000</v>
          </cell>
          <cell r="E129">
            <v>0</v>
          </cell>
          <cell r="F129">
            <v>0</v>
          </cell>
          <cell r="H129">
            <v>78050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78050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1600000</v>
          </cell>
          <cell r="E130">
            <v>0</v>
          </cell>
          <cell r="F130">
            <v>0</v>
          </cell>
          <cell r="H130">
            <v>1280086.318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654936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1100000</v>
          </cell>
          <cell r="E131">
            <v>0</v>
          </cell>
          <cell r="F131">
            <v>0</v>
          </cell>
          <cell r="H131">
            <v>197248.5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3200000</v>
          </cell>
          <cell r="E132">
            <v>0</v>
          </cell>
          <cell r="F132">
            <v>0</v>
          </cell>
          <cell r="H132">
            <v>1213678.629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727757.205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5538.333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5538.333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1000000</v>
          </cell>
          <cell r="E133">
            <v>0</v>
          </cell>
          <cell r="F133">
            <v>0</v>
          </cell>
          <cell r="H133">
            <v>1000000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20187.785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1400000</v>
          </cell>
          <cell r="E134">
            <v>0</v>
          </cell>
          <cell r="F134">
            <v>0</v>
          </cell>
          <cell r="H134">
            <v>643089.657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549509.057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600.175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2300000</v>
          </cell>
          <cell r="E135">
            <v>0</v>
          </cell>
          <cell r="F135">
            <v>0</v>
          </cell>
          <cell r="H135">
            <v>1933657.001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1644022.333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5538.332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5538.332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2100000</v>
          </cell>
          <cell r="E136">
            <v>0</v>
          </cell>
          <cell r="F136">
            <v>0</v>
          </cell>
          <cell r="H136">
            <v>1297653.664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1223853.664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2328.552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1584.498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3000000</v>
          </cell>
          <cell r="E137">
            <v>0</v>
          </cell>
          <cell r="F137">
            <v>0</v>
          </cell>
          <cell r="H137">
            <v>83125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34675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4000000</v>
          </cell>
          <cell r="E138">
            <v>0</v>
          </cell>
          <cell r="F138">
            <v>0</v>
          </cell>
          <cell r="H138">
            <v>837392.382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722407.282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7192.695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7192.695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200000</v>
          </cell>
          <cell r="E139">
            <v>0</v>
          </cell>
          <cell r="F139">
            <v>0</v>
          </cell>
          <cell r="H139">
            <v>76000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76000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100000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7000000</v>
          </cell>
          <cell r="E141">
            <v>0</v>
          </cell>
          <cell r="F141">
            <v>0</v>
          </cell>
          <cell r="H141">
            <v>3981336.94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3101383.934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20033.662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20033.662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7000000</v>
          </cell>
          <cell r="E142">
            <v>0</v>
          </cell>
          <cell r="F142">
            <v>0</v>
          </cell>
          <cell r="H142">
            <v>957005.797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832124.663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4287.565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3284.651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6086947.329</v>
          </cell>
          <cell r="E143">
            <v>0</v>
          </cell>
          <cell r="F143">
            <v>0</v>
          </cell>
          <cell r="H143">
            <v>2307835.565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2024196.411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7054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7054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313052.671</v>
          </cell>
          <cell r="E144">
            <v>0</v>
          </cell>
          <cell r="F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4009213.611</v>
          </cell>
          <cell r="E145">
            <v>0</v>
          </cell>
          <cell r="F145">
            <v>0</v>
          </cell>
          <cell r="H145">
            <v>1824061.3132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1744788.9132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3000000</v>
          </cell>
          <cell r="E146">
            <v>0</v>
          </cell>
          <cell r="F146">
            <v>0</v>
          </cell>
          <cell r="H146">
            <v>2259702.815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2136002.815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600000</v>
          </cell>
          <cell r="E147">
            <v>0</v>
          </cell>
          <cell r="F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900000</v>
          </cell>
          <cell r="E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400000</v>
          </cell>
          <cell r="E149">
            <v>0</v>
          </cell>
          <cell r="F149">
            <v>0</v>
          </cell>
          <cell r="H149">
            <v>347700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267300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3265.229</v>
          </cell>
          <cell r="E15">
            <v>1049.164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0.004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391.492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94603.77654</v>
          </cell>
          <cell r="E19">
            <v>43141.537979999994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1220.66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57275.90633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14282.309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16976.102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2923.037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60598.199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153115.67426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175060.58174000002</v>
          </cell>
          <cell r="E39">
            <v>38832.46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9772.678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15152.248</v>
          </cell>
          <cell r="E41">
            <v>6410.524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4576.082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19596.37138</v>
          </cell>
          <cell r="E43">
            <v>3824.7448799999997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13010.592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870.12315</v>
          </cell>
          <cell r="E45">
            <v>623.272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14438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32145.7025</v>
          </cell>
          <cell r="E47">
            <v>287.08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11366.25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10369.422</v>
          </cell>
          <cell r="E49">
            <v>305.014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63313.468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4230.564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174.403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10984.809949999999</v>
          </cell>
          <cell r="E53">
            <v>5419.00112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4620.013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10777.041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6233.809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84033.373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2073.26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2197.99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27534.418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17656.097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986.246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1866.9285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260647.96813999998</v>
          </cell>
          <cell r="E64">
            <v>2500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125305.793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507400.412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5408.783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39039.913</v>
          </cell>
          <cell r="E68">
            <v>1768.962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72050.74</v>
          </cell>
          <cell r="E69">
            <v>3833.037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30932.967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17727.757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51852.075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622.342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showGridLines="0" showZeros="0" tabSelected="1" zoomScalePageLayoutView="0" workbookViewId="0" topLeftCell="A1">
      <pane xSplit="3" ySplit="6" topLeftCell="D1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54" sqref="G154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8" width="12.8515625" style="24" customWidth="1"/>
    <col min="9" max="19" width="12.8515625" style="24" hidden="1" customWidth="1"/>
    <col min="20" max="21" width="12.8515625" style="24" customWidth="1"/>
    <col min="22" max="32" width="12.8515625" style="24" hidden="1" customWidth="1"/>
    <col min="33" max="34" width="12.8515625" style="24" customWidth="1"/>
    <col min="35" max="45" width="12.8515625" style="24" hidden="1" customWidth="1"/>
    <col min="46" max="47" width="12.8515625" style="24" customWidth="1"/>
    <col min="48" max="58" width="12.8515625" style="24" hidden="1" customWidth="1"/>
    <col min="59" max="59" width="12.8515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  <c r="BF1" s="156" t="s">
        <v>326</v>
      </c>
      <c r="BG1" s="157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</row>
    <row r="2" spans="1:223" ht="18" customHeight="1">
      <c r="A2" s="67"/>
      <c r="B2" s="68"/>
      <c r="C2" s="69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58" t="s">
        <v>334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60" t="s">
        <v>335</v>
      </c>
      <c r="BG2" s="16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</row>
    <row r="3" spans="1:223" ht="27" customHeight="1" thickBot="1">
      <c r="A3" s="71"/>
      <c r="B3" s="72"/>
      <c r="C3" s="73"/>
      <c r="D3" s="93"/>
      <c r="E3" s="115"/>
      <c r="F3" s="93"/>
      <c r="G3" s="93"/>
      <c r="H3" s="94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6"/>
      <c r="BF3" s="162" t="s">
        <v>333</v>
      </c>
      <c r="BG3" s="163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</row>
    <row r="4" spans="1:59" ht="18" customHeight="1" thickBot="1">
      <c r="A4" s="76" t="s">
        <v>330</v>
      </c>
      <c r="B4" s="97"/>
      <c r="C4" s="164" t="s">
        <v>331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5"/>
      <c r="BF4" s="166" t="s">
        <v>384</v>
      </c>
      <c r="BG4" s="167"/>
    </row>
    <row r="5" spans="1:59" ht="16.5" customHeight="1" thickBot="1">
      <c r="A5" s="77" t="s">
        <v>336</v>
      </c>
      <c r="B5" s="98"/>
      <c r="C5" s="78"/>
      <c r="D5" s="168" t="s">
        <v>349</v>
      </c>
      <c r="E5" s="169"/>
      <c r="F5" s="169"/>
      <c r="G5" s="17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52"/>
      <c r="Z5" s="152"/>
      <c r="AA5" s="152"/>
      <c r="AB5" s="152"/>
      <c r="AC5" s="152"/>
      <c r="AD5" s="152"/>
      <c r="AE5" s="152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53" t="s">
        <v>0</v>
      </c>
      <c r="BG5" s="154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>+D8+D48+D112</f>
        <v>72431935.596</v>
      </c>
      <c r="E7" s="51">
        <f>+E8+E48+E112</f>
        <v>1500</v>
      </c>
      <c r="F7" s="51">
        <f>+F8+F48+F112</f>
        <v>1500</v>
      </c>
      <c r="G7" s="51">
        <f aca="true" t="shared" si="0" ref="G7:BG7">+G8+G48+G112</f>
        <v>72431935.596</v>
      </c>
      <c r="H7" s="51">
        <f t="shared" si="0"/>
        <v>68684915.7204</v>
      </c>
      <c r="I7" s="51">
        <f aca="true" t="shared" si="1" ref="I7:T7">+I8+I48+I112</f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51">
        <f t="shared" si="1"/>
        <v>0</v>
      </c>
      <c r="P7" s="51">
        <f t="shared" si="1"/>
        <v>0</v>
      </c>
      <c r="Q7" s="51">
        <f t="shared" si="1"/>
        <v>0</v>
      </c>
      <c r="R7" s="51">
        <f t="shared" si="1"/>
        <v>0</v>
      </c>
      <c r="S7" s="51">
        <f t="shared" si="1"/>
        <v>0</v>
      </c>
      <c r="T7" s="51">
        <f t="shared" si="1"/>
        <v>68684915.7204</v>
      </c>
      <c r="U7" s="51">
        <f t="shared" si="0"/>
        <v>8813397.769510001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8813397.769510001</v>
      </c>
      <c r="AH7" s="51">
        <f t="shared" si="0"/>
        <v>4880518.33068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0</v>
      </c>
      <c r="AS7" s="51">
        <f t="shared" si="0"/>
        <v>0</v>
      </c>
      <c r="AT7" s="51">
        <f t="shared" si="0"/>
        <v>4880518.33068</v>
      </c>
      <c r="AU7" s="51">
        <f t="shared" si="0"/>
        <v>4702647.25771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  <c r="AZ7" s="51">
        <f t="shared" si="0"/>
        <v>0</v>
      </c>
      <c r="BA7" s="51">
        <f t="shared" si="0"/>
        <v>0</v>
      </c>
      <c r="BB7" s="51">
        <f t="shared" si="0"/>
        <v>0</v>
      </c>
      <c r="BC7" s="51">
        <f t="shared" si="0"/>
        <v>0</v>
      </c>
      <c r="BD7" s="51">
        <f t="shared" si="0"/>
        <v>0</v>
      </c>
      <c r="BE7" s="51">
        <f t="shared" si="0"/>
        <v>0</v>
      </c>
      <c r="BF7" s="51">
        <f t="shared" si="0"/>
        <v>0</v>
      </c>
      <c r="BG7" s="51">
        <f t="shared" si="0"/>
        <v>4702647.25771</v>
      </c>
    </row>
    <row r="8" spans="1:59" s="28" customFormat="1" ht="12.75">
      <c r="A8" s="27" t="s">
        <v>303</v>
      </c>
      <c r="B8" s="120"/>
      <c r="C8" s="27" t="s">
        <v>19</v>
      </c>
      <c r="D8" s="27">
        <f>+D9+D33+D37</f>
        <v>63766904.596</v>
      </c>
      <c r="E8" s="27">
        <f aca="true" t="shared" si="2" ref="E8:BG8">+E9+E33+E37</f>
        <v>0</v>
      </c>
      <c r="F8" s="27">
        <f t="shared" si="2"/>
        <v>0</v>
      </c>
      <c r="G8" s="27">
        <f t="shared" si="2"/>
        <v>63766904.596</v>
      </c>
      <c r="H8" s="27">
        <f t="shared" si="2"/>
        <v>63605005.816</v>
      </c>
      <c r="I8" s="27">
        <f aca="true" t="shared" si="3" ref="I8:T8">+I9+I33+I37</f>
        <v>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63605005.816</v>
      </c>
      <c r="U8" s="27">
        <f t="shared" si="2"/>
        <v>4959529.738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4959529.738</v>
      </c>
      <c r="AH8" s="27">
        <f t="shared" si="2"/>
        <v>4729651.517999999</v>
      </c>
      <c r="AI8" s="27">
        <f t="shared" si="2"/>
        <v>0</v>
      </c>
      <c r="AJ8" s="27">
        <f t="shared" si="2"/>
        <v>0</v>
      </c>
      <c r="AK8" s="27">
        <f t="shared" si="2"/>
        <v>0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4729651.517999999</v>
      </c>
      <c r="AU8" s="27">
        <f t="shared" si="2"/>
        <v>4552395.646</v>
      </c>
      <c r="AV8" s="27">
        <f t="shared" si="2"/>
        <v>0</v>
      </c>
      <c r="AW8" s="27">
        <f t="shared" si="2"/>
        <v>0</v>
      </c>
      <c r="AX8" s="27">
        <f t="shared" si="2"/>
        <v>0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4552395.646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0</v>
      </c>
      <c r="F9" s="44">
        <f t="shared" si="4"/>
        <v>0</v>
      </c>
      <c r="G9" s="44">
        <f t="shared" si="4"/>
        <v>50708648.925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50708648.925</v>
      </c>
      <c r="U9" s="44">
        <f t="shared" si="4"/>
        <v>3674217.9189999998</v>
      </c>
      <c r="V9" s="44">
        <f t="shared" si="4"/>
        <v>0</v>
      </c>
      <c r="W9" s="44">
        <f t="shared" si="4"/>
        <v>0</v>
      </c>
      <c r="X9" s="44">
        <f t="shared" si="4"/>
        <v>0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3674217.9189999998</v>
      </c>
      <c r="AH9" s="44">
        <f t="shared" si="4"/>
        <v>3674217.9189999998</v>
      </c>
      <c r="AI9" s="44">
        <f t="shared" si="4"/>
        <v>0</v>
      </c>
      <c r="AJ9" s="44">
        <f t="shared" si="4"/>
        <v>0</v>
      </c>
      <c r="AK9" s="44">
        <f t="shared" si="4"/>
        <v>0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3674217.9189999998</v>
      </c>
      <c r="AU9" s="44">
        <f t="shared" si="4"/>
        <v>3674217.9189999998</v>
      </c>
      <c r="AV9" s="44">
        <f t="shared" si="4"/>
        <v>0</v>
      </c>
      <c r="AW9" s="44">
        <f t="shared" si="4"/>
        <v>0</v>
      </c>
      <c r="AX9" s="44">
        <f t="shared" si="4"/>
        <v>0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3674217.9189999998</v>
      </c>
    </row>
    <row r="10" spans="1:59" s="25" customFormat="1" ht="11.25">
      <c r="A10" s="127" t="s">
        <v>110</v>
      </c>
      <c r="B10" s="128">
        <v>10</v>
      </c>
      <c r="C10" s="127" t="s">
        <v>111</v>
      </c>
      <c r="D10" s="127">
        <f>SUM(D11:D13)</f>
        <v>38257514.311</v>
      </c>
      <c r="E10" s="127">
        <f aca="true" t="shared" si="5" ref="E10:BF10">SUM(E11:E13)</f>
        <v>0</v>
      </c>
      <c r="F10" s="127">
        <f t="shared" si="5"/>
        <v>0</v>
      </c>
      <c r="G10" s="127">
        <f t="shared" si="5"/>
        <v>38257514.311</v>
      </c>
      <c r="H10" s="127">
        <f t="shared" si="5"/>
        <v>38257514.311</v>
      </c>
      <c r="I10" s="127">
        <f t="shared" si="5"/>
        <v>0</v>
      </c>
      <c r="J10" s="127">
        <f t="shared" si="5"/>
        <v>0</v>
      </c>
      <c r="K10" s="127">
        <f t="shared" si="5"/>
        <v>0</v>
      </c>
      <c r="L10" s="127">
        <f t="shared" si="5"/>
        <v>0</v>
      </c>
      <c r="M10" s="127">
        <f t="shared" si="5"/>
        <v>0</v>
      </c>
      <c r="N10" s="127">
        <f t="shared" si="5"/>
        <v>0</v>
      </c>
      <c r="O10" s="127">
        <f t="shared" si="5"/>
        <v>0</v>
      </c>
      <c r="P10" s="127">
        <f t="shared" si="5"/>
        <v>0</v>
      </c>
      <c r="Q10" s="127">
        <f t="shared" si="5"/>
        <v>0</v>
      </c>
      <c r="R10" s="127">
        <f t="shared" si="5"/>
        <v>0</v>
      </c>
      <c r="S10" s="127">
        <f t="shared" si="5"/>
        <v>0</v>
      </c>
      <c r="T10" s="127">
        <f t="shared" si="5"/>
        <v>38257514.311</v>
      </c>
      <c r="U10" s="127">
        <f t="shared" si="5"/>
        <v>3164421.341</v>
      </c>
      <c r="V10" s="127">
        <f t="shared" si="5"/>
        <v>0</v>
      </c>
      <c r="W10" s="127">
        <f t="shared" si="5"/>
        <v>0</v>
      </c>
      <c r="X10" s="127">
        <f t="shared" si="5"/>
        <v>0</v>
      </c>
      <c r="Y10" s="127">
        <f t="shared" si="5"/>
        <v>0</v>
      </c>
      <c r="Z10" s="127">
        <f t="shared" si="5"/>
        <v>0</v>
      </c>
      <c r="AA10" s="127">
        <f t="shared" si="5"/>
        <v>0</v>
      </c>
      <c r="AB10" s="127">
        <f t="shared" si="5"/>
        <v>0</v>
      </c>
      <c r="AC10" s="127">
        <f t="shared" si="5"/>
        <v>0</v>
      </c>
      <c r="AD10" s="127">
        <f t="shared" si="5"/>
        <v>0</v>
      </c>
      <c r="AE10" s="127">
        <f t="shared" si="5"/>
        <v>0</v>
      </c>
      <c r="AF10" s="127">
        <f t="shared" si="5"/>
        <v>0</v>
      </c>
      <c r="AG10" s="127">
        <f>SUM(AG11:AG13)</f>
        <v>3164421.341</v>
      </c>
      <c r="AH10" s="127">
        <f t="shared" si="5"/>
        <v>3164421.341</v>
      </c>
      <c r="AI10" s="127">
        <f t="shared" si="5"/>
        <v>0</v>
      </c>
      <c r="AJ10" s="127">
        <f t="shared" si="5"/>
        <v>0</v>
      </c>
      <c r="AK10" s="127">
        <f t="shared" si="5"/>
        <v>0</v>
      </c>
      <c r="AL10" s="127">
        <f t="shared" si="5"/>
        <v>0</v>
      </c>
      <c r="AM10" s="127">
        <f t="shared" si="5"/>
        <v>0</v>
      </c>
      <c r="AN10" s="127">
        <f t="shared" si="5"/>
        <v>0</v>
      </c>
      <c r="AO10" s="127">
        <f t="shared" si="5"/>
        <v>0</v>
      </c>
      <c r="AP10" s="127">
        <f t="shared" si="5"/>
        <v>0</v>
      </c>
      <c r="AQ10" s="127">
        <f t="shared" si="5"/>
        <v>0</v>
      </c>
      <c r="AR10" s="127">
        <f t="shared" si="5"/>
        <v>0</v>
      </c>
      <c r="AS10" s="127">
        <f t="shared" si="5"/>
        <v>0</v>
      </c>
      <c r="AT10" s="127">
        <f>SUM(AT11:AT13)</f>
        <v>3164421.341</v>
      </c>
      <c r="AU10" s="127">
        <f t="shared" si="5"/>
        <v>3164421.341</v>
      </c>
      <c r="AV10" s="127">
        <f t="shared" si="5"/>
        <v>0</v>
      </c>
      <c r="AW10" s="127">
        <f t="shared" si="5"/>
        <v>0</v>
      </c>
      <c r="AX10" s="127">
        <f t="shared" si="5"/>
        <v>0</v>
      </c>
      <c r="AY10" s="127">
        <f t="shared" si="5"/>
        <v>0</v>
      </c>
      <c r="AZ10" s="127">
        <f t="shared" si="5"/>
        <v>0</v>
      </c>
      <c r="BA10" s="127">
        <f t="shared" si="5"/>
        <v>0</v>
      </c>
      <c r="BB10" s="127">
        <f t="shared" si="5"/>
        <v>0</v>
      </c>
      <c r="BC10" s="127">
        <f t="shared" si="5"/>
        <v>0</v>
      </c>
      <c r="BD10" s="127">
        <f t="shared" si="5"/>
        <v>0</v>
      </c>
      <c r="BE10" s="127">
        <f t="shared" si="5"/>
        <v>0</v>
      </c>
      <c r="BF10" s="127">
        <f t="shared" si="5"/>
        <v>0</v>
      </c>
      <c r="BG10" s="127">
        <f>SUM(BG11:BG13)</f>
        <v>3164421.341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0</v>
      </c>
      <c r="F11" s="30">
        <f>+'[1]Informe_dane'!F11</f>
        <v>0</v>
      </c>
      <c r="G11" s="30">
        <f>SUM(D11:E11)-F11</f>
        <v>36185514.311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36185514.311</v>
      </c>
      <c r="U11" s="30">
        <f>+'[1]Informe_dane'!U11</f>
        <v>2932187.925</v>
      </c>
      <c r="V11" s="30">
        <f>+'[1]Informe_dane'!V11</f>
        <v>0</v>
      </c>
      <c r="W11" s="30">
        <f>+'[1]Informe_dane'!W11</f>
        <v>0</v>
      </c>
      <c r="X11" s="30">
        <f>+'[1]Informe_dane'!X11</f>
        <v>0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2932187.925</v>
      </c>
      <c r="AH11" s="30">
        <f>+'[1]Informe_dane'!AH11</f>
        <v>2932187.925</v>
      </c>
      <c r="AI11" s="30">
        <f>+'[1]Informe_dane'!AI11</f>
        <v>0</v>
      </c>
      <c r="AJ11" s="30">
        <f>+'[1]Informe_dane'!AJ11</f>
        <v>0</v>
      </c>
      <c r="AK11" s="30">
        <f>+'[1]Informe_dane'!AK11</f>
        <v>0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2932187.925</v>
      </c>
      <c r="AU11" s="30">
        <f>+'[1]Informe_dane'!AU11</f>
        <v>2932187.925</v>
      </c>
      <c r="AV11" s="30">
        <f>+'[1]Informe_dane'!AV11</f>
        <v>0</v>
      </c>
      <c r="AW11" s="30">
        <f>+'[1]Informe_dane'!AW11</f>
        <v>0</v>
      </c>
      <c r="AX11" s="30">
        <f>+'[1]Informe_dane'!AX11</f>
        <v>0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2932187.925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0</v>
      </c>
      <c r="F12" s="30">
        <f>+'[1]Informe_dane'!F12</f>
        <v>0</v>
      </c>
      <c r="G12" s="30">
        <f>SUM(D12:E12)-F12</f>
        <v>1900000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1900000</v>
      </c>
      <c r="U12" s="30">
        <f>+'[1]Informe_dane'!U12</f>
        <v>223541.662</v>
      </c>
      <c r="V12" s="30">
        <f>+'[1]Informe_dane'!V12</f>
        <v>0</v>
      </c>
      <c r="W12" s="30">
        <f>+'[1]Informe_dane'!W12</f>
        <v>0</v>
      </c>
      <c r="X12" s="30">
        <f>+'[1]Informe_dane'!X12</f>
        <v>0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223541.662</v>
      </c>
      <c r="AH12" s="30">
        <f>+'[1]Informe_dane'!AH12</f>
        <v>223541.662</v>
      </c>
      <c r="AI12" s="30">
        <f>+'[1]Informe_dane'!AI12</f>
        <v>0</v>
      </c>
      <c r="AJ12" s="30">
        <f>+'[1]Informe_dane'!AJ12</f>
        <v>0</v>
      </c>
      <c r="AK12" s="30">
        <f>+'[1]Informe_dane'!AK12</f>
        <v>0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223541.662</v>
      </c>
      <c r="AU12" s="30">
        <f>+'[1]Informe_dane'!AU12</f>
        <v>223541.662</v>
      </c>
      <c r="AV12" s="30">
        <f>+'[1]Informe_dane'!AV12</f>
        <v>0</v>
      </c>
      <c r="AW12" s="30">
        <f>+'[1]Informe_dane'!AW12</f>
        <v>0</v>
      </c>
      <c r="AX12" s="30">
        <f>+'[1]Informe_dane'!AX12</f>
        <v>0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223541.662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0</v>
      </c>
      <c r="F13" s="30">
        <f>+'[1]Informe_dane'!F13</f>
        <v>0</v>
      </c>
      <c r="G13" s="30">
        <f>SUM(D13:E13)-F13</f>
        <v>172000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172000</v>
      </c>
      <c r="U13" s="30">
        <f>+'[1]Informe_dane'!U13</f>
        <v>8691.754</v>
      </c>
      <c r="V13" s="30">
        <f>+'[1]Informe_dane'!V13</f>
        <v>0</v>
      </c>
      <c r="W13" s="30">
        <f>+'[1]Informe_dane'!W13</f>
        <v>0</v>
      </c>
      <c r="X13" s="30">
        <f>+'[1]Informe_dane'!X13</f>
        <v>0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8691.754</v>
      </c>
      <c r="AH13" s="30">
        <f>+'[1]Informe_dane'!AH13</f>
        <v>8691.754</v>
      </c>
      <c r="AI13" s="30">
        <f>+'[1]Informe_dane'!AI13</f>
        <v>0</v>
      </c>
      <c r="AJ13" s="30">
        <f>+'[1]Informe_dane'!AJ13</f>
        <v>0</v>
      </c>
      <c r="AK13" s="30">
        <f>+'[1]Informe_dane'!AK13</f>
        <v>0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8691.754</v>
      </c>
      <c r="AU13" s="30">
        <f>+'[1]Informe_dane'!AU13</f>
        <v>8691.754</v>
      </c>
      <c r="AV13" s="30">
        <f>+'[1]Informe_dane'!AV13</f>
        <v>0</v>
      </c>
      <c r="AW13" s="30">
        <f>+'[1]Informe_dane'!AW13</f>
        <v>0</v>
      </c>
      <c r="AX13" s="30">
        <f>+'[1]Informe_dane'!AX13</f>
        <v>0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8691.754</v>
      </c>
    </row>
    <row r="14" spans="1:59" s="25" customFormat="1" ht="11.25">
      <c r="A14" s="127" t="s">
        <v>118</v>
      </c>
      <c r="B14" s="128">
        <v>10</v>
      </c>
      <c r="C14" s="129" t="s">
        <v>119</v>
      </c>
      <c r="D14" s="127">
        <f aca="true" t="shared" si="6" ref="D14:BF14">SUM(D15:D16)</f>
        <v>1440607.09</v>
      </c>
      <c r="E14" s="127">
        <f t="shared" si="6"/>
        <v>0</v>
      </c>
      <c r="F14" s="127">
        <f t="shared" si="6"/>
        <v>0</v>
      </c>
      <c r="G14" s="127">
        <f t="shared" si="6"/>
        <v>1440607.09</v>
      </c>
      <c r="H14" s="127">
        <f t="shared" si="6"/>
        <v>1440607.09</v>
      </c>
      <c r="I14" s="127">
        <f t="shared" si="6"/>
        <v>0</v>
      </c>
      <c r="J14" s="127">
        <f t="shared" si="6"/>
        <v>0</v>
      </c>
      <c r="K14" s="127">
        <f t="shared" si="6"/>
        <v>0</v>
      </c>
      <c r="L14" s="127">
        <f t="shared" si="6"/>
        <v>0</v>
      </c>
      <c r="M14" s="127">
        <f t="shared" si="6"/>
        <v>0</v>
      </c>
      <c r="N14" s="127">
        <f t="shared" si="6"/>
        <v>0</v>
      </c>
      <c r="O14" s="127">
        <f t="shared" si="6"/>
        <v>0</v>
      </c>
      <c r="P14" s="127">
        <f t="shared" si="6"/>
        <v>0</v>
      </c>
      <c r="Q14" s="127">
        <f t="shared" si="6"/>
        <v>0</v>
      </c>
      <c r="R14" s="127">
        <f t="shared" si="6"/>
        <v>0</v>
      </c>
      <c r="S14" s="127">
        <f t="shared" si="6"/>
        <v>0</v>
      </c>
      <c r="T14" s="127">
        <f t="shared" si="6"/>
        <v>1440607.09</v>
      </c>
      <c r="U14" s="127">
        <f t="shared" si="6"/>
        <v>88661.922</v>
      </c>
      <c r="V14" s="127">
        <f t="shared" si="6"/>
        <v>0</v>
      </c>
      <c r="W14" s="127">
        <f t="shared" si="6"/>
        <v>0</v>
      </c>
      <c r="X14" s="127">
        <f t="shared" si="6"/>
        <v>0</v>
      </c>
      <c r="Y14" s="127">
        <f t="shared" si="6"/>
        <v>0</v>
      </c>
      <c r="Z14" s="127">
        <f t="shared" si="6"/>
        <v>0</v>
      </c>
      <c r="AA14" s="127">
        <f t="shared" si="6"/>
        <v>0</v>
      </c>
      <c r="AB14" s="127">
        <f t="shared" si="6"/>
        <v>0</v>
      </c>
      <c r="AC14" s="127">
        <f t="shared" si="6"/>
        <v>0</v>
      </c>
      <c r="AD14" s="127">
        <f t="shared" si="6"/>
        <v>0</v>
      </c>
      <c r="AE14" s="127">
        <f t="shared" si="6"/>
        <v>0</v>
      </c>
      <c r="AF14" s="127">
        <f t="shared" si="6"/>
        <v>0</v>
      </c>
      <c r="AG14" s="127">
        <f>SUM(AG15:AG16)</f>
        <v>88661.922</v>
      </c>
      <c r="AH14" s="127">
        <f t="shared" si="6"/>
        <v>88661.922</v>
      </c>
      <c r="AI14" s="127">
        <f t="shared" si="6"/>
        <v>0</v>
      </c>
      <c r="AJ14" s="127">
        <f t="shared" si="6"/>
        <v>0</v>
      </c>
      <c r="AK14" s="127">
        <f t="shared" si="6"/>
        <v>0</v>
      </c>
      <c r="AL14" s="127">
        <f t="shared" si="6"/>
        <v>0</v>
      </c>
      <c r="AM14" s="127">
        <f t="shared" si="6"/>
        <v>0</v>
      </c>
      <c r="AN14" s="127">
        <f t="shared" si="6"/>
        <v>0</v>
      </c>
      <c r="AO14" s="127">
        <f t="shared" si="6"/>
        <v>0</v>
      </c>
      <c r="AP14" s="127">
        <f t="shared" si="6"/>
        <v>0</v>
      </c>
      <c r="AQ14" s="127">
        <f t="shared" si="6"/>
        <v>0</v>
      </c>
      <c r="AR14" s="127">
        <f t="shared" si="6"/>
        <v>0</v>
      </c>
      <c r="AS14" s="127">
        <f t="shared" si="6"/>
        <v>0</v>
      </c>
      <c r="AT14" s="127">
        <f>SUM(AT15:AT16)</f>
        <v>88661.922</v>
      </c>
      <c r="AU14" s="127">
        <f t="shared" si="6"/>
        <v>88661.922</v>
      </c>
      <c r="AV14" s="127">
        <f t="shared" si="6"/>
        <v>0</v>
      </c>
      <c r="AW14" s="127">
        <f t="shared" si="6"/>
        <v>0</v>
      </c>
      <c r="AX14" s="127">
        <f t="shared" si="6"/>
        <v>0</v>
      </c>
      <c r="AY14" s="127">
        <f t="shared" si="6"/>
        <v>0</v>
      </c>
      <c r="AZ14" s="127">
        <f t="shared" si="6"/>
        <v>0</v>
      </c>
      <c r="BA14" s="127">
        <f t="shared" si="6"/>
        <v>0</v>
      </c>
      <c r="BB14" s="127">
        <f t="shared" si="6"/>
        <v>0</v>
      </c>
      <c r="BC14" s="127">
        <f t="shared" si="6"/>
        <v>0</v>
      </c>
      <c r="BD14" s="127">
        <f t="shared" si="6"/>
        <v>0</v>
      </c>
      <c r="BE14" s="127">
        <f t="shared" si="6"/>
        <v>0</v>
      </c>
      <c r="BF14" s="127">
        <f t="shared" si="6"/>
        <v>0</v>
      </c>
      <c r="BG14" s="127">
        <f>SUM(BG15:BG16)</f>
        <v>88661.922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0</v>
      </c>
      <c r="W15" s="30">
        <f>+'[1]Informe_dane'!W15</f>
        <v>0</v>
      </c>
      <c r="X15" s="30">
        <f>+'[1]Informe_dane'!X15</f>
        <v>0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13375.557</v>
      </c>
      <c r="AH15" s="30">
        <f>+'[1]Informe_dane'!AH15</f>
        <v>13375.557</v>
      </c>
      <c r="AI15" s="30">
        <f>+'[1]Informe_dane'!AI15</f>
        <v>0</v>
      </c>
      <c r="AJ15" s="30">
        <f>+'[1]Informe_dane'!AJ15</f>
        <v>0</v>
      </c>
      <c r="AK15" s="30">
        <f>+'[1]Informe_dane'!AK15</f>
        <v>0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13375.557</v>
      </c>
      <c r="AU15" s="30">
        <f>+'[1]Informe_dane'!AU15</f>
        <v>13375.557</v>
      </c>
      <c r="AV15" s="30">
        <f>+'[1]Informe_dane'!AV15</f>
        <v>0</v>
      </c>
      <c r="AW15" s="30">
        <f>+'[1]Informe_dane'!AW15</f>
        <v>0</v>
      </c>
      <c r="AX15" s="30">
        <f>+'[1]Informe_dane'!AX15</f>
        <v>0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13375.557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0</v>
      </c>
      <c r="W16" s="30">
        <f>+'[1]Informe_dane'!W16</f>
        <v>0</v>
      </c>
      <c r="X16" s="30">
        <f>+'[1]Informe_dane'!X16</f>
        <v>0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75286.365</v>
      </c>
      <c r="AH16" s="30">
        <f>+'[1]Informe_dane'!AH16</f>
        <v>75286.365</v>
      </c>
      <c r="AI16" s="30">
        <f>+'[1]Informe_dane'!AI16</f>
        <v>0</v>
      </c>
      <c r="AJ16" s="30">
        <f>+'[1]Informe_dane'!AJ16</f>
        <v>0</v>
      </c>
      <c r="AK16" s="30">
        <f>+'[1]Informe_dane'!AK16</f>
        <v>0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75286.365</v>
      </c>
      <c r="AU16" s="30">
        <f>+'[1]Informe_dane'!AU16</f>
        <v>75286.365</v>
      </c>
      <c r="AV16" s="30">
        <f>+'[1]Informe_dane'!AV16</f>
        <v>0</v>
      </c>
      <c r="AW16" s="30">
        <f>+'[1]Informe_dane'!AW16</f>
        <v>0</v>
      </c>
      <c r="AX16" s="30">
        <f>+'[1]Informe_dane'!AX16</f>
        <v>0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75286.365</v>
      </c>
    </row>
    <row r="17" spans="1:59" s="25" customFormat="1" ht="11.25">
      <c r="A17" s="127" t="s">
        <v>122</v>
      </c>
      <c r="B17" s="128">
        <v>10</v>
      </c>
      <c r="C17" s="129" t="s">
        <v>123</v>
      </c>
      <c r="D17" s="127">
        <f>SUM(D18:D29)</f>
        <v>10908557.524</v>
      </c>
      <c r="E17" s="127">
        <f aca="true" t="shared" si="7" ref="E17:BF17">SUM(E18:E29)</f>
        <v>0</v>
      </c>
      <c r="F17" s="127">
        <f t="shared" si="7"/>
        <v>0</v>
      </c>
      <c r="G17" s="127">
        <f t="shared" si="7"/>
        <v>10908557.524</v>
      </c>
      <c r="H17" s="127">
        <f t="shared" si="7"/>
        <v>10908557.524</v>
      </c>
      <c r="I17" s="127">
        <f t="shared" si="7"/>
        <v>0</v>
      </c>
      <c r="J17" s="127">
        <f t="shared" si="7"/>
        <v>0</v>
      </c>
      <c r="K17" s="127">
        <f t="shared" si="7"/>
        <v>0</v>
      </c>
      <c r="L17" s="127">
        <f t="shared" si="7"/>
        <v>0</v>
      </c>
      <c r="M17" s="127">
        <f t="shared" si="7"/>
        <v>0</v>
      </c>
      <c r="N17" s="127">
        <f t="shared" si="7"/>
        <v>0</v>
      </c>
      <c r="O17" s="127">
        <f t="shared" si="7"/>
        <v>0</v>
      </c>
      <c r="P17" s="127">
        <f t="shared" si="7"/>
        <v>0</v>
      </c>
      <c r="Q17" s="127">
        <f t="shared" si="7"/>
        <v>0</v>
      </c>
      <c r="R17" s="127">
        <f t="shared" si="7"/>
        <v>0</v>
      </c>
      <c r="S17" s="127">
        <f t="shared" si="7"/>
        <v>0</v>
      </c>
      <c r="T17" s="127">
        <f t="shared" si="7"/>
        <v>10908557.524</v>
      </c>
      <c r="U17" s="127">
        <f t="shared" si="7"/>
        <v>399116.856</v>
      </c>
      <c r="V17" s="127">
        <f t="shared" si="7"/>
        <v>0</v>
      </c>
      <c r="W17" s="127">
        <f t="shared" si="7"/>
        <v>0</v>
      </c>
      <c r="X17" s="127">
        <f t="shared" si="7"/>
        <v>0</v>
      </c>
      <c r="Y17" s="127">
        <f t="shared" si="7"/>
        <v>0</v>
      </c>
      <c r="Z17" s="127">
        <f t="shared" si="7"/>
        <v>0</v>
      </c>
      <c r="AA17" s="127">
        <f t="shared" si="7"/>
        <v>0</v>
      </c>
      <c r="AB17" s="127">
        <f t="shared" si="7"/>
        <v>0</v>
      </c>
      <c r="AC17" s="127">
        <f t="shared" si="7"/>
        <v>0</v>
      </c>
      <c r="AD17" s="127">
        <f t="shared" si="7"/>
        <v>0</v>
      </c>
      <c r="AE17" s="127">
        <f t="shared" si="7"/>
        <v>0</v>
      </c>
      <c r="AF17" s="127">
        <f t="shared" si="7"/>
        <v>0</v>
      </c>
      <c r="AG17" s="127">
        <f>SUM(AG18:AG29)</f>
        <v>399116.856</v>
      </c>
      <c r="AH17" s="127">
        <f t="shared" si="7"/>
        <v>399116.856</v>
      </c>
      <c r="AI17" s="127">
        <f t="shared" si="7"/>
        <v>0</v>
      </c>
      <c r="AJ17" s="127">
        <f t="shared" si="7"/>
        <v>0</v>
      </c>
      <c r="AK17" s="127">
        <f t="shared" si="7"/>
        <v>0</v>
      </c>
      <c r="AL17" s="127">
        <f t="shared" si="7"/>
        <v>0</v>
      </c>
      <c r="AM17" s="127">
        <f t="shared" si="7"/>
        <v>0</v>
      </c>
      <c r="AN17" s="127">
        <f t="shared" si="7"/>
        <v>0</v>
      </c>
      <c r="AO17" s="127">
        <f t="shared" si="7"/>
        <v>0</v>
      </c>
      <c r="AP17" s="127">
        <f t="shared" si="7"/>
        <v>0</v>
      </c>
      <c r="AQ17" s="127">
        <f t="shared" si="7"/>
        <v>0</v>
      </c>
      <c r="AR17" s="127">
        <f t="shared" si="7"/>
        <v>0</v>
      </c>
      <c r="AS17" s="127">
        <f t="shared" si="7"/>
        <v>0</v>
      </c>
      <c r="AT17" s="127">
        <f>SUM(AT18:AT29)</f>
        <v>399116.856</v>
      </c>
      <c r="AU17" s="127">
        <f t="shared" si="7"/>
        <v>399116.856</v>
      </c>
      <c r="AV17" s="127">
        <f t="shared" si="7"/>
        <v>0</v>
      </c>
      <c r="AW17" s="127">
        <f t="shared" si="7"/>
        <v>0</v>
      </c>
      <c r="AX17" s="127">
        <f t="shared" si="7"/>
        <v>0</v>
      </c>
      <c r="AY17" s="127">
        <f t="shared" si="7"/>
        <v>0</v>
      </c>
      <c r="AZ17" s="127">
        <f t="shared" si="7"/>
        <v>0</v>
      </c>
      <c r="BA17" s="127">
        <f t="shared" si="7"/>
        <v>0</v>
      </c>
      <c r="BB17" s="127">
        <f t="shared" si="7"/>
        <v>0</v>
      </c>
      <c r="BC17" s="127">
        <f t="shared" si="7"/>
        <v>0</v>
      </c>
      <c r="BD17" s="127">
        <f t="shared" si="7"/>
        <v>0</v>
      </c>
      <c r="BE17" s="127">
        <f t="shared" si="7"/>
        <v>0</v>
      </c>
      <c r="BF17" s="127">
        <f t="shared" si="7"/>
        <v>0</v>
      </c>
      <c r="BG17" s="127">
        <f>SUM(BG18:BG29)</f>
        <v>399116.856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159210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159210</v>
      </c>
      <c r="U18" s="30">
        <f>+'[1]Informe_dane'!U18</f>
        <v>13116.313</v>
      </c>
      <c r="V18" s="30">
        <f>+'[1]Informe_dane'!V18</f>
        <v>0</v>
      </c>
      <c r="W18" s="30">
        <f>+'[1]Informe_dane'!W18</f>
        <v>0</v>
      </c>
      <c r="X18" s="30">
        <f>+'[1]Informe_dane'!X18</f>
        <v>0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13116.313</v>
      </c>
      <c r="AH18" s="30">
        <f>+'[1]Informe_dane'!AH18</f>
        <v>13116.313</v>
      </c>
      <c r="AI18" s="30">
        <f>+'[1]Informe_dane'!AI18</f>
        <v>0</v>
      </c>
      <c r="AJ18" s="30">
        <f>+'[1]Informe_dane'!AJ18</f>
        <v>0</v>
      </c>
      <c r="AK18" s="30">
        <f>+'[1]Informe_dane'!AK18</f>
        <v>0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13116.313</v>
      </c>
      <c r="AU18" s="30">
        <f>+'[1]Informe_dane'!AU18</f>
        <v>13116.313</v>
      </c>
      <c r="AV18" s="30">
        <f>+'[1]Informe_dane'!AV18</f>
        <v>0</v>
      </c>
      <c r="AW18" s="30">
        <f>+'[1]Informe_dane'!AW18</f>
        <v>0</v>
      </c>
      <c r="AX18" s="30">
        <f>+'[1]Informe_dane'!AX18</f>
        <v>0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13116.313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0</v>
      </c>
      <c r="W19" s="30">
        <f>+'[1]Informe_dane'!W19</f>
        <v>0</v>
      </c>
      <c r="X19" s="30">
        <f>+'[1]Informe_dane'!X19</f>
        <v>0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111212.33</v>
      </c>
      <c r="AH19" s="30">
        <f>+'[1]Informe_dane'!AH19</f>
        <v>111212.33</v>
      </c>
      <c r="AI19" s="30">
        <f>+'[1]Informe_dane'!AI19</f>
        <v>0</v>
      </c>
      <c r="AJ19" s="30">
        <f>+'[1]Informe_dane'!AJ19</f>
        <v>0</v>
      </c>
      <c r="AK19" s="30">
        <f>+'[1]Informe_dane'!AK19</f>
        <v>0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111212.33</v>
      </c>
      <c r="AU19" s="30">
        <f>+'[1]Informe_dane'!AU19</f>
        <v>111212.33</v>
      </c>
      <c r="AV19" s="30">
        <f>+'[1]Informe_dane'!AV19</f>
        <v>0</v>
      </c>
      <c r="AW19" s="30">
        <f>+'[1]Informe_dane'!AW19</f>
        <v>0</v>
      </c>
      <c r="AX19" s="30">
        <f>+'[1]Informe_dane'!AX19</f>
        <v>0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111212.33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0</v>
      </c>
      <c r="F20" s="30">
        <f>+'[1]Informe_dane'!F20</f>
        <v>0</v>
      </c>
      <c r="G20" s="30">
        <f t="shared" si="8"/>
        <v>244910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244910</v>
      </c>
      <c r="U20" s="30">
        <f>+'[1]Informe_dane'!U20</f>
        <v>21695.794</v>
      </c>
      <c r="V20" s="30">
        <f>+'[1]Informe_dane'!V20</f>
        <v>0</v>
      </c>
      <c r="W20" s="30">
        <f>+'[1]Informe_dane'!W20</f>
        <v>0</v>
      </c>
      <c r="X20" s="30">
        <f>+'[1]Informe_dane'!X20</f>
        <v>0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21695.794</v>
      </c>
      <c r="AH20" s="30">
        <f>+'[1]Informe_dane'!AH20</f>
        <v>21695.794</v>
      </c>
      <c r="AI20" s="30">
        <f>+'[1]Informe_dane'!AI20</f>
        <v>0</v>
      </c>
      <c r="AJ20" s="30">
        <f>+'[1]Informe_dane'!AJ20</f>
        <v>0</v>
      </c>
      <c r="AK20" s="30">
        <f>+'[1]Informe_dane'!AK20</f>
        <v>0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21695.794</v>
      </c>
      <c r="AU20" s="30">
        <f>+'[1]Informe_dane'!AU20</f>
        <v>21695.794</v>
      </c>
      <c r="AV20" s="30">
        <f>+'[1]Informe_dane'!AV20</f>
        <v>0</v>
      </c>
      <c r="AW20" s="30">
        <f>+'[1]Informe_dane'!AW20</f>
        <v>0</v>
      </c>
      <c r="AX20" s="30">
        <f>+'[1]Informe_dane'!AX20</f>
        <v>0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21695.794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0</v>
      </c>
      <c r="W21" s="30">
        <f>+'[1]Informe_dane'!W21</f>
        <v>0</v>
      </c>
      <c r="X21" s="30">
        <f>+'[1]Informe_dane'!X21</f>
        <v>0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7775.131</v>
      </c>
      <c r="AH21" s="30">
        <f>+'[1]Informe_dane'!AH21</f>
        <v>7775.131</v>
      </c>
      <c r="AI21" s="30">
        <f>+'[1]Informe_dane'!AI21</f>
        <v>0</v>
      </c>
      <c r="AJ21" s="30">
        <f>+'[1]Informe_dane'!AJ21</f>
        <v>0</v>
      </c>
      <c r="AK21" s="30">
        <f>+'[1]Informe_dane'!AK21</f>
        <v>0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7775.131</v>
      </c>
      <c r="AU21" s="30">
        <f>+'[1]Informe_dane'!AU21</f>
        <v>7775.131</v>
      </c>
      <c r="AV21" s="30">
        <f>+'[1]Informe_dane'!AV21</f>
        <v>0</v>
      </c>
      <c r="AW21" s="30">
        <f>+'[1]Informe_dane'!AW21</f>
        <v>0</v>
      </c>
      <c r="AX21" s="30">
        <f>+'[1]Informe_dane'!AX21</f>
        <v>0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7775.131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0</v>
      </c>
      <c r="W22" s="30">
        <f>+'[1]Informe_dane'!W22</f>
        <v>0</v>
      </c>
      <c r="X22" s="30">
        <f>+'[1]Informe_dane'!X22</f>
        <v>0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9529.54</v>
      </c>
      <c r="AH22" s="30">
        <f>+'[1]Informe_dane'!AH22</f>
        <v>9529.54</v>
      </c>
      <c r="AI22" s="30">
        <f>+'[1]Informe_dane'!AI22</f>
        <v>0</v>
      </c>
      <c r="AJ22" s="30">
        <f>+'[1]Informe_dane'!AJ22</f>
        <v>0</v>
      </c>
      <c r="AK22" s="30">
        <f>+'[1]Informe_dane'!AK22</f>
        <v>0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9529.54</v>
      </c>
      <c r="AU22" s="30">
        <f>+'[1]Informe_dane'!AU22</f>
        <v>9529.54</v>
      </c>
      <c r="AV22" s="30">
        <f>+'[1]Informe_dane'!AV22</f>
        <v>0</v>
      </c>
      <c r="AW22" s="30">
        <f>+'[1]Informe_dane'!AW22</f>
        <v>0</v>
      </c>
      <c r="AX22" s="30">
        <f>+'[1]Informe_dane'!AX22</f>
        <v>0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9529.54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0</v>
      </c>
      <c r="F23" s="30">
        <f>+'[1]Informe_dane'!F23</f>
        <v>0</v>
      </c>
      <c r="G23" s="30">
        <f t="shared" si="8"/>
        <v>1887680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1887680</v>
      </c>
      <c r="U23" s="30">
        <f>+'[1]Informe_dane'!U23</f>
        <v>0</v>
      </c>
      <c r="V23" s="30">
        <f>+'[1]Informe_dane'!V23</f>
        <v>0</v>
      </c>
      <c r="W23" s="30">
        <f>+'[1]Informe_dane'!W23</f>
        <v>0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0</v>
      </c>
      <c r="AH23" s="30">
        <f>+'[1]Informe_dane'!AH23</f>
        <v>0</v>
      </c>
      <c r="AI23" s="30">
        <f>+'[1]Informe_dane'!AI23</f>
        <v>0</v>
      </c>
      <c r="AJ23" s="30">
        <f>+'[1]Informe_dane'!AJ23</f>
        <v>0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0</v>
      </c>
      <c r="AU23" s="30">
        <f>+'[1]Informe_dane'!AU23</f>
        <v>0</v>
      </c>
      <c r="AV23" s="30">
        <f>+'[1]Informe_dane'!AV23</f>
        <v>0</v>
      </c>
      <c r="AW23" s="30">
        <f>+'[1]Informe_dane'!AW23</f>
        <v>0</v>
      </c>
      <c r="AX23" s="30">
        <f>+'[1]Informe_dane'!AX23</f>
        <v>0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0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0</v>
      </c>
      <c r="F24" s="30">
        <f>+'[1]Informe_dane'!F24</f>
        <v>0</v>
      </c>
      <c r="G24" s="30">
        <f t="shared" si="8"/>
        <v>1520947.524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1520947.524</v>
      </c>
      <c r="U24" s="30">
        <f>+'[1]Informe_dane'!U24</f>
        <v>174347.782</v>
      </c>
      <c r="V24" s="30">
        <f>+'[1]Informe_dane'!V24</f>
        <v>0</v>
      </c>
      <c r="W24" s="30">
        <f>+'[1]Informe_dane'!W24</f>
        <v>0</v>
      </c>
      <c r="X24" s="30">
        <f>+'[1]Informe_dane'!X24</f>
        <v>0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174347.782</v>
      </c>
      <c r="AH24" s="30">
        <f>+'[1]Informe_dane'!AH24</f>
        <v>174347.782</v>
      </c>
      <c r="AI24" s="30">
        <f>+'[1]Informe_dane'!AI24</f>
        <v>0</v>
      </c>
      <c r="AJ24" s="30">
        <f>+'[1]Informe_dane'!AJ24</f>
        <v>0</v>
      </c>
      <c r="AK24" s="30">
        <f>+'[1]Informe_dane'!AK24</f>
        <v>0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174347.782</v>
      </c>
      <c r="AU24" s="30">
        <f>+'[1]Informe_dane'!AU24</f>
        <v>174347.782</v>
      </c>
      <c r="AV24" s="30">
        <f>+'[1]Informe_dane'!AV24</f>
        <v>0</v>
      </c>
      <c r="AW24" s="30">
        <f>+'[1]Informe_dane'!AW24</f>
        <v>0</v>
      </c>
      <c r="AX24" s="30">
        <f>+'[1]Informe_dane'!AX24</f>
        <v>0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174347.782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0</v>
      </c>
      <c r="F25" s="30">
        <f>+'[1]Informe_dane'!F25</f>
        <v>0</v>
      </c>
      <c r="G25" s="30">
        <f t="shared" si="8"/>
        <v>4283470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4283470</v>
      </c>
      <c r="U25" s="30">
        <f>+'[1]Informe_dane'!U25</f>
        <v>151.27</v>
      </c>
      <c r="V25" s="30">
        <f>+'[1]Informe_dane'!V25</f>
        <v>0</v>
      </c>
      <c r="W25" s="30">
        <f>+'[1]Informe_dane'!W25</f>
        <v>0</v>
      </c>
      <c r="X25" s="30">
        <f>+'[1]Informe_dane'!X25</f>
        <v>0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151.27</v>
      </c>
      <c r="AH25" s="30">
        <f>+'[1]Informe_dane'!AH25</f>
        <v>151.27</v>
      </c>
      <c r="AI25" s="30">
        <f>+'[1]Informe_dane'!AI25</f>
        <v>0</v>
      </c>
      <c r="AJ25" s="30">
        <f>+'[1]Informe_dane'!AJ25</f>
        <v>0</v>
      </c>
      <c r="AK25" s="30">
        <f>+'[1]Informe_dane'!AK25</f>
        <v>0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151.27</v>
      </c>
      <c r="AU25" s="30">
        <f>+'[1]Informe_dane'!AU25</f>
        <v>151.27</v>
      </c>
      <c r="AV25" s="30">
        <f>+'[1]Informe_dane'!AV25</f>
        <v>0</v>
      </c>
      <c r="AW25" s="30">
        <f>+'[1]Informe_dane'!AW25</f>
        <v>0</v>
      </c>
      <c r="AX25" s="30">
        <f>+'[1]Informe_dane'!AX25</f>
        <v>0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151.27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0</v>
      </c>
      <c r="W26" s="30">
        <f>+'[1]Informe_dane'!W26</f>
        <v>0</v>
      </c>
      <c r="X26" s="30">
        <f>+'[1]Informe_dane'!X26</f>
        <v>0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221.503</v>
      </c>
      <c r="AH26" s="30">
        <f>+'[1]Informe_dane'!AH26</f>
        <v>221.503</v>
      </c>
      <c r="AI26" s="30">
        <f>+'[1]Informe_dane'!AI26</f>
        <v>0</v>
      </c>
      <c r="AJ26" s="30">
        <f>+'[1]Informe_dane'!AJ26</f>
        <v>0</v>
      </c>
      <c r="AK26" s="30">
        <f>+'[1]Informe_dane'!AK26</f>
        <v>0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221.503</v>
      </c>
      <c r="AU26" s="30">
        <f>+'[1]Informe_dane'!AU26</f>
        <v>221.503</v>
      </c>
      <c r="AV26" s="30">
        <f>+'[1]Informe_dane'!AV26</f>
        <v>0</v>
      </c>
      <c r="AW26" s="30">
        <f>+'[1]Informe_dane'!AW26</f>
        <v>0</v>
      </c>
      <c r="AX26" s="30">
        <f>+'[1]Informe_dane'!AX26</f>
        <v>0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221.503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0</v>
      </c>
      <c r="F28" s="30">
        <f>+'[1]Informe_dane'!F28</f>
        <v>0</v>
      </c>
      <c r="G28" s="30">
        <f t="shared" si="8"/>
        <v>822650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822650</v>
      </c>
      <c r="U28" s="30">
        <f>+'[1]Informe_dane'!U28</f>
        <v>61067.193</v>
      </c>
      <c r="V28" s="30">
        <f>+'[1]Informe_dane'!V28</f>
        <v>0</v>
      </c>
      <c r="W28" s="30">
        <f>+'[1]Informe_dane'!W28</f>
        <v>0</v>
      </c>
      <c r="X28" s="30">
        <f>+'[1]Informe_dane'!X28</f>
        <v>0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61067.193</v>
      </c>
      <c r="AH28" s="30">
        <f>+'[1]Informe_dane'!AH28</f>
        <v>61067.193</v>
      </c>
      <c r="AI28" s="30">
        <f>+'[1]Informe_dane'!AI28</f>
        <v>0</v>
      </c>
      <c r="AJ28" s="30">
        <f>+'[1]Informe_dane'!AJ28</f>
        <v>0</v>
      </c>
      <c r="AK28" s="30">
        <f>+'[1]Informe_dane'!AK28</f>
        <v>0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61067.193</v>
      </c>
      <c r="AU28" s="30">
        <f>+'[1]Informe_dane'!AU28</f>
        <v>61067.193</v>
      </c>
      <c r="AV28" s="30">
        <f>+'[1]Informe_dane'!AV28</f>
        <v>0</v>
      </c>
      <c r="AW28" s="30">
        <f>+'[1]Informe_dane'!AW28</f>
        <v>0</v>
      </c>
      <c r="AX28" s="30">
        <f>+'[1]Informe_dane'!AX28</f>
        <v>0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61067.193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0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0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0</v>
      </c>
    </row>
    <row r="30" spans="1:59" s="25" customFormat="1" ht="11.25">
      <c r="A30" s="127" t="s">
        <v>148</v>
      </c>
      <c r="B30" s="128">
        <v>10</v>
      </c>
      <c r="C30" s="129" t="s">
        <v>149</v>
      </c>
      <c r="D30" s="127">
        <f>SUM(D31:D32)</f>
        <v>101970</v>
      </c>
      <c r="E30" s="127">
        <f aca="true" t="shared" si="13" ref="E30:BF30">SUM(E31:E32)</f>
        <v>0</v>
      </c>
      <c r="F30" s="127">
        <f t="shared" si="13"/>
        <v>0</v>
      </c>
      <c r="G30" s="127">
        <f t="shared" si="13"/>
        <v>101970</v>
      </c>
      <c r="H30" s="127">
        <f t="shared" si="13"/>
        <v>101970</v>
      </c>
      <c r="I30" s="127">
        <f t="shared" si="13"/>
        <v>0</v>
      </c>
      <c r="J30" s="127">
        <f t="shared" si="13"/>
        <v>0</v>
      </c>
      <c r="K30" s="127">
        <f t="shared" si="13"/>
        <v>0</v>
      </c>
      <c r="L30" s="127">
        <f t="shared" si="13"/>
        <v>0</v>
      </c>
      <c r="M30" s="127">
        <f t="shared" si="13"/>
        <v>0</v>
      </c>
      <c r="N30" s="127">
        <f t="shared" si="13"/>
        <v>0</v>
      </c>
      <c r="O30" s="127">
        <f t="shared" si="13"/>
        <v>0</v>
      </c>
      <c r="P30" s="127">
        <f t="shared" si="13"/>
        <v>0</v>
      </c>
      <c r="Q30" s="127">
        <f t="shared" si="13"/>
        <v>0</v>
      </c>
      <c r="R30" s="127">
        <f t="shared" si="13"/>
        <v>0</v>
      </c>
      <c r="S30" s="127">
        <f t="shared" si="13"/>
        <v>0</v>
      </c>
      <c r="T30" s="127">
        <f t="shared" si="13"/>
        <v>101970</v>
      </c>
      <c r="U30" s="127">
        <f t="shared" si="13"/>
        <v>22017.8</v>
      </c>
      <c r="V30" s="127">
        <f t="shared" si="13"/>
        <v>0</v>
      </c>
      <c r="W30" s="127">
        <f t="shared" si="13"/>
        <v>0</v>
      </c>
      <c r="X30" s="127">
        <f t="shared" si="13"/>
        <v>0</v>
      </c>
      <c r="Y30" s="127">
        <f t="shared" si="13"/>
        <v>0</v>
      </c>
      <c r="Z30" s="127">
        <f t="shared" si="13"/>
        <v>0</v>
      </c>
      <c r="AA30" s="127">
        <f t="shared" si="13"/>
        <v>0</v>
      </c>
      <c r="AB30" s="127">
        <f t="shared" si="13"/>
        <v>0</v>
      </c>
      <c r="AC30" s="127">
        <f t="shared" si="13"/>
        <v>0</v>
      </c>
      <c r="AD30" s="127">
        <f t="shared" si="13"/>
        <v>0</v>
      </c>
      <c r="AE30" s="127">
        <f t="shared" si="13"/>
        <v>0</v>
      </c>
      <c r="AF30" s="127">
        <f t="shared" si="13"/>
        <v>0</v>
      </c>
      <c r="AG30" s="127">
        <f>SUM(AG31:AG32)</f>
        <v>22017.8</v>
      </c>
      <c r="AH30" s="127">
        <f t="shared" si="13"/>
        <v>22017.8</v>
      </c>
      <c r="AI30" s="127">
        <f t="shared" si="13"/>
        <v>0</v>
      </c>
      <c r="AJ30" s="127">
        <f t="shared" si="13"/>
        <v>0</v>
      </c>
      <c r="AK30" s="127">
        <f t="shared" si="13"/>
        <v>0</v>
      </c>
      <c r="AL30" s="127">
        <f t="shared" si="13"/>
        <v>0</v>
      </c>
      <c r="AM30" s="127">
        <f t="shared" si="13"/>
        <v>0</v>
      </c>
      <c r="AN30" s="127">
        <f t="shared" si="13"/>
        <v>0</v>
      </c>
      <c r="AO30" s="127">
        <f t="shared" si="13"/>
        <v>0</v>
      </c>
      <c r="AP30" s="127">
        <f t="shared" si="13"/>
        <v>0</v>
      </c>
      <c r="AQ30" s="127">
        <f t="shared" si="13"/>
        <v>0</v>
      </c>
      <c r="AR30" s="127">
        <f t="shared" si="13"/>
        <v>0</v>
      </c>
      <c r="AS30" s="127">
        <f t="shared" si="13"/>
        <v>0</v>
      </c>
      <c r="AT30" s="127">
        <f>SUM(AT31:AT32)</f>
        <v>22017.8</v>
      </c>
      <c r="AU30" s="127">
        <f t="shared" si="13"/>
        <v>22017.8</v>
      </c>
      <c r="AV30" s="127">
        <f t="shared" si="13"/>
        <v>0</v>
      </c>
      <c r="AW30" s="127">
        <f t="shared" si="13"/>
        <v>0</v>
      </c>
      <c r="AX30" s="127">
        <f t="shared" si="13"/>
        <v>0</v>
      </c>
      <c r="AY30" s="127">
        <f t="shared" si="13"/>
        <v>0</v>
      </c>
      <c r="AZ30" s="127">
        <f t="shared" si="13"/>
        <v>0</v>
      </c>
      <c r="BA30" s="127">
        <f t="shared" si="13"/>
        <v>0</v>
      </c>
      <c r="BB30" s="127">
        <f t="shared" si="13"/>
        <v>0</v>
      </c>
      <c r="BC30" s="127">
        <f t="shared" si="13"/>
        <v>0</v>
      </c>
      <c r="BD30" s="127">
        <f t="shared" si="13"/>
        <v>0</v>
      </c>
      <c r="BE30" s="127">
        <f t="shared" si="13"/>
        <v>0</v>
      </c>
      <c r="BF30" s="127">
        <f t="shared" si="13"/>
        <v>0</v>
      </c>
      <c r="BG30" s="127">
        <f>SUM(BG31:BG32)</f>
        <v>22017.8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0</v>
      </c>
      <c r="F31" s="30">
        <f>+'[1]Informe_dane'!F31</f>
        <v>0</v>
      </c>
      <c r="G31" s="30">
        <f>SUM(D31:E31)-F31</f>
        <v>42000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42000</v>
      </c>
      <c r="U31" s="30">
        <f>+'[1]Informe_dane'!U31</f>
        <v>0</v>
      </c>
      <c r="V31" s="30">
        <f>+'[1]Informe_dane'!V31</f>
        <v>0</v>
      </c>
      <c r="W31" s="30">
        <f>+'[1]Informe_dane'!W31</f>
        <v>0</v>
      </c>
      <c r="X31" s="30">
        <f>+'[1]Informe_dane'!X31</f>
        <v>0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0</v>
      </c>
      <c r="AH31" s="30">
        <f>+'[1]Informe_dane'!AH31</f>
        <v>0</v>
      </c>
      <c r="AI31" s="30">
        <f>+'[1]Informe_dane'!AI31</f>
        <v>0</v>
      </c>
      <c r="AJ31" s="30">
        <f>+'[1]Informe_dane'!AJ31</f>
        <v>0</v>
      </c>
      <c r="AK31" s="30">
        <f>+'[1]Informe_dane'!AK31</f>
        <v>0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0</v>
      </c>
      <c r="AU31" s="30">
        <f>+'[1]Informe_dane'!AU31</f>
        <v>0</v>
      </c>
      <c r="AV31" s="30">
        <f>+'[1]Informe_dane'!AV31</f>
        <v>0</v>
      </c>
      <c r="AW31" s="30">
        <f>+'[1]Informe_dane'!AW31</f>
        <v>0</v>
      </c>
      <c r="AX31" s="30">
        <f>+'[1]Informe_dane'!AX31</f>
        <v>0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0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0</v>
      </c>
      <c r="F32" s="30">
        <f>+'[1]Informe_dane'!F32</f>
        <v>0</v>
      </c>
      <c r="G32" s="30">
        <f>SUM(D32:E32)-F32</f>
        <v>59970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59970</v>
      </c>
      <c r="U32" s="30">
        <f>+'[1]Informe_dane'!U32</f>
        <v>22017.8</v>
      </c>
      <c r="V32" s="30">
        <f>+'[1]Informe_dane'!V32</f>
        <v>0</v>
      </c>
      <c r="W32" s="30">
        <f>+'[1]Informe_dane'!W32</f>
        <v>0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22017.8</v>
      </c>
      <c r="AH32" s="30">
        <f>+'[1]Informe_dane'!AH32</f>
        <v>22017.8</v>
      </c>
      <c r="AI32" s="30">
        <f>+'[1]Informe_dane'!AI32</f>
        <v>0</v>
      </c>
      <c r="AJ32" s="30">
        <f>+'[1]Informe_dane'!AJ32</f>
        <v>0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22017.8</v>
      </c>
      <c r="AU32" s="30">
        <f>+'[1]Informe_dane'!AU32</f>
        <v>22017.8</v>
      </c>
      <c r="AV32" s="30">
        <f>+'[1]Informe_dane'!AV32</f>
        <v>0</v>
      </c>
      <c r="AW32" s="30">
        <f>+'[1]Informe_dane'!AW32</f>
        <v>0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22017.8</v>
      </c>
    </row>
    <row r="33" spans="1:59" s="25" customFormat="1" ht="11.25">
      <c r="A33" s="127" t="s">
        <v>20</v>
      </c>
      <c r="B33" s="128">
        <v>10</v>
      </c>
      <c r="C33" s="129" t="s">
        <v>22</v>
      </c>
      <c r="D33" s="127">
        <f aca="true" t="shared" si="14" ref="D33:BF33">SUM(D34:D36)</f>
        <v>440477</v>
      </c>
      <c r="E33" s="127">
        <f t="shared" si="14"/>
        <v>0</v>
      </c>
      <c r="F33" s="127">
        <f t="shared" si="14"/>
        <v>0</v>
      </c>
      <c r="G33" s="127">
        <f t="shared" si="14"/>
        <v>440477</v>
      </c>
      <c r="H33" s="127">
        <f t="shared" si="14"/>
        <v>278578.22</v>
      </c>
      <c r="I33" s="127">
        <f t="shared" si="14"/>
        <v>0</v>
      </c>
      <c r="J33" s="127">
        <f t="shared" si="14"/>
        <v>0</v>
      </c>
      <c r="K33" s="127">
        <f t="shared" si="14"/>
        <v>0</v>
      </c>
      <c r="L33" s="127">
        <f t="shared" si="14"/>
        <v>0</v>
      </c>
      <c r="M33" s="127">
        <f t="shared" si="14"/>
        <v>0</v>
      </c>
      <c r="N33" s="127">
        <f t="shared" si="14"/>
        <v>0</v>
      </c>
      <c r="O33" s="127">
        <f t="shared" si="14"/>
        <v>0</v>
      </c>
      <c r="P33" s="127">
        <f t="shared" si="14"/>
        <v>0</v>
      </c>
      <c r="Q33" s="127">
        <f t="shared" si="14"/>
        <v>0</v>
      </c>
      <c r="R33" s="127">
        <f t="shared" si="14"/>
        <v>0</v>
      </c>
      <c r="S33" s="127">
        <f t="shared" si="14"/>
        <v>0</v>
      </c>
      <c r="T33" s="127">
        <f t="shared" si="14"/>
        <v>278578.22</v>
      </c>
      <c r="U33" s="127">
        <f t="shared" si="14"/>
        <v>229878.22</v>
      </c>
      <c r="V33" s="127">
        <f t="shared" si="14"/>
        <v>0</v>
      </c>
      <c r="W33" s="127">
        <f t="shared" si="14"/>
        <v>0</v>
      </c>
      <c r="X33" s="127">
        <f t="shared" si="14"/>
        <v>0</v>
      </c>
      <c r="Y33" s="127">
        <f t="shared" si="14"/>
        <v>0</v>
      </c>
      <c r="Z33" s="127">
        <f t="shared" si="14"/>
        <v>0</v>
      </c>
      <c r="AA33" s="127">
        <f t="shared" si="14"/>
        <v>0</v>
      </c>
      <c r="AB33" s="127">
        <f t="shared" si="14"/>
        <v>0</v>
      </c>
      <c r="AC33" s="127">
        <f t="shared" si="14"/>
        <v>0</v>
      </c>
      <c r="AD33" s="127">
        <f t="shared" si="14"/>
        <v>0</v>
      </c>
      <c r="AE33" s="127">
        <f t="shared" si="14"/>
        <v>0</v>
      </c>
      <c r="AF33" s="127">
        <f t="shared" si="14"/>
        <v>0</v>
      </c>
      <c r="AG33" s="127">
        <f>SUM(AG34:AG36)</f>
        <v>229878.22</v>
      </c>
      <c r="AH33" s="127">
        <f t="shared" si="14"/>
        <v>0</v>
      </c>
      <c r="AI33" s="127">
        <f t="shared" si="14"/>
        <v>0</v>
      </c>
      <c r="AJ33" s="127">
        <f t="shared" si="14"/>
        <v>0</v>
      </c>
      <c r="AK33" s="127">
        <f t="shared" si="14"/>
        <v>0</v>
      </c>
      <c r="AL33" s="127">
        <f t="shared" si="14"/>
        <v>0</v>
      </c>
      <c r="AM33" s="127">
        <f t="shared" si="14"/>
        <v>0</v>
      </c>
      <c r="AN33" s="127">
        <f t="shared" si="14"/>
        <v>0</v>
      </c>
      <c r="AO33" s="127">
        <f t="shared" si="14"/>
        <v>0</v>
      </c>
      <c r="AP33" s="127">
        <f t="shared" si="14"/>
        <v>0</v>
      </c>
      <c r="AQ33" s="127">
        <f t="shared" si="14"/>
        <v>0</v>
      </c>
      <c r="AR33" s="127">
        <f t="shared" si="14"/>
        <v>0</v>
      </c>
      <c r="AS33" s="127">
        <f t="shared" si="14"/>
        <v>0</v>
      </c>
      <c r="AT33" s="127">
        <f>SUM(AT34:AT36)</f>
        <v>0</v>
      </c>
      <c r="AU33" s="127">
        <f t="shared" si="14"/>
        <v>0</v>
      </c>
      <c r="AV33" s="127">
        <f t="shared" si="14"/>
        <v>0</v>
      </c>
      <c r="AW33" s="127">
        <f t="shared" si="14"/>
        <v>0</v>
      </c>
      <c r="AX33" s="127">
        <f t="shared" si="14"/>
        <v>0</v>
      </c>
      <c r="AY33" s="127">
        <f t="shared" si="14"/>
        <v>0</v>
      </c>
      <c r="AZ33" s="127">
        <f t="shared" si="14"/>
        <v>0</v>
      </c>
      <c r="BA33" s="127">
        <f t="shared" si="14"/>
        <v>0</v>
      </c>
      <c r="BB33" s="127">
        <f t="shared" si="14"/>
        <v>0</v>
      </c>
      <c r="BC33" s="127">
        <f t="shared" si="14"/>
        <v>0</v>
      </c>
      <c r="BD33" s="127">
        <f t="shared" si="14"/>
        <v>0</v>
      </c>
      <c r="BE33" s="127">
        <f t="shared" si="14"/>
        <v>0</v>
      </c>
      <c r="BF33" s="127">
        <f t="shared" si="14"/>
        <v>0</v>
      </c>
      <c r="BG33" s="127">
        <f>SUM(BG34:BG36)</f>
        <v>0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0</v>
      </c>
      <c r="G34" s="30">
        <f>SUM(D34:E34)-F34</f>
        <v>353329.83</v>
      </c>
      <c r="H34" s="30">
        <f>+'[1]Informe_dane'!H34</f>
        <v>194800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194800</v>
      </c>
      <c r="U34" s="30">
        <f>+'[1]Informe_dane'!U34</f>
        <v>194800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194800</v>
      </c>
      <c r="AH34" s="30">
        <f>+'[1]Informe_dane'!AH34</f>
        <v>0</v>
      </c>
      <c r="AI34" s="30">
        <f>+'[1]Informe_dane'!AI34</f>
        <v>0</v>
      </c>
      <c r="AJ34" s="30">
        <f>+'[1]Informe_dane'!AJ34</f>
        <v>0</v>
      </c>
      <c r="AK34" s="30">
        <f>+'[1]Informe_dane'!AK34</f>
        <v>0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0</v>
      </c>
      <c r="AU34" s="30">
        <f>+'[1]Informe_dane'!AU34</f>
        <v>0</v>
      </c>
      <c r="AV34" s="30">
        <f>+'[1]Informe_dane'!AV34</f>
        <v>0</v>
      </c>
      <c r="AW34" s="30">
        <f>+'[1]Informe_dane'!AW34</f>
        <v>0</v>
      </c>
      <c r="AX34" s="30">
        <f>+'[1]Informe_dane'!AX34</f>
        <v>0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0</v>
      </c>
      <c r="F35" s="30">
        <f>+'[1]Informe_dane'!F35</f>
        <v>0</v>
      </c>
      <c r="G35" s="30">
        <f>SUM(D35:E35)-F35</f>
        <v>87147.17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83778.22</v>
      </c>
      <c r="U35" s="30">
        <f>+'[1]Informe_dane'!U35</f>
        <v>35078.22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35078.22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7" t="s">
        <v>158</v>
      </c>
      <c r="B37" s="128">
        <v>10</v>
      </c>
      <c r="C37" s="129" t="s">
        <v>159</v>
      </c>
      <c r="D37" s="127">
        <f>SUM(D38:D47)</f>
        <v>12617778.671</v>
      </c>
      <c r="E37" s="127">
        <f aca="true" t="shared" si="15" ref="E37:BF37">SUM(E38:E47)</f>
        <v>0</v>
      </c>
      <c r="F37" s="127">
        <f t="shared" si="15"/>
        <v>0</v>
      </c>
      <c r="G37" s="127">
        <f t="shared" si="15"/>
        <v>12617778.671</v>
      </c>
      <c r="H37" s="127">
        <f t="shared" si="15"/>
        <v>12617778.671</v>
      </c>
      <c r="I37" s="127">
        <f t="shared" si="15"/>
        <v>0</v>
      </c>
      <c r="J37" s="127">
        <f t="shared" si="15"/>
        <v>0</v>
      </c>
      <c r="K37" s="127">
        <f t="shared" si="15"/>
        <v>0</v>
      </c>
      <c r="L37" s="127">
        <f t="shared" si="15"/>
        <v>0</v>
      </c>
      <c r="M37" s="127">
        <f t="shared" si="15"/>
        <v>0</v>
      </c>
      <c r="N37" s="127">
        <f t="shared" si="15"/>
        <v>0</v>
      </c>
      <c r="O37" s="127">
        <f t="shared" si="15"/>
        <v>0</v>
      </c>
      <c r="P37" s="127">
        <f t="shared" si="15"/>
        <v>0</v>
      </c>
      <c r="Q37" s="127">
        <f t="shared" si="15"/>
        <v>0</v>
      </c>
      <c r="R37" s="127">
        <f t="shared" si="15"/>
        <v>0</v>
      </c>
      <c r="S37" s="127">
        <f t="shared" si="15"/>
        <v>0</v>
      </c>
      <c r="T37" s="127">
        <f t="shared" si="15"/>
        <v>12617778.671</v>
      </c>
      <c r="U37" s="127">
        <f t="shared" si="15"/>
        <v>1055433.599</v>
      </c>
      <c r="V37" s="127">
        <f t="shared" si="15"/>
        <v>0</v>
      </c>
      <c r="W37" s="127">
        <f t="shared" si="15"/>
        <v>0</v>
      </c>
      <c r="X37" s="127">
        <f t="shared" si="15"/>
        <v>0</v>
      </c>
      <c r="Y37" s="127">
        <f t="shared" si="15"/>
        <v>0</v>
      </c>
      <c r="Z37" s="127">
        <f t="shared" si="15"/>
        <v>0</v>
      </c>
      <c r="AA37" s="127">
        <f t="shared" si="15"/>
        <v>0</v>
      </c>
      <c r="AB37" s="127">
        <f t="shared" si="15"/>
        <v>0</v>
      </c>
      <c r="AC37" s="127">
        <f t="shared" si="15"/>
        <v>0</v>
      </c>
      <c r="AD37" s="127">
        <f t="shared" si="15"/>
        <v>0</v>
      </c>
      <c r="AE37" s="127">
        <f t="shared" si="15"/>
        <v>0</v>
      </c>
      <c r="AF37" s="127">
        <f t="shared" si="15"/>
        <v>0</v>
      </c>
      <c r="AG37" s="127">
        <f>SUM(AG38:AG47)</f>
        <v>1055433.599</v>
      </c>
      <c r="AH37" s="127">
        <f t="shared" si="15"/>
        <v>1055433.599</v>
      </c>
      <c r="AI37" s="127">
        <f t="shared" si="15"/>
        <v>0</v>
      </c>
      <c r="AJ37" s="127">
        <f t="shared" si="15"/>
        <v>0</v>
      </c>
      <c r="AK37" s="127">
        <f t="shared" si="15"/>
        <v>0</v>
      </c>
      <c r="AL37" s="127">
        <f t="shared" si="15"/>
        <v>0</v>
      </c>
      <c r="AM37" s="127">
        <f t="shared" si="15"/>
        <v>0</v>
      </c>
      <c r="AN37" s="127">
        <f t="shared" si="15"/>
        <v>0</v>
      </c>
      <c r="AO37" s="127">
        <f t="shared" si="15"/>
        <v>0</v>
      </c>
      <c r="AP37" s="127">
        <f t="shared" si="15"/>
        <v>0</v>
      </c>
      <c r="AQ37" s="127">
        <f t="shared" si="15"/>
        <v>0</v>
      </c>
      <c r="AR37" s="127">
        <f t="shared" si="15"/>
        <v>0</v>
      </c>
      <c r="AS37" s="127">
        <f t="shared" si="15"/>
        <v>0</v>
      </c>
      <c r="AT37" s="127">
        <f>SUM(AT38:AT47)</f>
        <v>1055433.599</v>
      </c>
      <c r="AU37" s="127">
        <f t="shared" si="15"/>
        <v>878177.7270000002</v>
      </c>
      <c r="AV37" s="127">
        <f t="shared" si="15"/>
        <v>0</v>
      </c>
      <c r="AW37" s="127">
        <f t="shared" si="15"/>
        <v>0</v>
      </c>
      <c r="AX37" s="127">
        <f t="shared" si="15"/>
        <v>0</v>
      </c>
      <c r="AY37" s="127">
        <f t="shared" si="15"/>
        <v>0</v>
      </c>
      <c r="AZ37" s="127">
        <f t="shared" si="15"/>
        <v>0</v>
      </c>
      <c r="BA37" s="127">
        <f t="shared" si="15"/>
        <v>0</v>
      </c>
      <c r="BB37" s="127">
        <f t="shared" si="15"/>
        <v>0</v>
      </c>
      <c r="BC37" s="127">
        <f t="shared" si="15"/>
        <v>0</v>
      </c>
      <c r="BD37" s="127">
        <f t="shared" si="15"/>
        <v>0</v>
      </c>
      <c r="BE37" s="127">
        <f t="shared" si="15"/>
        <v>0</v>
      </c>
      <c r="BF37" s="127">
        <f t="shared" si="15"/>
        <v>0</v>
      </c>
      <c r="BG37" s="127">
        <f>SUM(BG38:BG47)</f>
        <v>878177.7270000002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1527000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1527000</v>
      </c>
      <c r="U38" s="30">
        <f>+'[1]Informe_dane'!U38</f>
        <v>144956.72</v>
      </c>
      <c r="V38" s="30">
        <f>+'[1]Informe_dane'!V38</f>
        <v>0</v>
      </c>
      <c r="W38" s="30">
        <f>+'[1]Informe_dane'!W38</f>
        <v>0</v>
      </c>
      <c r="X38" s="30">
        <f>+'[1]Informe_dane'!X38</f>
        <v>0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144956.72</v>
      </c>
      <c r="AH38" s="30">
        <f>+'[1]Informe_dane'!AH38</f>
        <v>144956.72</v>
      </c>
      <c r="AI38" s="30">
        <f>+'[1]Informe_dane'!AI38</f>
        <v>0</v>
      </c>
      <c r="AJ38" s="30">
        <f>+'[1]Informe_dane'!AJ38</f>
        <v>0</v>
      </c>
      <c r="AK38" s="30">
        <f>+'[1]Informe_dane'!AK38</f>
        <v>0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144956.72</v>
      </c>
      <c r="AU38" s="30">
        <f>+'[1]Informe_dane'!AU38</f>
        <v>144956.72</v>
      </c>
      <c r="AV38" s="30">
        <f>+'[1]Informe_dane'!AV38</f>
        <v>0</v>
      </c>
      <c r="AW38" s="30">
        <f>+'[1]Informe_dane'!AW38</f>
        <v>0</v>
      </c>
      <c r="AX38" s="30">
        <f>+'[1]Informe_dane'!AX38</f>
        <v>0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144956.72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0</v>
      </c>
      <c r="F39" s="30">
        <f>+'[1]Informe_dane'!F39</f>
        <v>0</v>
      </c>
      <c r="G39" s="30">
        <f t="shared" si="16"/>
        <v>2087000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2087000</v>
      </c>
      <c r="U39" s="30">
        <f>+'[1]Informe_dane'!U39</f>
        <v>204383</v>
      </c>
      <c r="V39" s="30">
        <f>+'[1]Informe_dane'!V39</f>
        <v>0</v>
      </c>
      <c r="W39" s="30">
        <f>+'[1]Informe_dane'!W39</f>
        <v>0</v>
      </c>
      <c r="X39" s="30">
        <f>+'[1]Informe_dane'!X39</f>
        <v>0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204383</v>
      </c>
      <c r="AH39" s="30">
        <f>+'[1]Informe_dane'!AH39</f>
        <v>204383</v>
      </c>
      <c r="AI39" s="30">
        <f>+'[1]Informe_dane'!AI39</f>
        <v>0</v>
      </c>
      <c r="AJ39" s="30">
        <f>+'[1]Informe_dane'!AJ39</f>
        <v>0</v>
      </c>
      <c r="AK39" s="30">
        <f>+'[1]Informe_dane'!AK39</f>
        <v>0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204383</v>
      </c>
      <c r="AU39" s="30">
        <f>+'[1]Informe_dane'!AU39</f>
        <v>204383</v>
      </c>
      <c r="AV39" s="30">
        <f>+'[1]Informe_dane'!AV39</f>
        <v>0</v>
      </c>
      <c r="AW39" s="30">
        <f>+'[1]Informe_dane'!AW39</f>
        <v>0</v>
      </c>
      <c r="AX39" s="30">
        <f>+'[1]Informe_dane'!AX39</f>
        <v>0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204383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0</v>
      </c>
      <c r="F40" s="30">
        <f>+'[1]Informe_dane'!F40</f>
        <v>0</v>
      </c>
      <c r="G40" s="30">
        <f t="shared" si="16"/>
        <v>2956000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2956000</v>
      </c>
      <c r="U40" s="30">
        <f>+'[1]Informe_dane'!U40</f>
        <v>296055.465</v>
      </c>
      <c r="V40" s="30">
        <f>+'[1]Informe_dane'!V40</f>
        <v>0</v>
      </c>
      <c r="W40" s="30">
        <f>+'[1]Informe_dane'!W40</f>
        <v>0</v>
      </c>
      <c r="X40" s="30">
        <f>+'[1]Informe_dane'!X40</f>
        <v>0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296055.465</v>
      </c>
      <c r="AH40" s="30">
        <f>+'[1]Informe_dane'!AH40</f>
        <v>296055.465</v>
      </c>
      <c r="AI40" s="30">
        <f>+'[1]Informe_dane'!AI40</f>
        <v>0</v>
      </c>
      <c r="AJ40" s="30">
        <f>+'[1]Informe_dane'!AJ40</f>
        <v>0</v>
      </c>
      <c r="AK40" s="30">
        <f>+'[1]Informe_dane'!AK40</f>
        <v>0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296055.465</v>
      </c>
      <c r="AU40" s="30">
        <f>+'[1]Informe_dane'!AU40</f>
        <v>296055.465</v>
      </c>
      <c r="AV40" s="30">
        <f>+'[1]Informe_dane'!AV40</f>
        <v>0</v>
      </c>
      <c r="AW40" s="30">
        <f>+'[1]Informe_dane'!AW40</f>
        <v>0</v>
      </c>
      <c r="AX40" s="30">
        <f>+'[1]Informe_dane'!AX40</f>
        <v>0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296055.465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0</v>
      </c>
      <c r="F41" s="30">
        <f>+'[1]Informe_dane'!F41</f>
        <v>0</v>
      </c>
      <c r="G41" s="30">
        <f t="shared" si="16"/>
        <v>179778.671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179778.671</v>
      </c>
      <c r="U41" s="30">
        <f>+'[1]Informe_dane'!U41</f>
        <v>15911.572</v>
      </c>
      <c r="V41" s="30">
        <f>+'[1]Informe_dane'!V41</f>
        <v>0</v>
      </c>
      <c r="W41" s="30">
        <f>+'[1]Informe_dane'!W41</f>
        <v>0</v>
      </c>
      <c r="X41" s="30">
        <f>+'[1]Informe_dane'!X41</f>
        <v>0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15911.572</v>
      </c>
      <c r="AH41" s="30">
        <f>+'[1]Informe_dane'!AH41</f>
        <v>15911.572</v>
      </c>
      <c r="AI41" s="30">
        <f>+'[1]Informe_dane'!AI41</f>
        <v>0</v>
      </c>
      <c r="AJ41" s="30">
        <f>+'[1]Informe_dane'!AJ41</f>
        <v>0</v>
      </c>
      <c r="AK41" s="30">
        <f>+'[1]Informe_dane'!AK41</f>
        <v>0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15911.572</v>
      </c>
      <c r="AU41" s="30">
        <f>+'[1]Informe_dane'!AU41</f>
        <v>13.3</v>
      </c>
      <c r="AV41" s="30">
        <f>+'[1]Informe_dane'!AV41</f>
        <v>0</v>
      </c>
      <c r="AW41" s="30">
        <f>+'[1]Informe_dane'!AW41</f>
        <v>0</v>
      </c>
      <c r="AX41" s="30">
        <f>+'[1]Informe_dane'!AX41</f>
        <v>0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13.3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0</v>
      </c>
      <c r="F42" s="30">
        <f>+'[1]Informe_dane'!F42</f>
        <v>0</v>
      </c>
      <c r="G42" s="30">
        <f t="shared" si="16"/>
        <v>1879000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1879000</v>
      </c>
      <c r="U42" s="30">
        <f>+'[1]Informe_dane'!U42</f>
        <v>0</v>
      </c>
      <c r="V42" s="30">
        <f>+'[1]Informe_dane'!V42</f>
        <v>0</v>
      </c>
      <c r="W42" s="30">
        <f>+'[1]Informe_dane'!W42</f>
        <v>0</v>
      </c>
      <c r="X42" s="30">
        <f>+'[1]Informe_dane'!X42</f>
        <v>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0</v>
      </c>
      <c r="AH42" s="30">
        <f>+'[1]Informe_dane'!AH42</f>
        <v>0</v>
      </c>
      <c r="AI42" s="30">
        <f>+'[1]Informe_dane'!AI42</f>
        <v>0</v>
      </c>
      <c r="AJ42" s="30">
        <f>+'[1]Informe_dane'!AJ42</f>
        <v>0</v>
      </c>
      <c r="AK42" s="30">
        <f>+'[1]Informe_dane'!AK42</f>
        <v>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0</v>
      </c>
      <c r="AU42" s="30">
        <f>+'[1]Informe_dane'!AU42</f>
        <v>0</v>
      </c>
      <c r="AV42" s="30">
        <f>+'[1]Informe_dane'!AV42</f>
        <v>0</v>
      </c>
      <c r="AW42" s="30">
        <f>+'[1]Informe_dane'!AW42</f>
        <v>0</v>
      </c>
      <c r="AX42" s="30">
        <f>+'[1]Informe_dane'!AX42</f>
        <v>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0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0</v>
      </c>
      <c r="F43" s="30">
        <f>+'[1]Informe_dane'!F43</f>
        <v>0</v>
      </c>
      <c r="G43" s="30">
        <f t="shared" si="16"/>
        <v>2101000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2101000</v>
      </c>
      <c r="U43" s="30">
        <f>+'[1]Informe_dane'!U43</f>
        <v>214758.168</v>
      </c>
      <c r="V43" s="30">
        <f>+'[1]Informe_dane'!V43</f>
        <v>0</v>
      </c>
      <c r="W43" s="30">
        <f>+'[1]Informe_dane'!W43</f>
        <v>0</v>
      </c>
      <c r="X43" s="30">
        <f>+'[1]Informe_dane'!X43</f>
        <v>0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214758.168</v>
      </c>
      <c r="AH43" s="30">
        <f>+'[1]Informe_dane'!AH43</f>
        <v>214758.168</v>
      </c>
      <c r="AI43" s="30">
        <f>+'[1]Informe_dane'!AI43</f>
        <v>0</v>
      </c>
      <c r="AJ43" s="30">
        <f>+'[1]Informe_dane'!AJ43</f>
        <v>0</v>
      </c>
      <c r="AK43" s="30">
        <f>+'[1]Informe_dane'!AK43</f>
        <v>0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214758.168</v>
      </c>
      <c r="AU43" s="30">
        <f>+'[1]Informe_dane'!AU43</f>
        <v>214758.168</v>
      </c>
      <c r="AV43" s="30">
        <f>+'[1]Informe_dane'!AV43</f>
        <v>0</v>
      </c>
      <c r="AW43" s="30">
        <f>+'[1]Informe_dane'!AW43</f>
        <v>0</v>
      </c>
      <c r="AX43" s="30">
        <f>+'[1]Informe_dane'!AX43</f>
        <v>0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214758.168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0</v>
      </c>
      <c r="F44" s="30">
        <f>+'[1]Informe_dane'!F44</f>
        <v>0</v>
      </c>
      <c r="G44" s="30">
        <f t="shared" si="16"/>
        <v>1133000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1133000</v>
      </c>
      <c r="U44" s="30">
        <f>+'[1]Informe_dane'!U44</f>
        <v>107636.365</v>
      </c>
      <c r="V44" s="30">
        <f>+'[1]Informe_dane'!V44</f>
        <v>0</v>
      </c>
      <c r="W44" s="30">
        <f>+'[1]Informe_dane'!W44</f>
        <v>0</v>
      </c>
      <c r="X44" s="30">
        <f>+'[1]Informe_dane'!X44</f>
        <v>0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107636.365</v>
      </c>
      <c r="AH44" s="30">
        <f>+'[1]Informe_dane'!AH44</f>
        <v>107636.365</v>
      </c>
      <c r="AI44" s="30">
        <f>+'[1]Informe_dane'!AI44</f>
        <v>0</v>
      </c>
      <c r="AJ44" s="30">
        <f>+'[1]Informe_dane'!AJ44</f>
        <v>0</v>
      </c>
      <c r="AK44" s="30">
        <f>+'[1]Informe_dane'!AK44</f>
        <v>0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107636.365</v>
      </c>
      <c r="AU44" s="30">
        <f>+'[1]Informe_dane'!AU44</f>
        <v>54.465</v>
      </c>
      <c r="AV44" s="30">
        <f>+'[1]Informe_dane'!AV44</f>
        <v>0</v>
      </c>
      <c r="AW44" s="30">
        <f>+'[1]Informe_dane'!AW44</f>
        <v>0</v>
      </c>
      <c r="AX44" s="30">
        <f>+'[1]Informe_dane'!AX44</f>
        <v>0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54.465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0</v>
      </c>
      <c r="F45" s="30">
        <f>+'[1]Informe_dane'!F45</f>
        <v>0</v>
      </c>
      <c r="G45" s="30">
        <f t="shared" si="16"/>
        <v>189000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189000</v>
      </c>
      <c r="U45" s="30">
        <f>+'[1]Informe_dane'!U45</f>
        <v>17929.377</v>
      </c>
      <c r="V45" s="30">
        <f>+'[1]Informe_dane'!V45</f>
        <v>0</v>
      </c>
      <c r="W45" s="30">
        <f>+'[1]Informe_dane'!W45</f>
        <v>0</v>
      </c>
      <c r="X45" s="30">
        <f>+'[1]Informe_dane'!X45</f>
        <v>0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17929.377</v>
      </c>
      <c r="AH45" s="30">
        <f>+'[1]Informe_dane'!AH45</f>
        <v>17929.377</v>
      </c>
      <c r="AI45" s="30">
        <f>+'[1]Informe_dane'!AI45</f>
        <v>0</v>
      </c>
      <c r="AJ45" s="30">
        <f>+'[1]Informe_dane'!AJ45</f>
        <v>0</v>
      </c>
      <c r="AK45" s="30">
        <f>+'[1]Informe_dane'!AK45</f>
        <v>0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17929.377</v>
      </c>
      <c r="AU45" s="30">
        <f>+'[1]Informe_dane'!AU45</f>
        <v>17929.377</v>
      </c>
      <c r="AV45" s="30">
        <f>+'[1]Informe_dane'!AV45</f>
        <v>0</v>
      </c>
      <c r="AW45" s="30">
        <f>+'[1]Informe_dane'!AW45</f>
        <v>0</v>
      </c>
      <c r="AX45" s="30">
        <f>+'[1]Informe_dane'!AX45</f>
        <v>0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17929.377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0</v>
      </c>
      <c r="F46" s="30">
        <f>+'[1]Informe_dane'!F46</f>
        <v>0</v>
      </c>
      <c r="G46" s="30">
        <f t="shared" si="16"/>
        <v>202000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202000</v>
      </c>
      <c r="U46" s="30">
        <f>+'[1]Informe_dane'!U46</f>
        <v>17929.377</v>
      </c>
      <c r="V46" s="30">
        <f>+'[1]Informe_dane'!V46</f>
        <v>0</v>
      </c>
      <c r="W46" s="30">
        <f>+'[1]Informe_dane'!W46</f>
        <v>0</v>
      </c>
      <c r="X46" s="30">
        <f>+'[1]Informe_dane'!X46</f>
        <v>0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17929.377</v>
      </c>
      <c r="AH46" s="30">
        <f>+'[1]Informe_dane'!AH46</f>
        <v>17929.377</v>
      </c>
      <c r="AI46" s="30">
        <f>+'[1]Informe_dane'!AI46</f>
        <v>0</v>
      </c>
      <c r="AJ46" s="30">
        <f>+'[1]Informe_dane'!AJ46</f>
        <v>0</v>
      </c>
      <c r="AK46" s="30">
        <f>+'[1]Informe_dane'!AK46</f>
        <v>0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17929.377</v>
      </c>
      <c r="AU46" s="30">
        <f>+'[1]Informe_dane'!AU46</f>
        <v>9.077</v>
      </c>
      <c r="AV46" s="30">
        <f>+'[1]Informe_dane'!AV46</f>
        <v>0</v>
      </c>
      <c r="AW46" s="30">
        <f>+'[1]Informe_dane'!AW46</f>
        <v>0</v>
      </c>
      <c r="AX46" s="30">
        <f>+'[1]Informe_dane'!AX46</f>
        <v>0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9.077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0</v>
      </c>
      <c r="F47" s="46">
        <f>+'[1]Informe_dane'!F47</f>
        <v>0</v>
      </c>
      <c r="G47" s="30">
        <f t="shared" si="16"/>
        <v>364000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364000</v>
      </c>
      <c r="U47" s="46">
        <f>+'[1]Informe_dane'!U47</f>
        <v>35873.555</v>
      </c>
      <c r="V47" s="46">
        <f>+'[1]Informe_dane'!V47</f>
        <v>0</v>
      </c>
      <c r="W47" s="46">
        <f>+'[1]Informe_dane'!W47</f>
        <v>0</v>
      </c>
      <c r="X47" s="46">
        <f>+'[1]Informe_dane'!X47</f>
        <v>0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35873.555</v>
      </c>
      <c r="AH47" s="46">
        <f>+'[1]Informe_dane'!AH47</f>
        <v>35873.555</v>
      </c>
      <c r="AI47" s="46">
        <f>+'[1]Informe_dane'!AI47</f>
        <v>0</v>
      </c>
      <c r="AJ47" s="46">
        <f>+'[1]Informe_dane'!AJ47</f>
        <v>0</v>
      </c>
      <c r="AK47" s="46">
        <f>+'[1]Informe_dane'!AK47</f>
        <v>0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35873.555</v>
      </c>
      <c r="AU47" s="46">
        <f>+'[1]Informe_dane'!AU47</f>
        <v>18.155</v>
      </c>
      <c r="AV47" s="46">
        <f>+'[1]Informe_dane'!AV47</f>
        <v>0</v>
      </c>
      <c r="AW47" s="46">
        <f>+'[1]Informe_dane'!AW47</f>
        <v>0</v>
      </c>
      <c r="AX47" s="46">
        <f>+'[1]Informe_dane'!AX47</f>
        <v>0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18.155</v>
      </c>
    </row>
    <row r="48" spans="1:59" s="28" customFormat="1" ht="12.75">
      <c r="A48" s="27" t="s">
        <v>305</v>
      </c>
      <c r="B48" s="120"/>
      <c r="C48" s="27" t="s">
        <v>23</v>
      </c>
      <c r="D48" s="27">
        <f>+D49</f>
        <v>7029031</v>
      </c>
      <c r="E48" s="27">
        <f aca="true" t="shared" si="21" ref="E48:BG48">+E49</f>
        <v>1500</v>
      </c>
      <c r="F48" s="27">
        <f t="shared" si="21"/>
        <v>1500</v>
      </c>
      <c r="G48" s="27">
        <f t="shared" si="21"/>
        <v>7029031</v>
      </c>
      <c r="H48" s="27">
        <f t="shared" si="21"/>
        <v>4923394.904399999</v>
      </c>
      <c r="I48" s="27">
        <f t="shared" si="21"/>
        <v>0</v>
      </c>
      <c r="J48" s="27">
        <f t="shared" si="21"/>
        <v>0</v>
      </c>
      <c r="K48" s="27">
        <f t="shared" si="21"/>
        <v>0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4923394.904399999</v>
      </c>
      <c r="U48" s="27">
        <f t="shared" si="21"/>
        <v>3697353.03151</v>
      </c>
      <c r="V48" s="27">
        <f t="shared" si="21"/>
        <v>0</v>
      </c>
      <c r="W48" s="27">
        <f t="shared" si="21"/>
        <v>0</v>
      </c>
      <c r="X48" s="27">
        <f t="shared" si="21"/>
        <v>0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3697353.03151</v>
      </c>
      <c r="AH48" s="27">
        <f t="shared" si="21"/>
        <v>150866.81268000003</v>
      </c>
      <c r="AI48" s="27">
        <f t="shared" si="21"/>
        <v>0</v>
      </c>
      <c r="AJ48" s="27">
        <f t="shared" si="21"/>
        <v>0</v>
      </c>
      <c r="AK48" s="27">
        <f t="shared" si="21"/>
        <v>0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150866.81268000003</v>
      </c>
      <c r="AU48" s="27">
        <f t="shared" si="21"/>
        <v>150251.61171</v>
      </c>
      <c r="AV48" s="27">
        <f t="shared" si="21"/>
        <v>0</v>
      </c>
      <c r="AW48" s="27">
        <f t="shared" si="21"/>
        <v>0</v>
      </c>
      <c r="AX48" s="27">
        <f t="shared" si="21"/>
        <v>0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150251.61171</v>
      </c>
    </row>
    <row r="49" spans="1:59" s="29" customFormat="1" ht="12">
      <c r="A49" s="44" t="s">
        <v>306</v>
      </c>
      <c r="B49" s="45"/>
      <c r="C49" s="52" t="s">
        <v>180</v>
      </c>
      <c r="D49" s="44">
        <f>SUM(D50,D56,D59,D70,D79,D85,D90,D97,D99,D102,D104,D106,D108,D110)</f>
        <v>7029031</v>
      </c>
      <c r="E49" s="44">
        <f aca="true" t="shared" si="22" ref="E49:BG49">SUM(E50,E56,E59,E70,E79,E85,E90,E97,E99,E102,E104,E106,E108,E110)</f>
        <v>1500</v>
      </c>
      <c r="F49" s="44">
        <f t="shared" si="22"/>
        <v>1500</v>
      </c>
      <c r="G49" s="44">
        <f t="shared" si="22"/>
        <v>7029031</v>
      </c>
      <c r="H49" s="44">
        <f t="shared" si="22"/>
        <v>4923394.904399999</v>
      </c>
      <c r="I49" s="44">
        <f t="shared" si="22"/>
        <v>0</v>
      </c>
      <c r="J49" s="44">
        <f t="shared" si="22"/>
        <v>0</v>
      </c>
      <c r="K49" s="44">
        <f t="shared" si="22"/>
        <v>0</v>
      </c>
      <c r="L49" s="44">
        <f t="shared" si="22"/>
        <v>0</v>
      </c>
      <c r="M49" s="44">
        <f t="shared" si="22"/>
        <v>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4923394.904399999</v>
      </c>
      <c r="U49" s="44">
        <f t="shared" si="22"/>
        <v>3697353.03151</v>
      </c>
      <c r="V49" s="44">
        <f t="shared" si="22"/>
        <v>0</v>
      </c>
      <c r="W49" s="44">
        <f t="shared" si="22"/>
        <v>0</v>
      </c>
      <c r="X49" s="44">
        <f t="shared" si="22"/>
        <v>0</v>
      </c>
      <c r="Y49" s="44">
        <f t="shared" si="22"/>
        <v>0</v>
      </c>
      <c r="Z49" s="44">
        <f t="shared" si="22"/>
        <v>0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3697353.03151</v>
      </c>
      <c r="AH49" s="44">
        <f t="shared" si="22"/>
        <v>150866.81268000003</v>
      </c>
      <c r="AI49" s="44">
        <f t="shared" si="22"/>
        <v>0</v>
      </c>
      <c r="AJ49" s="44">
        <f t="shared" si="22"/>
        <v>0</v>
      </c>
      <c r="AK49" s="44">
        <f t="shared" si="22"/>
        <v>0</v>
      </c>
      <c r="AL49" s="44">
        <f t="shared" si="22"/>
        <v>0</v>
      </c>
      <c r="AM49" s="44">
        <f t="shared" si="22"/>
        <v>0</v>
      </c>
      <c r="AN49" s="44">
        <f t="shared" si="22"/>
        <v>0</v>
      </c>
      <c r="AO49" s="44">
        <f t="shared" si="22"/>
        <v>0</v>
      </c>
      <c r="AP49" s="44">
        <f t="shared" si="22"/>
        <v>0</v>
      </c>
      <c r="AQ49" s="44">
        <f t="shared" si="22"/>
        <v>0</v>
      </c>
      <c r="AR49" s="44">
        <f t="shared" si="22"/>
        <v>0</v>
      </c>
      <c r="AS49" s="44">
        <f t="shared" si="22"/>
        <v>0</v>
      </c>
      <c r="AT49" s="44">
        <f t="shared" si="22"/>
        <v>150866.81268000003</v>
      </c>
      <c r="AU49" s="44">
        <f t="shared" si="22"/>
        <v>150251.61171</v>
      </c>
      <c r="AV49" s="44">
        <f t="shared" si="22"/>
        <v>0</v>
      </c>
      <c r="AW49" s="44">
        <f t="shared" si="22"/>
        <v>0</v>
      </c>
      <c r="AX49" s="44">
        <f t="shared" si="22"/>
        <v>0</v>
      </c>
      <c r="AY49" s="44">
        <f t="shared" si="22"/>
        <v>0</v>
      </c>
      <c r="AZ49" s="44">
        <f t="shared" si="22"/>
        <v>0</v>
      </c>
      <c r="BA49" s="44">
        <f t="shared" si="22"/>
        <v>0</v>
      </c>
      <c r="BB49" s="44">
        <f t="shared" si="22"/>
        <v>0</v>
      </c>
      <c r="BC49" s="44">
        <f t="shared" si="22"/>
        <v>0</v>
      </c>
      <c r="BD49" s="44">
        <f t="shared" si="22"/>
        <v>0</v>
      </c>
      <c r="BE49" s="44">
        <f t="shared" si="22"/>
        <v>0</v>
      </c>
      <c r="BF49" s="44">
        <f t="shared" si="22"/>
        <v>0</v>
      </c>
      <c r="BG49" s="44">
        <f t="shared" si="22"/>
        <v>150251.61171</v>
      </c>
    </row>
    <row r="50" spans="1:59" s="25" customFormat="1" ht="11.25" hidden="1">
      <c r="A50" s="127" t="s">
        <v>181</v>
      </c>
      <c r="B50" s="128">
        <v>10</v>
      </c>
      <c r="C50" s="129" t="s">
        <v>182</v>
      </c>
      <c r="D50" s="127">
        <f>SUM(D51:D55)</f>
        <v>0</v>
      </c>
      <c r="E50" s="127">
        <f aca="true" t="shared" si="23" ref="E50:BF50">SUM(E51:E55)</f>
        <v>0</v>
      </c>
      <c r="F50" s="127">
        <f t="shared" si="23"/>
        <v>0</v>
      </c>
      <c r="G50" s="127">
        <f t="shared" si="23"/>
        <v>0</v>
      </c>
      <c r="H50" s="127">
        <f t="shared" si="23"/>
        <v>0</v>
      </c>
      <c r="I50" s="127">
        <f t="shared" si="23"/>
        <v>0</v>
      </c>
      <c r="J50" s="127">
        <f t="shared" si="23"/>
        <v>0</v>
      </c>
      <c r="K50" s="127">
        <f t="shared" si="23"/>
        <v>0</v>
      </c>
      <c r="L50" s="127">
        <f t="shared" si="23"/>
        <v>0</v>
      </c>
      <c r="M50" s="127">
        <f t="shared" si="23"/>
        <v>0</v>
      </c>
      <c r="N50" s="127">
        <f t="shared" si="23"/>
        <v>0</v>
      </c>
      <c r="O50" s="127">
        <f t="shared" si="23"/>
        <v>0</v>
      </c>
      <c r="P50" s="127">
        <f t="shared" si="23"/>
        <v>0</v>
      </c>
      <c r="Q50" s="127">
        <f t="shared" si="23"/>
        <v>0</v>
      </c>
      <c r="R50" s="127">
        <f t="shared" si="23"/>
        <v>0</v>
      </c>
      <c r="S50" s="127">
        <f t="shared" si="23"/>
        <v>0</v>
      </c>
      <c r="T50" s="127">
        <f t="shared" si="23"/>
        <v>0</v>
      </c>
      <c r="U50" s="127">
        <f t="shared" si="23"/>
        <v>0</v>
      </c>
      <c r="V50" s="127">
        <f t="shared" si="23"/>
        <v>0</v>
      </c>
      <c r="W50" s="127">
        <f t="shared" si="23"/>
        <v>0</v>
      </c>
      <c r="X50" s="127">
        <f t="shared" si="23"/>
        <v>0</v>
      </c>
      <c r="Y50" s="127">
        <f t="shared" si="23"/>
        <v>0</v>
      </c>
      <c r="Z50" s="127">
        <f t="shared" si="23"/>
        <v>0</v>
      </c>
      <c r="AA50" s="127">
        <f t="shared" si="23"/>
        <v>0</v>
      </c>
      <c r="AB50" s="127">
        <f t="shared" si="23"/>
        <v>0</v>
      </c>
      <c r="AC50" s="127">
        <f t="shared" si="23"/>
        <v>0</v>
      </c>
      <c r="AD50" s="127">
        <f t="shared" si="23"/>
        <v>0</v>
      </c>
      <c r="AE50" s="127">
        <f t="shared" si="23"/>
        <v>0</v>
      </c>
      <c r="AF50" s="127">
        <f t="shared" si="23"/>
        <v>0</v>
      </c>
      <c r="AG50" s="127">
        <f>SUM(AG51:AG55)</f>
        <v>0</v>
      </c>
      <c r="AH50" s="127">
        <f t="shared" si="23"/>
        <v>0</v>
      </c>
      <c r="AI50" s="127">
        <f t="shared" si="23"/>
        <v>0</v>
      </c>
      <c r="AJ50" s="127">
        <f t="shared" si="23"/>
        <v>0</v>
      </c>
      <c r="AK50" s="127">
        <f t="shared" si="23"/>
        <v>0</v>
      </c>
      <c r="AL50" s="127">
        <f t="shared" si="23"/>
        <v>0</v>
      </c>
      <c r="AM50" s="127">
        <f t="shared" si="23"/>
        <v>0</v>
      </c>
      <c r="AN50" s="127">
        <f t="shared" si="23"/>
        <v>0</v>
      </c>
      <c r="AO50" s="127">
        <f t="shared" si="23"/>
        <v>0</v>
      </c>
      <c r="AP50" s="127">
        <f t="shared" si="23"/>
        <v>0</v>
      </c>
      <c r="AQ50" s="127">
        <f t="shared" si="23"/>
        <v>0</v>
      </c>
      <c r="AR50" s="127">
        <f t="shared" si="23"/>
        <v>0</v>
      </c>
      <c r="AS50" s="127">
        <f t="shared" si="23"/>
        <v>0</v>
      </c>
      <c r="AT50" s="127">
        <f>SUM(AT51:AT55)</f>
        <v>0</v>
      </c>
      <c r="AU50" s="127">
        <f t="shared" si="23"/>
        <v>0</v>
      </c>
      <c r="AV50" s="127">
        <f t="shared" si="23"/>
        <v>0</v>
      </c>
      <c r="AW50" s="127">
        <f t="shared" si="23"/>
        <v>0</v>
      </c>
      <c r="AX50" s="127">
        <f t="shared" si="23"/>
        <v>0</v>
      </c>
      <c r="AY50" s="127">
        <f t="shared" si="23"/>
        <v>0</v>
      </c>
      <c r="AZ50" s="127">
        <f t="shared" si="23"/>
        <v>0</v>
      </c>
      <c r="BA50" s="127">
        <f t="shared" si="23"/>
        <v>0</v>
      </c>
      <c r="BB50" s="127">
        <f t="shared" si="23"/>
        <v>0</v>
      </c>
      <c r="BC50" s="127">
        <f t="shared" si="23"/>
        <v>0</v>
      </c>
      <c r="BD50" s="127">
        <f t="shared" si="23"/>
        <v>0</v>
      </c>
      <c r="BE50" s="127">
        <f t="shared" si="23"/>
        <v>0</v>
      </c>
      <c r="BF50" s="127">
        <f t="shared" si="23"/>
        <v>0</v>
      </c>
      <c r="BG50" s="127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 hidden="1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7" t="s">
        <v>256</v>
      </c>
      <c r="B56" s="128">
        <v>10</v>
      </c>
      <c r="C56" s="129" t="s">
        <v>257</v>
      </c>
      <c r="D56" s="127">
        <f aca="true" t="shared" si="24" ref="D56:BF56">SUM(D57:D58)</f>
        <v>0</v>
      </c>
      <c r="E56" s="127">
        <f t="shared" si="24"/>
        <v>0</v>
      </c>
      <c r="F56" s="127">
        <f t="shared" si="24"/>
        <v>0</v>
      </c>
      <c r="G56" s="127">
        <f t="shared" si="24"/>
        <v>0</v>
      </c>
      <c r="H56" s="127">
        <f t="shared" si="24"/>
        <v>0</v>
      </c>
      <c r="I56" s="127">
        <f t="shared" si="24"/>
        <v>0</v>
      </c>
      <c r="J56" s="127">
        <f t="shared" si="24"/>
        <v>0</v>
      </c>
      <c r="K56" s="127">
        <f t="shared" si="24"/>
        <v>0</v>
      </c>
      <c r="L56" s="127">
        <f t="shared" si="24"/>
        <v>0</v>
      </c>
      <c r="M56" s="127">
        <f t="shared" si="24"/>
        <v>0</v>
      </c>
      <c r="N56" s="127">
        <f t="shared" si="24"/>
        <v>0</v>
      </c>
      <c r="O56" s="127">
        <f t="shared" si="24"/>
        <v>0</v>
      </c>
      <c r="P56" s="127">
        <f t="shared" si="24"/>
        <v>0</v>
      </c>
      <c r="Q56" s="127">
        <f t="shared" si="24"/>
        <v>0</v>
      </c>
      <c r="R56" s="127">
        <f t="shared" si="24"/>
        <v>0</v>
      </c>
      <c r="S56" s="127">
        <f t="shared" si="24"/>
        <v>0</v>
      </c>
      <c r="T56" s="127">
        <f t="shared" si="24"/>
        <v>0</v>
      </c>
      <c r="U56" s="127">
        <f t="shared" si="24"/>
        <v>0</v>
      </c>
      <c r="V56" s="127">
        <f t="shared" si="24"/>
        <v>0</v>
      </c>
      <c r="W56" s="127">
        <f t="shared" si="24"/>
        <v>0</v>
      </c>
      <c r="X56" s="127">
        <f t="shared" si="24"/>
        <v>0</v>
      </c>
      <c r="Y56" s="127">
        <f t="shared" si="24"/>
        <v>0</v>
      </c>
      <c r="Z56" s="127">
        <f t="shared" si="24"/>
        <v>0</v>
      </c>
      <c r="AA56" s="127">
        <f t="shared" si="24"/>
        <v>0</v>
      </c>
      <c r="AB56" s="127">
        <f t="shared" si="24"/>
        <v>0</v>
      </c>
      <c r="AC56" s="127">
        <f t="shared" si="24"/>
        <v>0</v>
      </c>
      <c r="AD56" s="127">
        <f t="shared" si="24"/>
        <v>0</v>
      </c>
      <c r="AE56" s="127">
        <f t="shared" si="24"/>
        <v>0</v>
      </c>
      <c r="AF56" s="127">
        <f t="shared" si="24"/>
        <v>0</v>
      </c>
      <c r="AG56" s="127">
        <f>SUM(AG57:AG58)</f>
        <v>0</v>
      </c>
      <c r="AH56" s="127">
        <f t="shared" si="24"/>
        <v>0</v>
      </c>
      <c r="AI56" s="127">
        <f t="shared" si="24"/>
        <v>0</v>
      </c>
      <c r="AJ56" s="127">
        <f t="shared" si="24"/>
        <v>0</v>
      </c>
      <c r="AK56" s="127">
        <f t="shared" si="24"/>
        <v>0</v>
      </c>
      <c r="AL56" s="127">
        <f t="shared" si="24"/>
        <v>0</v>
      </c>
      <c r="AM56" s="127">
        <f t="shared" si="24"/>
        <v>0</v>
      </c>
      <c r="AN56" s="127">
        <f t="shared" si="24"/>
        <v>0</v>
      </c>
      <c r="AO56" s="127">
        <f t="shared" si="24"/>
        <v>0</v>
      </c>
      <c r="AP56" s="127">
        <f t="shared" si="24"/>
        <v>0</v>
      </c>
      <c r="AQ56" s="127">
        <f t="shared" si="24"/>
        <v>0</v>
      </c>
      <c r="AR56" s="127">
        <f t="shared" si="24"/>
        <v>0</v>
      </c>
      <c r="AS56" s="127">
        <f t="shared" si="24"/>
        <v>0</v>
      </c>
      <c r="AT56" s="127">
        <f>SUM(AT57:AT58)</f>
        <v>0</v>
      </c>
      <c r="AU56" s="127">
        <f t="shared" si="24"/>
        <v>0</v>
      </c>
      <c r="AV56" s="127">
        <f t="shared" si="24"/>
        <v>0</v>
      </c>
      <c r="AW56" s="127">
        <f t="shared" si="24"/>
        <v>0</v>
      </c>
      <c r="AX56" s="127">
        <f t="shared" si="24"/>
        <v>0</v>
      </c>
      <c r="AY56" s="127">
        <f t="shared" si="24"/>
        <v>0</v>
      </c>
      <c r="AZ56" s="127">
        <f t="shared" si="24"/>
        <v>0</v>
      </c>
      <c r="BA56" s="127">
        <f t="shared" si="24"/>
        <v>0</v>
      </c>
      <c r="BB56" s="127">
        <f t="shared" si="24"/>
        <v>0</v>
      </c>
      <c r="BC56" s="127">
        <f t="shared" si="24"/>
        <v>0</v>
      </c>
      <c r="BD56" s="127">
        <f t="shared" si="24"/>
        <v>0</v>
      </c>
      <c r="BE56" s="127">
        <f t="shared" si="24"/>
        <v>0</v>
      </c>
      <c r="BF56" s="127">
        <f t="shared" si="24"/>
        <v>0</v>
      </c>
      <c r="BG56" s="127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7" t="s">
        <v>244</v>
      </c>
      <c r="B59" s="128">
        <v>10</v>
      </c>
      <c r="C59" s="129" t="s">
        <v>185</v>
      </c>
      <c r="D59" s="127">
        <f>SUM(D60:D69)</f>
        <v>312846.733</v>
      </c>
      <c r="E59" s="127">
        <f>SUM(E60:E69)</f>
        <v>0</v>
      </c>
      <c r="F59" s="127">
        <f>SUM(F60:F69)</f>
        <v>1500</v>
      </c>
      <c r="G59" s="127">
        <f>SUM(G60:G69)</f>
        <v>311346.733</v>
      </c>
      <c r="H59" s="127">
        <f>SUM(H60:H69)</f>
        <v>33266.66</v>
      </c>
      <c r="I59" s="127">
        <f aca="true" t="shared" si="25" ref="I59:BF59">SUM(I60:I69)</f>
        <v>0</v>
      </c>
      <c r="J59" s="127">
        <f t="shared" si="25"/>
        <v>0</v>
      </c>
      <c r="K59" s="127">
        <f t="shared" si="25"/>
        <v>0</v>
      </c>
      <c r="L59" s="127">
        <f t="shared" si="25"/>
        <v>0</v>
      </c>
      <c r="M59" s="127">
        <f t="shared" si="25"/>
        <v>0</v>
      </c>
      <c r="N59" s="127">
        <f t="shared" si="25"/>
        <v>0</v>
      </c>
      <c r="O59" s="127">
        <f t="shared" si="25"/>
        <v>0</v>
      </c>
      <c r="P59" s="127">
        <f t="shared" si="25"/>
        <v>0</v>
      </c>
      <c r="Q59" s="127">
        <f t="shared" si="25"/>
        <v>0</v>
      </c>
      <c r="R59" s="127">
        <f t="shared" si="25"/>
        <v>0</v>
      </c>
      <c r="S59" s="127">
        <f t="shared" si="25"/>
        <v>0</v>
      </c>
      <c r="T59" s="127">
        <f t="shared" si="25"/>
        <v>33266.66</v>
      </c>
      <c r="U59" s="127">
        <f t="shared" si="25"/>
        <v>21000</v>
      </c>
      <c r="V59" s="127">
        <f t="shared" si="25"/>
        <v>0</v>
      </c>
      <c r="W59" s="127">
        <f t="shared" si="25"/>
        <v>0</v>
      </c>
      <c r="X59" s="127">
        <f t="shared" si="25"/>
        <v>0</v>
      </c>
      <c r="Y59" s="127">
        <f t="shared" si="25"/>
        <v>0</v>
      </c>
      <c r="Z59" s="127">
        <f t="shared" si="25"/>
        <v>0</v>
      </c>
      <c r="AA59" s="127">
        <f t="shared" si="25"/>
        <v>0</v>
      </c>
      <c r="AB59" s="127">
        <f t="shared" si="25"/>
        <v>0</v>
      </c>
      <c r="AC59" s="127">
        <f t="shared" si="25"/>
        <v>0</v>
      </c>
      <c r="AD59" s="127">
        <f t="shared" si="25"/>
        <v>0</v>
      </c>
      <c r="AE59" s="127">
        <f t="shared" si="25"/>
        <v>0</v>
      </c>
      <c r="AF59" s="127">
        <f t="shared" si="25"/>
        <v>0</v>
      </c>
      <c r="AG59" s="127">
        <f>SUM(AG60:AG69)</f>
        <v>21000</v>
      </c>
      <c r="AH59" s="127">
        <f t="shared" si="25"/>
        <v>0</v>
      </c>
      <c r="AI59" s="127">
        <f t="shared" si="25"/>
        <v>0</v>
      </c>
      <c r="AJ59" s="127">
        <f t="shared" si="25"/>
        <v>0</v>
      </c>
      <c r="AK59" s="127">
        <f t="shared" si="25"/>
        <v>0</v>
      </c>
      <c r="AL59" s="127">
        <f t="shared" si="25"/>
        <v>0</v>
      </c>
      <c r="AM59" s="127">
        <f t="shared" si="25"/>
        <v>0</v>
      </c>
      <c r="AN59" s="127">
        <f t="shared" si="25"/>
        <v>0</v>
      </c>
      <c r="AO59" s="127">
        <f t="shared" si="25"/>
        <v>0</v>
      </c>
      <c r="AP59" s="127">
        <f t="shared" si="25"/>
        <v>0</v>
      </c>
      <c r="AQ59" s="127">
        <f t="shared" si="25"/>
        <v>0</v>
      </c>
      <c r="AR59" s="127">
        <f t="shared" si="25"/>
        <v>0</v>
      </c>
      <c r="AS59" s="127">
        <f t="shared" si="25"/>
        <v>0</v>
      </c>
      <c r="AT59" s="127">
        <f>SUM(AT60:AT69)</f>
        <v>0</v>
      </c>
      <c r="AU59" s="127">
        <f t="shared" si="25"/>
        <v>0</v>
      </c>
      <c r="AV59" s="127">
        <f t="shared" si="25"/>
        <v>0</v>
      </c>
      <c r="AW59" s="127">
        <f t="shared" si="25"/>
        <v>0</v>
      </c>
      <c r="AX59" s="127">
        <f t="shared" si="25"/>
        <v>0</v>
      </c>
      <c r="AY59" s="127">
        <f t="shared" si="25"/>
        <v>0</v>
      </c>
      <c r="AZ59" s="127">
        <f t="shared" si="25"/>
        <v>0</v>
      </c>
      <c r="BA59" s="127">
        <f t="shared" si="25"/>
        <v>0</v>
      </c>
      <c r="BB59" s="127">
        <f t="shared" si="25"/>
        <v>0</v>
      </c>
      <c r="BC59" s="127">
        <f t="shared" si="25"/>
        <v>0</v>
      </c>
      <c r="BD59" s="127">
        <f t="shared" si="25"/>
        <v>0</v>
      </c>
      <c r="BE59" s="127">
        <f t="shared" si="25"/>
        <v>0</v>
      </c>
      <c r="BF59" s="127">
        <f t="shared" si="25"/>
        <v>0</v>
      </c>
      <c r="BG59" s="127">
        <f>SUM(BG60:BG69)</f>
        <v>0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0</v>
      </c>
      <c r="F60" s="30">
        <f>+'[1]Informe_dane'!F60</f>
        <v>700</v>
      </c>
      <c r="G60" s="30">
        <f aca="true" t="shared" si="26" ref="G60:G69">SUM(D60:E60)-F60</f>
        <v>43078.95</v>
      </c>
      <c r="H60" s="30">
        <f>+'[1]Informe_dane'!H60</f>
        <v>23166.66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7" ref="T60:T69">SUM(H60:S60)</f>
        <v>23166.66</v>
      </c>
      <c r="U60" s="30">
        <f>+'[1]Informe_dane'!U60</f>
        <v>21000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28" ref="AG60:AG69">SUM(U60:AF60)</f>
        <v>21000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29" ref="AT60:AT69"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0" ref="BG60:BG69">SUM(AU60:BF60)</f>
        <v>0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0</v>
      </c>
      <c r="G61" s="30">
        <f t="shared" si="26"/>
        <v>216376.72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7"/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28"/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29"/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0"/>
        <v>0</v>
      </c>
    </row>
    <row r="62" spans="1:59" ht="11.25" hidden="1">
      <c r="A62" s="14" t="s">
        <v>283</v>
      </c>
      <c r="B62" s="15" t="s">
        <v>21</v>
      </c>
      <c r="C62" s="43" t="s">
        <v>284</v>
      </c>
      <c r="D62" s="30">
        <f>+'[1]Informe_dane'!D62</f>
        <v>0</v>
      </c>
      <c r="E62" s="30">
        <f>+'[1]Informe_dane'!E62</f>
        <v>0</v>
      </c>
      <c r="F62" s="30">
        <f>+'[1]Informe_dane'!F62</f>
        <v>0</v>
      </c>
      <c r="G62" s="30">
        <f t="shared" si="26"/>
        <v>0</v>
      </c>
      <c r="H62" s="30">
        <f>+'[1]Informe_dane'!H62</f>
        <v>0</v>
      </c>
      <c r="I62" s="30">
        <f>+'[1]Informe_dane'!I62</f>
        <v>0</v>
      </c>
      <c r="J62" s="30">
        <f>+'[1]Informe_dane'!J62</f>
        <v>0</v>
      </c>
      <c r="K62" s="30">
        <f>+'[1]Informe_dane'!K62</f>
        <v>0</v>
      </c>
      <c r="L62" s="30">
        <f>+'[1]Informe_dane'!L62</f>
        <v>0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 t="shared" si="27"/>
        <v>0</v>
      </c>
      <c r="U62" s="30">
        <f>+'[1]Informe_dane'!U62</f>
        <v>0</v>
      </c>
      <c r="V62" s="30">
        <f>+'[1]Informe_dane'!V62</f>
        <v>0</v>
      </c>
      <c r="W62" s="30">
        <f>+'[1]Informe_dane'!W62</f>
        <v>0</v>
      </c>
      <c r="X62" s="30">
        <f>+'[1]Informe_dane'!X62</f>
        <v>0</v>
      </c>
      <c r="Y62" s="30">
        <f>+'[1]Informe_dane'!Y62</f>
        <v>0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 t="shared" si="28"/>
        <v>0</v>
      </c>
      <c r="AH62" s="30">
        <f>+'[1]Informe_dane'!AH62</f>
        <v>0</v>
      </c>
      <c r="AI62" s="30">
        <f>+'[1]Informe_dane'!AI62</f>
        <v>0</v>
      </c>
      <c r="AJ62" s="30">
        <f>+'[1]Informe_dane'!AJ62</f>
        <v>0</v>
      </c>
      <c r="AK62" s="30">
        <f>+'[1]Informe_dane'!AK62</f>
        <v>0</v>
      </c>
      <c r="AL62" s="30">
        <f>+'[1]Informe_dane'!AL62</f>
        <v>0</v>
      </c>
      <c r="AM62" s="30">
        <f>+'[1]Informe_dane'!AM62</f>
        <v>0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 t="shared" si="29"/>
        <v>0</v>
      </c>
      <c r="AU62" s="30">
        <f>+'[1]Informe_dane'!AU62</f>
        <v>0</v>
      </c>
      <c r="AV62" s="30">
        <f>+'[1]Informe_dane'!AV62</f>
        <v>0</v>
      </c>
      <c r="AW62" s="30">
        <f>+'[1]Informe_dane'!AW62</f>
        <v>0</v>
      </c>
      <c r="AX62" s="30">
        <f>+'[1]Informe_dane'!AX62</f>
        <v>0</v>
      </c>
      <c r="AY62" s="30">
        <f>+'[1]Informe_dane'!AY62</f>
        <v>0</v>
      </c>
      <c r="AZ62" s="30">
        <f>+'[1]Informe_dane'!AZ62</f>
        <v>0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 t="shared" si="30"/>
        <v>0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0">
        <f t="shared" si="26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7"/>
        <v>1500</v>
      </c>
      <c r="U63" s="30">
        <f>+'[1]Informe_dane'!U63</f>
        <v>0</v>
      </c>
      <c r="V63" s="30">
        <f>+'[1]Informe_dane'!V63</f>
        <v>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28"/>
        <v>0</v>
      </c>
      <c r="AH63" s="30">
        <f>+'[1]Informe_dane'!AH63</f>
        <v>0</v>
      </c>
      <c r="AI63" s="30">
        <f>+'[1]Informe_dane'!AI63</f>
        <v>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29"/>
        <v>0</v>
      </c>
      <c r="AU63" s="30">
        <f>+'[1]Informe_dane'!AU63</f>
        <v>0</v>
      </c>
      <c r="AV63" s="30">
        <f>+'[1]Informe_dane'!AV63</f>
        <v>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0"/>
        <v>0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6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7"/>
        <v>600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0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28"/>
        <v>0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29"/>
        <v>0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0"/>
        <v>0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6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7"/>
        <v>500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28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29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0"/>
        <v>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6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7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28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29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0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0</v>
      </c>
      <c r="F67" s="30">
        <f>+'[1]Informe_dane'!F67</f>
        <v>800</v>
      </c>
      <c r="G67" s="30">
        <f t="shared" si="26"/>
        <v>49291.063</v>
      </c>
      <c r="H67" s="30">
        <f>+'[1]Informe_dane'!H67</f>
        <v>7500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7"/>
        <v>7500</v>
      </c>
      <c r="U67" s="30">
        <f>+'[1]Informe_dane'!U67</f>
        <v>0</v>
      </c>
      <c r="V67" s="30">
        <f>+'[1]Informe_dane'!V67</f>
        <v>0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28"/>
        <v>0</v>
      </c>
      <c r="AH67" s="30">
        <f>+'[1]Informe_dane'!AH67</f>
        <v>0</v>
      </c>
      <c r="AI67" s="30">
        <f>+'[1]Informe_dane'!AI67</f>
        <v>0</v>
      </c>
      <c r="AJ67" s="30">
        <f>+'[1]Informe_dane'!AJ67</f>
        <v>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29"/>
        <v>0</v>
      </c>
      <c r="AU67" s="30">
        <f>+'[1]Informe_dane'!AU67</f>
        <v>0</v>
      </c>
      <c r="AV67" s="30">
        <f>+'[1]Informe_dane'!AV67</f>
        <v>0</v>
      </c>
      <c r="AW67" s="30">
        <f>+'[1]Informe_dane'!AW67</f>
        <v>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0"/>
        <v>0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6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7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28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29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0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6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7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28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29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0"/>
        <v>0</v>
      </c>
    </row>
    <row r="70" spans="1:59" s="25" customFormat="1" ht="11.25">
      <c r="A70" s="127" t="s">
        <v>247</v>
      </c>
      <c r="B70" s="128">
        <v>10</v>
      </c>
      <c r="C70" s="129" t="s">
        <v>202</v>
      </c>
      <c r="D70" s="127">
        <f>SUM(D71:D78)</f>
        <v>2554505.927</v>
      </c>
      <c r="E70" s="127">
        <f aca="true" t="shared" si="31" ref="E70:BF70">SUM(E71:E78)</f>
        <v>0</v>
      </c>
      <c r="F70" s="127">
        <f t="shared" si="31"/>
        <v>0</v>
      </c>
      <c r="G70" s="127">
        <f t="shared" si="31"/>
        <v>2554505.927</v>
      </c>
      <c r="H70" s="127">
        <f t="shared" si="31"/>
        <v>1782429.08255</v>
      </c>
      <c r="I70" s="127">
        <f t="shared" si="31"/>
        <v>0</v>
      </c>
      <c r="J70" s="127">
        <f t="shared" si="31"/>
        <v>0</v>
      </c>
      <c r="K70" s="127">
        <f t="shared" si="31"/>
        <v>0</v>
      </c>
      <c r="L70" s="127">
        <f t="shared" si="31"/>
        <v>0</v>
      </c>
      <c r="M70" s="127">
        <f t="shared" si="31"/>
        <v>0</v>
      </c>
      <c r="N70" s="127">
        <f t="shared" si="31"/>
        <v>0</v>
      </c>
      <c r="O70" s="127">
        <f t="shared" si="31"/>
        <v>0</v>
      </c>
      <c r="P70" s="127">
        <f t="shared" si="31"/>
        <v>0</v>
      </c>
      <c r="Q70" s="127">
        <f t="shared" si="31"/>
        <v>0</v>
      </c>
      <c r="R70" s="127">
        <f t="shared" si="31"/>
        <v>0</v>
      </c>
      <c r="S70" s="127">
        <f t="shared" si="31"/>
        <v>0</v>
      </c>
      <c r="T70" s="127">
        <f t="shared" si="31"/>
        <v>1782429.08255</v>
      </c>
      <c r="U70" s="127">
        <f t="shared" si="31"/>
        <v>1738876.0939</v>
      </c>
      <c r="V70" s="127">
        <f t="shared" si="31"/>
        <v>0</v>
      </c>
      <c r="W70" s="127">
        <f t="shared" si="31"/>
        <v>0</v>
      </c>
      <c r="X70" s="127">
        <f t="shared" si="31"/>
        <v>0</v>
      </c>
      <c r="Y70" s="127">
        <f t="shared" si="31"/>
        <v>0</v>
      </c>
      <c r="Z70" s="127">
        <f t="shared" si="31"/>
        <v>0</v>
      </c>
      <c r="AA70" s="127">
        <f t="shared" si="31"/>
        <v>0</v>
      </c>
      <c r="AB70" s="127">
        <f t="shared" si="31"/>
        <v>0</v>
      </c>
      <c r="AC70" s="127">
        <f t="shared" si="31"/>
        <v>0</v>
      </c>
      <c r="AD70" s="127">
        <f t="shared" si="31"/>
        <v>0</v>
      </c>
      <c r="AE70" s="127">
        <f t="shared" si="31"/>
        <v>0</v>
      </c>
      <c r="AF70" s="127">
        <f t="shared" si="31"/>
        <v>0</v>
      </c>
      <c r="AG70" s="127">
        <f>SUM(AG71:AG78)</f>
        <v>1738876.0939</v>
      </c>
      <c r="AH70" s="127">
        <f t="shared" si="31"/>
        <v>0</v>
      </c>
      <c r="AI70" s="127">
        <f t="shared" si="31"/>
        <v>0</v>
      </c>
      <c r="AJ70" s="127">
        <f t="shared" si="31"/>
        <v>0</v>
      </c>
      <c r="AK70" s="127">
        <f t="shared" si="31"/>
        <v>0</v>
      </c>
      <c r="AL70" s="127">
        <f t="shared" si="31"/>
        <v>0</v>
      </c>
      <c r="AM70" s="127">
        <f t="shared" si="31"/>
        <v>0</v>
      </c>
      <c r="AN70" s="127">
        <f t="shared" si="31"/>
        <v>0</v>
      </c>
      <c r="AO70" s="127">
        <f t="shared" si="31"/>
        <v>0</v>
      </c>
      <c r="AP70" s="127">
        <f t="shared" si="31"/>
        <v>0</v>
      </c>
      <c r="AQ70" s="127">
        <f t="shared" si="31"/>
        <v>0</v>
      </c>
      <c r="AR70" s="127">
        <f t="shared" si="31"/>
        <v>0</v>
      </c>
      <c r="AS70" s="127">
        <f t="shared" si="31"/>
        <v>0</v>
      </c>
      <c r="AT70" s="127">
        <f>SUM(AT71:AT78)</f>
        <v>0</v>
      </c>
      <c r="AU70" s="127">
        <f t="shared" si="31"/>
        <v>0</v>
      </c>
      <c r="AV70" s="127">
        <f t="shared" si="31"/>
        <v>0</v>
      </c>
      <c r="AW70" s="127">
        <f t="shared" si="31"/>
        <v>0</v>
      </c>
      <c r="AX70" s="127">
        <f t="shared" si="31"/>
        <v>0</v>
      </c>
      <c r="AY70" s="127">
        <f t="shared" si="31"/>
        <v>0</v>
      </c>
      <c r="AZ70" s="127">
        <f t="shared" si="31"/>
        <v>0</v>
      </c>
      <c r="BA70" s="127">
        <f t="shared" si="31"/>
        <v>0</v>
      </c>
      <c r="BB70" s="127">
        <f t="shared" si="31"/>
        <v>0</v>
      </c>
      <c r="BC70" s="127">
        <f t="shared" si="31"/>
        <v>0</v>
      </c>
      <c r="BD70" s="127">
        <f t="shared" si="31"/>
        <v>0</v>
      </c>
      <c r="BE70" s="127">
        <f t="shared" si="31"/>
        <v>0</v>
      </c>
      <c r="BF70" s="127">
        <f t="shared" si="31"/>
        <v>0</v>
      </c>
      <c r="BG70" s="127">
        <f>SUM(BG71:BG78)</f>
        <v>0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2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3" ref="T71:T78">SUM(H71:S71)</f>
        <v>19913.92</v>
      </c>
      <c r="U71" s="30">
        <f>+'[1]Informe_dane'!U71</f>
        <v>1576.16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4" ref="AG71:AG78">SUM(U71:AF71)</f>
        <v>1576.16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5" ref="AT71:AT78">SUM(AH71:AS71)</f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6" ref="BG71:BG78">SUM(AU71:BF71)</f>
        <v>0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0</v>
      </c>
      <c r="F72" s="30">
        <f>+'[1]Informe_dane'!F72</f>
        <v>0</v>
      </c>
      <c r="G72" s="30">
        <f t="shared" si="32"/>
        <v>11141.36</v>
      </c>
      <c r="H72" s="30">
        <f>+'[1]Informe_dane'!H72</f>
        <v>3000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3"/>
        <v>3000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4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5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6"/>
        <v>0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2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3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4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5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6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0</v>
      </c>
      <c r="F74" s="30">
        <f>+'[1]Informe_dane'!F74</f>
        <v>0</v>
      </c>
      <c r="G74" s="30">
        <f t="shared" si="32"/>
        <v>40346.912</v>
      </c>
      <c r="H74" s="30">
        <f>+'[1]Informe_dane'!H74</f>
        <v>4000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3"/>
        <v>4000</v>
      </c>
      <c r="U74" s="30">
        <f>+'[1]Informe_dane'!U74</f>
        <v>0</v>
      </c>
      <c r="V74" s="30">
        <f>+'[1]Informe_dane'!V74</f>
        <v>0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4"/>
        <v>0</v>
      </c>
      <c r="AH74" s="30">
        <f>+'[1]Informe_dane'!AH74</f>
        <v>0</v>
      </c>
      <c r="AI74" s="30">
        <f>+'[1]Informe_dane'!AI74</f>
        <v>0</v>
      </c>
      <c r="AJ74" s="30">
        <f>+'[1]Informe_dane'!AJ74</f>
        <v>0</v>
      </c>
      <c r="AK74" s="30">
        <f>+'[1]Informe_dane'!AK74</f>
        <v>0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5"/>
        <v>0</v>
      </c>
      <c r="AU74" s="30">
        <f>+'[1]Informe_dane'!AU74</f>
        <v>0</v>
      </c>
      <c r="AV74" s="30">
        <f>+'[1]Informe_dane'!AV74</f>
        <v>0</v>
      </c>
      <c r="AW74" s="30">
        <f>+'[1]Informe_dane'!AW74</f>
        <v>0</v>
      </c>
      <c r="AX74" s="30">
        <f>+'[1]Informe_dane'!AX74</f>
        <v>0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6"/>
        <v>0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0</v>
      </c>
      <c r="F75" s="30">
        <f>+'[1]Informe_dane'!F75</f>
        <v>0</v>
      </c>
      <c r="G75" s="30">
        <f t="shared" si="32"/>
        <v>1265910.339</v>
      </c>
      <c r="H75" s="30">
        <f>+'[1]Informe_dane'!H75</f>
        <v>548821.76655</v>
      </c>
      <c r="I75" s="30">
        <f>+'[1]Informe_dane'!I75</f>
        <v>0</v>
      </c>
      <c r="J75" s="30">
        <f>+'[1]Informe_dane'!J75</f>
        <v>0</v>
      </c>
      <c r="K75" s="30">
        <f>+'[1]Informe_dane'!K75</f>
        <v>0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3"/>
        <v>548821.76655</v>
      </c>
      <c r="U75" s="30">
        <f>+'[1]Informe_dane'!U75</f>
        <v>533606.5379</v>
      </c>
      <c r="V75" s="30">
        <f>+'[1]Informe_dane'!V75</f>
        <v>0</v>
      </c>
      <c r="W75" s="30">
        <f>+'[1]Informe_dane'!W75</f>
        <v>0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4"/>
        <v>533606.5379</v>
      </c>
      <c r="AH75" s="30">
        <f>+'[1]Informe_dane'!AH75</f>
        <v>0</v>
      </c>
      <c r="AI75" s="30">
        <f>+'[1]Informe_dane'!AI75</f>
        <v>0</v>
      </c>
      <c r="AJ75" s="30">
        <f>+'[1]Informe_dane'!AJ75</f>
        <v>0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5"/>
        <v>0</v>
      </c>
      <c r="AU75" s="30">
        <f>+'[1]Informe_dane'!AU75</f>
        <v>0</v>
      </c>
      <c r="AV75" s="30">
        <f>+'[1]Informe_dane'!AV75</f>
        <v>0</v>
      </c>
      <c r="AW75" s="30">
        <f>+'[1]Informe_dane'!AW75</f>
        <v>0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6"/>
        <v>0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2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3"/>
        <v>3000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4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5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6"/>
        <v>0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2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3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4"/>
        <v>1203693.396</v>
      </c>
      <c r="AH77" s="30">
        <f>+'[1]Informe_dane'!AH77</f>
        <v>0</v>
      </c>
      <c r="AI77" s="30">
        <f>+'[1]Informe_dane'!AI77</f>
        <v>0</v>
      </c>
      <c r="AJ77" s="30">
        <f>+'[1]Informe_dane'!AJ77</f>
        <v>0</v>
      </c>
      <c r="AK77" s="30">
        <f>+'[1]Informe_dane'!AK77</f>
        <v>0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5"/>
        <v>0</v>
      </c>
      <c r="AU77" s="30">
        <f>+'[1]Informe_dane'!AU77</f>
        <v>0</v>
      </c>
      <c r="AV77" s="30">
        <f>+'[1]Informe_dane'!AV77</f>
        <v>0</v>
      </c>
      <c r="AW77" s="30">
        <f>+'[1]Informe_dane'!AW77</f>
        <v>0</v>
      </c>
      <c r="AX77" s="30">
        <f>+'[1]Informe_dane'!AX77</f>
        <v>0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6"/>
        <v>0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2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3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4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5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6"/>
        <v>0</v>
      </c>
    </row>
    <row r="79" spans="1:59" s="25" customFormat="1" ht="11.25">
      <c r="A79" s="127" t="s">
        <v>248</v>
      </c>
      <c r="B79" s="128">
        <v>10</v>
      </c>
      <c r="C79" s="129" t="s">
        <v>213</v>
      </c>
      <c r="D79" s="127">
        <f>SUM(D80:D84)</f>
        <v>84419.114</v>
      </c>
      <c r="E79" s="127">
        <f aca="true" t="shared" si="37" ref="E79:BF79">SUM(E80:E84)</f>
        <v>0</v>
      </c>
      <c r="F79" s="127">
        <f t="shared" si="37"/>
        <v>0</v>
      </c>
      <c r="G79" s="127">
        <f t="shared" si="37"/>
        <v>84419.114</v>
      </c>
      <c r="H79" s="127">
        <f t="shared" si="37"/>
        <v>76146.114</v>
      </c>
      <c r="I79" s="127">
        <f t="shared" si="37"/>
        <v>0</v>
      </c>
      <c r="J79" s="127">
        <f t="shared" si="37"/>
        <v>0</v>
      </c>
      <c r="K79" s="127">
        <f t="shared" si="37"/>
        <v>0</v>
      </c>
      <c r="L79" s="127">
        <f t="shared" si="37"/>
        <v>0</v>
      </c>
      <c r="M79" s="127">
        <f t="shared" si="37"/>
        <v>0</v>
      </c>
      <c r="N79" s="127">
        <f t="shared" si="37"/>
        <v>0</v>
      </c>
      <c r="O79" s="127">
        <f t="shared" si="37"/>
        <v>0</v>
      </c>
      <c r="P79" s="127">
        <f t="shared" si="37"/>
        <v>0</v>
      </c>
      <c r="Q79" s="127">
        <f t="shared" si="37"/>
        <v>0</v>
      </c>
      <c r="R79" s="127">
        <f t="shared" si="37"/>
        <v>0</v>
      </c>
      <c r="S79" s="127">
        <f t="shared" si="37"/>
        <v>0</v>
      </c>
      <c r="T79" s="127">
        <f t="shared" si="37"/>
        <v>76146.114</v>
      </c>
      <c r="U79" s="127">
        <f t="shared" si="37"/>
        <v>52976.61342</v>
      </c>
      <c r="V79" s="127">
        <f t="shared" si="37"/>
        <v>0</v>
      </c>
      <c r="W79" s="127">
        <f t="shared" si="37"/>
        <v>0</v>
      </c>
      <c r="X79" s="127">
        <f t="shared" si="37"/>
        <v>0</v>
      </c>
      <c r="Y79" s="127">
        <f t="shared" si="37"/>
        <v>0</v>
      </c>
      <c r="Z79" s="127">
        <f t="shared" si="37"/>
        <v>0</v>
      </c>
      <c r="AA79" s="127">
        <f t="shared" si="37"/>
        <v>0</v>
      </c>
      <c r="AB79" s="127">
        <f t="shared" si="37"/>
        <v>0</v>
      </c>
      <c r="AC79" s="127">
        <f t="shared" si="37"/>
        <v>0</v>
      </c>
      <c r="AD79" s="127">
        <f t="shared" si="37"/>
        <v>0</v>
      </c>
      <c r="AE79" s="127">
        <f t="shared" si="37"/>
        <v>0</v>
      </c>
      <c r="AF79" s="127">
        <f t="shared" si="37"/>
        <v>0</v>
      </c>
      <c r="AG79" s="127">
        <f>SUM(AG80:AG84)</f>
        <v>52976.61342</v>
      </c>
      <c r="AH79" s="127">
        <f t="shared" si="37"/>
        <v>662.03156</v>
      </c>
      <c r="AI79" s="127">
        <f t="shared" si="37"/>
        <v>0</v>
      </c>
      <c r="AJ79" s="127">
        <f t="shared" si="37"/>
        <v>0</v>
      </c>
      <c r="AK79" s="127">
        <f t="shared" si="37"/>
        <v>0</v>
      </c>
      <c r="AL79" s="127">
        <f t="shared" si="37"/>
        <v>0</v>
      </c>
      <c r="AM79" s="127">
        <f t="shared" si="37"/>
        <v>0</v>
      </c>
      <c r="AN79" s="127">
        <f t="shared" si="37"/>
        <v>0</v>
      </c>
      <c r="AO79" s="127">
        <f t="shared" si="37"/>
        <v>0</v>
      </c>
      <c r="AP79" s="127">
        <f t="shared" si="37"/>
        <v>0</v>
      </c>
      <c r="AQ79" s="127">
        <f t="shared" si="37"/>
        <v>0</v>
      </c>
      <c r="AR79" s="127">
        <f t="shared" si="37"/>
        <v>0</v>
      </c>
      <c r="AS79" s="127">
        <f t="shared" si="37"/>
        <v>0</v>
      </c>
      <c r="AT79" s="127">
        <f>SUM(AT80:AT84)</f>
        <v>662.03156</v>
      </c>
      <c r="AU79" s="127">
        <f t="shared" si="37"/>
        <v>662.03156</v>
      </c>
      <c r="AV79" s="127">
        <f t="shared" si="37"/>
        <v>0</v>
      </c>
      <c r="AW79" s="127">
        <f t="shared" si="37"/>
        <v>0</v>
      </c>
      <c r="AX79" s="127">
        <f t="shared" si="37"/>
        <v>0</v>
      </c>
      <c r="AY79" s="127">
        <f t="shared" si="37"/>
        <v>0</v>
      </c>
      <c r="AZ79" s="127">
        <f t="shared" si="37"/>
        <v>0</v>
      </c>
      <c r="BA79" s="127">
        <f t="shared" si="37"/>
        <v>0</v>
      </c>
      <c r="BB79" s="127">
        <f t="shared" si="37"/>
        <v>0</v>
      </c>
      <c r="BC79" s="127">
        <f t="shared" si="37"/>
        <v>0</v>
      </c>
      <c r="BD79" s="127">
        <f t="shared" si="37"/>
        <v>0</v>
      </c>
      <c r="BE79" s="127">
        <f t="shared" si="37"/>
        <v>0</v>
      </c>
      <c r="BF79" s="127">
        <f t="shared" si="37"/>
        <v>0</v>
      </c>
      <c r="BG79" s="127">
        <f>SUM(BG80:BG84)</f>
        <v>662.03156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61727</v>
      </c>
      <c r="U80" s="30">
        <f>+'[1]Informe_dane'!U80</f>
        <v>52170</v>
      </c>
      <c r="V80" s="30">
        <f>+'[1]Informe_dane'!V80</f>
        <v>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52170</v>
      </c>
      <c r="AH80" s="30">
        <f>+'[1]Informe_dane'!AH80</f>
        <v>0</v>
      </c>
      <c r="AI80" s="30">
        <f>+'[1]Informe_dane'!AI80</f>
        <v>0</v>
      </c>
      <c r="AJ80" s="30">
        <f>+'[1]Informe_dane'!AJ80</f>
        <v>0</v>
      </c>
      <c r="AK80" s="30">
        <f>+'[1]Informe_dane'!AK80</f>
        <v>0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0</v>
      </c>
      <c r="AU80" s="30">
        <f>+'[1]Informe_dane'!AU80</f>
        <v>0</v>
      </c>
      <c r="AV80" s="30">
        <f>+'[1]Informe_dane'!AV80</f>
        <v>0</v>
      </c>
      <c r="AW80" s="30">
        <f>+'[1]Informe_dane'!AW80</f>
        <v>0</v>
      </c>
      <c r="AX80" s="30">
        <f>+'[1]Informe_dane'!AX80</f>
        <v>0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0</v>
      </c>
    </row>
    <row r="81" spans="1:59" ht="11.25" hidden="1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0</v>
      </c>
      <c r="F81" s="30">
        <f>+'[1]Informe_dane'!F81</f>
        <v>0</v>
      </c>
      <c r="G81" s="30">
        <f>SUM(D81:E81)-F81</f>
        <v>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13819.114</v>
      </c>
      <c r="U82" s="30">
        <f>+'[1]Informe_dane'!U82</f>
        <v>806.61342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806.61342</v>
      </c>
      <c r="AH82" s="30">
        <f>+'[1]Informe_dane'!AH82</f>
        <v>662.03156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662.03156</v>
      </c>
      <c r="AU82" s="30">
        <f>+'[1]Informe_dane'!AU82</f>
        <v>662.03156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662.03156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0</v>
      </c>
      <c r="F83" s="30">
        <f>+'[1]Informe_dane'!F83</f>
        <v>0</v>
      </c>
      <c r="G83" s="30">
        <f>SUM(D83:E83)-F83</f>
        <v>600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0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600</v>
      </c>
      <c r="U83" s="30">
        <f>+'[1]Informe_dane'!U83</f>
        <v>0</v>
      </c>
      <c r="V83" s="30">
        <f>+'[1]Informe_dane'!V83</f>
        <v>0</v>
      </c>
      <c r="W83" s="30">
        <f>+'[1]Informe_dane'!W83</f>
        <v>0</v>
      </c>
      <c r="X83" s="30">
        <f>+'[1]Informe_dane'!X83</f>
        <v>0</v>
      </c>
      <c r="Y83" s="30">
        <f>+'[1]Informe_dane'!Y83</f>
        <v>0</v>
      </c>
      <c r="Z83" s="30">
        <f>+'[1]Informe_dane'!Z83</f>
        <v>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0</v>
      </c>
      <c r="AH83" s="30">
        <f>+'[1]Informe_dane'!AH83</f>
        <v>0</v>
      </c>
      <c r="AI83" s="30">
        <f>+'[1]Informe_dane'!AI83</f>
        <v>0</v>
      </c>
      <c r="AJ83" s="30">
        <f>+'[1]Informe_dane'!AJ83</f>
        <v>0</v>
      </c>
      <c r="AK83" s="30">
        <f>+'[1]Informe_dane'!AK83</f>
        <v>0</v>
      </c>
      <c r="AL83" s="30">
        <f>+'[1]Informe_dane'!AL83</f>
        <v>0</v>
      </c>
      <c r="AM83" s="30">
        <f>+'[1]Informe_dane'!AM83</f>
        <v>0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0</v>
      </c>
      <c r="AU83" s="30">
        <f>+'[1]Informe_dane'!AU83</f>
        <v>0</v>
      </c>
      <c r="AV83" s="30">
        <f>+'[1]Informe_dane'!AV83</f>
        <v>0</v>
      </c>
      <c r="AW83" s="30">
        <f>+'[1]Informe_dane'!AW83</f>
        <v>0</v>
      </c>
      <c r="AX83" s="30">
        <f>+'[1]Informe_dane'!AX83</f>
        <v>0</v>
      </c>
      <c r="AY83" s="30">
        <f>+'[1]Informe_dane'!AY83</f>
        <v>0</v>
      </c>
      <c r="AZ83" s="30">
        <f>+'[1]Informe_dane'!AZ83</f>
        <v>0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0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7" t="s">
        <v>317</v>
      </c>
      <c r="B85" s="128">
        <v>10</v>
      </c>
      <c r="C85" s="129" t="s">
        <v>260</v>
      </c>
      <c r="D85" s="127">
        <f>SUM(D86:D89)</f>
        <v>1000</v>
      </c>
      <c r="E85" s="127">
        <f aca="true" t="shared" si="38" ref="E85:BF85">SUM(E86:E89)</f>
        <v>0</v>
      </c>
      <c r="F85" s="127">
        <f t="shared" si="38"/>
        <v>0</v>
      </c>
      <c r="G85" s="127">
        <f t="shared" si="38"/>
        <v>1000</v>
      </c>
      <c r="H85" s="127">
        <f t="shared" si="38"/>
        <v>1000</v>
      </c>
      <c r="I85" s="127">
        <f t="shared" si="38"/>
        <v>0</v>
      </c>
      <c r="J85" s="127">
        <f t="shared" si="38"/>
        <v>0</v>
      </c>
      <c r="K85" s="127">
        <f t="shared" si="38"/>
        <v>0</v>
      </c>
      <c r="L85" s="127">
        <f t="shared" si="38"/>
        <v>0</v>
      </c>
      <c r="M85" s="127">
        <f t="shared" si="38"/>
        <v>0</v>
      </c>
      <c r="N85" s="127">
        <f t="shared" si="38"/>
        <v>0</v>
      </c>
      <c r="O85" s="127">
        <f t="shared" si="38"/>
        <v>0</v>
      </c>
      <c r="P85" s="127">
        <f t="shared" si="38"/>
        <v>0</v>
      </c>
      <c r="Q85" s="127">
        <f t="shared" si="38"/>
        <v>0</v>
      </c>
      <c r="R85" s="127">
        <f t="shared" si="38"/>
        <v>0</v>
      </c>
      <c r="S85" s="127">
        <f t="shared" si="38"/>
        <v>0</v>
      </c>
      <c r="T85" s="127">
        <f t="shared" si="38"/>
        <v>1000</v>
      </c>
      <c r="U85" s="127">
        <f t="shared" si="38"/>
        <v>0</v>
      </c>
      <c r="V85" s="127">
        <f t="shared" si="38"/>
        <v>0</v>
      </c>
      <c r="W85" s="127">
        <f t="shared" si="38"/>
        <v>0</v>
      </c>
      <c r="X85" s="127">
        <f t="shared" si="38"/>
        <v>0</v>
      </c>
      <c r="Y85" s="127">
        <f t="shared" si="38"/>
        <v>0</v>
      </c>
      <c r="Z85" s="127">
        <f t="shared" si="38"/>
        <v>0</v>
      </c>
      <c r="AA85" s="127">
        <f t="shared" si="38"/>
        <v>0</v>
      </c>
      <c r="AB85" s="127">
        <f t="shared" si="38"/>
        <v>0</v>
      </c>
      <c r="AC85" s="127">
        <f t="shared" si="38"/>
        <v>0</v>
      </c>
      <c r="AD85" s="127">
        <f t="shared" si="38"/>
        <v>0</v>
      </c>
      <c r="AE85" s="127">
        <f t="shared" si="38"/>
        <v>0</v>
      </c>
      <c r="AF85" s="127">
        <f t="shared" si="38"/>
        <v>0</v>
      </c>
      <c r="AG85" s="127">
        <f>SUM(AG86:AG89)</f>
        <v>0</v>
      </c>
      <c r="AH85" s="127">
        <f t="shared" si="38"/>
        <v>0</v>
      </c>
      <c r="AI85" s="127">
        <f t="shared" si="38"/>
        <v>0</v>
      </c>
      <c r="AJ85" s="127">
        <f t="shared" si="38"/>
        <v>0</v>
      </c>
      <c r="AK85" s="127">
        <f t="shared" si="38"/>
        <v>0</v>
      </c>
      <c r="AL85" s="127">
        <f t="shared" si="38"/>
        <v>0</v>
      </c>
      <c r="AM85" s="127">
        <f t="shared" si="38"/>
        <v>0</v>
      </c>
      <c r="AN85" s="127">
        <f t="shared" si="38"/>
        <v>0</v>
      </c>
      <c r="AO85" s="127">
        <f t="shared" si="38"/>
        <v>0</v>
      </c>
      <c r="AP85" s="127">
        <f t="shared" si="38"/>
        <v>0</v>
      </c>
      <c r="AQ85" s="127">
        <f t="shared" si="38"/>
        <v>0</v>
      </c>
      <c r="AR85" s="127">
        <f t="shared" si="38"/>
        <v>0</v>
      </c>
      <c r="AS85" s="127">
        <f t="shared" si="38"/>
        <v>0</v>
      </c>
      <c r="AT85" s="127">
        <f>SUM(AT86:AT89)</f>
        <v>0</v>
      </c>
      <c r="AU85" s="127">
        <f t="shared" si="38"/>
        <v>0</v>
      </c>
      <c r="AV85" s="127">
        <f t="shared" si="38"/>
        <v>0</v>
      </c>
      <c r="AW85" s="127">
        <f t="shared" si="38"/>
        <v>0</v>
      </c>
      <c r="AX85" s="127">
        <f t="shared" si="38"/>
        <v>0</v>
      </c>
      <c r="AY85" s="127">
        <f t="shared" si="38"/>
        <v>0</v>
      </c>
      <c r="AZ85" s="127">
        <f t="shared" si="38"/>
        <v>0</v>
      </c>
      <c r="BA85" s="127">
        <f t="shared" si="38"/>
        <v>0</v>
      </c>
      <c r="BB85" s="127">
        <f t="shared" si="38"/>
        <v>0</v>
      </c>
      <c r="BC85" s="127">
        <f t="shared" si="38"/>
        <v>0</v>
      </c>
      <c r="BD85" s="127">
        <f t="shared" si="38"/>
        <v>0</v>
      </c>
      <c r="BE85" s="127">
        <f t="shared" si="38"/>
        <v>0</v>
      </c>
      <c r="BF85" s="127">
        <f t="shared" si="38"/>
        <v>0</v>
      </c>
      <c r="BG85" s="127">
        <f>SUM(BG86:BG89)</f>
        <v>0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0</v>
      </c>
      <c r="F89" s="30">
        <f>+'[1]Informe_dane'!F89</f>
        <v>0</v>
      </c>
      <c r="G89" s="30">
        <f>SUM(D89:E89)-F89</f>
        <v>1000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1000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0</v>
      </c>
    </row>
    <row r="90" spans="1:59" s="25" customFormat="1" ht="11.25">
      <c r="A90" s="127" t="s">
        <v>249</v>
      </c>
      <c r="B90" s="128">
        <v>10</v>
      </c>
      <c r="C90" s="129" t="s">
        <v>220</v>
      </c>
      <c r="D90" s="127">
        <f>SUM(D91:D96)</f>
        <v>1248976.781</v>
      </c>
      <c r="E90" s="127">
        <f aca="true" t="shared" si="39" ref="E90:BF90">SUM(E91:E96)</f>
        <v>0</v>
      </c>
      <c r="F90" s="127">
        <f t="shared" si="39"/>
        <v>0</v>
      </c>
      <c r="G90" s="127">
        <f t="shared" si="39"/>
        <v>1248976.781</v>
      </c>
      <c r="H90" s="127">
        <f t="shared" si="39"/>
        <v>974097.62385</v>
      </c>
      <c r="I90" s="127">
        <f t="shared" si="39"/>
        <v>0</v>
      </c>
      <c r="J90" s="127">
        <f t="shared" si="39"/>
        <v>0</v>
      </c>
      <c r="K90" s="127">
        <f t="shared" si="39"/>
        <v>0</v>
      </c>
      <c r="L90" s="127">
        <f t="shared" si="39"/>
        <v>0</v>
      </c>
      <c r="M90" s="127">
        <f t="shared" si="39"/>
        <v>0</v>
      </c>
      <c r="N90" s="127">
        <f t="shared" si="39"/>
        <v>0</v>
      </c>
      <c r="O90" s="127">
        <f t="shared" si="39"/>
        <v>0</v>
      </c>
      <c r="P90" s="127">
        <f t="shared" si="39"/>
        <v>0</v>
      </c>
      <c r="Q90" s="127">
        <f t="shared" si="39"/>
        <v>0</v>
      </c>
      <c r="R90" s="127">
        <f t="shared" si="39"/>
        <v>0</v>
      </c>
      <c r="S90" s="127">
        <f t="shared" si="39"/>
        <v>0</v>
      </c>
      <c r="T90" s="127">
        <f t="shared" si="39"/>
        <v>974097.62385</v>
      </c>
      <c r="U90" s="127">
        <f t="shared" si="39"/>
        <v>136399.64519</v>
      </c>
      <c r="V90" s="127">
        <f t="shared" si="39"/>
        <v>0</v>
      </c>
      <c r="W90" s="127">
        <f t="shared" si="39"/>
        <v>0</v>
      </c>
      <c r="X90" s="127">
        <f t="shared" si="39"/>
        <v>0</v>
      </c>
      <c r="Y90" s="127">
        <f t="shared" si="39"/>
        <v>0</v>
      </c>
      <c r="Z90" s="127">
        <f t="shared" si="39"/>
        <v>0</v>
      </c>
      <c r="AA90" s="127">
        <f t="shared" si="39"/>
        <v>0</v>
      </c>
      <c r="AB90" s="127">
        <f t="shared" si="39"/>
        <v>0</v>
      </c>
      <c r="AC90" s="127">
        <f t="shared" si="39"/>
        <v>0</v>
      </c>
      <c r="AD90" s="127">
        <f t="shared" si="39"/>
        <v>0</v>
      </c>
      <c r="AE90" s="127">
        <f t="shared" si="39"/>
        <v>0</v>
      </c>
      <c r="AF90" s="127">
        <f t="shared" si="39"/>
        <v>0</v>
      </c>
      <c r="AG90" s="127">
        <f>SUM(AG91:AG96)</f>
        <v>136399.64519</v>
      </c>
      <c r="AH90" s="127">
        <f t="shared" si="39"/>
        <v>132922.19812000002</v>
      </c>
      <c r="AI90" s="127">
        <f t="shared" si="39"/>
        <v>0</v>
      </c>
      <c r="AJ90" s="127">
        <f t="shared" si="39"/>
        <v>0</v>
      </c>
      <c r="AK90" s="127">
        <f t="shared" si="39"/>
        <v>0</v>
      </c>
      <c r="AL90" s="127">
        <f t="shared" si="39"/>
        <v>0</v>
      </c>
      <c r="AM90" s="127">
        <f t="shared" si="39"/>
        <v>0</v>
      </c>
      <c r="AN90" s="127">
        <f t="shared" si="39"/>
        <v>0</v>
      </c>
      <c r="AO90" s="127">
        <f t="shared" si="39"/>
        <v>0</v>
      </c>
      <c r="AP90" s="127">
        <f t="shared" si="39"/>
        <v>0</v>
      </c>
      <c r="AQ90" s="127">
        <f t="shared" si="39"/>
        <v>0</v>
      </c>
      <c r="AR90" s="127">
        <f t="shared" si="39"/>
        <v>0</v>
      </c>
      <c r="AS90" s="127">
        <f t="shared" si="39"/>
        <v>0</v>
      </c>
      <c r="AT90" s="127">
        <f>SUM(AT91:AT96)</f>
        <v>132922.19812000002</v>
      </c>
      <c r="AU90" s="127">
        <f t="shared" si="39"/>
        <v>132762.63415</v>
      </c>
      <c r="AV90" s="127">
        <f t="shared" si="39"/>
        <v>0</v>
      </c>
      <c r="AW90" s="127">
        <f t="shared" si="39"/>
        <v>0</v>
      </c>
      <c r="AX90" s="127">
        <f t="shared" si="39"/>
        <v>0</v>
      </c>
      <c r="AY90" s="127">
        <f t="shared" si="39"/>
        <v>0</v>
      </c>
      <c r="AZ90" s="127">
        <f t="shared" si="39"/>
        <v>0</v>
      </c>
      <c r="BA90" s="127">
        <f t="shared" si="39"/>
        <v>0</v>
      </c>
      <c r="BB90" s="127">
        <f t="shared" si="39"/>
        <v>0</v>
      </c>
      <c r="BC90" s="127">
        <f t="shared" si="39"/>
        <v>0</v>
      </c>
      <c r="BD90" s="127">
        <f t="shared" si="39"/>
        <v>0</v>
      </c>
      <c r="BE90" s="127">
        <f t="shared" si="39"/>
        <v>0</v>
      </c>
      <c r="BF90" s="127">
        <f t="shared" si="39"/>
        <v>0</v>
      </c>
      <c r="BG90" s="127">
        <f>SUM(BG91:BG96)</f>
        <v>132762.63415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0</v>
      </c>
      <c r="F91" s="30">
        <f>+'[1]Informe_dane'!F91</f>
        <v>0</v>
      </c>
      <c r="G91" s="30">
        <f aca="true" t="shared" si="40" ref="G91:G96">SUM(D91:E91)-F91</f>
        <v>113587.315</v>
      </c>
      <c r="H91" s="30">
        <f>+'[1]Informe_dane'!H91</f>
        <v>96823.155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1" ref="T91:T96">SUM(H91:S91)</f>
        <v>96823.155</v>
      </c>
      <c r="U91" s="30">
        <f>+'[1]Informe_dane'!U91</f>
        <v>10735.706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2" ref="AG91:AG96">SUM(U91:AF91)</f>
        <v>10735.706</v>
      </c>
      <c r="AH91" s="30">
        <f>+'[1]Informe_dane'!AH91</f>
        <v>10536.606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3" ref="AT91:AT96">SUM(AH91:AS91)</f>
        <v>10536.606</v>
      </c>
      <c r="AU91" s="30">
        <f>+'[1]Informe_dane'!AU91</f>
        <v>10536.606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4" ref="BG91:BG96">SUM(AU91:BF91)</f>
        <v>10536.606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0</v>
      </c>
      <c r="G92" s="30">
        <f t="shared" si="40"/>
        <v>875258.645</v>
      </c>
      <c r="H92" s="30">
        <f>+'[1]Informe_dane'!H92</f>
        <v>686839.478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1"/>
        <v>686839.478</v>
      </c>
      <c r="U92" s="30">
        <f>+'[1]Informe_dane'!U92</f>
        <v>86664.57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2"/>
        <v>86664.57</v>
      </c>
      <c r="AH92" s="30">
        <f>+'[1]Informe_dane'!AH92</f>
        <v>83681.11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3"/>
        <v>83681.11</v>
      </c>
      <c r="AU92" s="30">
        <f>+'[1]Informe_dane'!AU92</f>
        <v>83681.11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4"/>
        <v>83681.11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0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1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2"/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3"/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4"/>
        <v>0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0"/>
        <v>18305.522</v>
      </c>
      <c r="H94" s="30">
        <f>+'[1]Informe_dane'!H94</f>
        <v>15027.87085</v>
      </c>
      <c r="I94" s="30">
        <f>+'[1]Informe_dane'!I94</f>
        <v>0</v>
      </c>
      <c r="J94" s="30">
        <f>+'[1]Informe_dane'!J94</f>
        <v>0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1"/>
        <v>15027.87085</v>
      </c>
      <c r="U94" s="30">
        <f>+'[1]Informe_dane'!U94</f>
        <v>1281.27019</v>
      </c>
      <c r="V94" s="30">
        <f>+'[1]Informe_dane'!V94</f>
        <v>0</v>
      </c>
      <c r="W94" s="30">
        <f>+'[1]Informe_dane'!W94</f>
        <v>0</v>
      </c>
      <c r="X94" s="30">
        <f>+'[1]Informe_dane'!X94</f>
        <v>0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2"/>
        <v>1281.27019</v>
      </c>
      <c r="AH94" s="30">
        <f>+'[1]Informe_dane'!AH94</f>
        <v>986.38312</v>
      </c>
      <c r="AI94" s="30">
        <f>+'[1]Informe_dane'!AI94</f>
        <v>0</v>
      </c>
      <c r="AJ94" s="30">
        <f>+'[1]Informe_dane'!AJ94</f>
        <v>0</v>
      </c>
      <c r="AK94" s="30">
        <f>+'[1]Informe_dane'!AK94</f>
        <v>0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3"/>
        <v>986.38312</v>
      </c>
      <c r="AU94" s="30">
        <f>+'[1]Informe_dane'!AU94</f>
        <v>826.81915</v>
      </c>
      <c r="AV94" s="30">
        <f>+'[1]Informe_dane'!AV94</f>
        <v>0</v>
      </c>
      <c r="AW94" s="30">
        <f>+'[1]Informe_dane'!AW94</f>
        <v>0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4"/>
        <v>826.81915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0</v>
      </c>
      <c r="F95" s="30">
        <f>+'[1]Informe_dane'!F95</f>
        <v>0</v>
      </c>
      <c r="G95" s="30">
        <f t="shared" si="40"/>
        <v>238530.703</v>
      </c>
      <c r="H95" s="30">
        <f>+'[1]Informe_dane'!H95</f>
        <v>172112.524</v>
      </c>
      <c r="I95" s="30">
        <f>+'[1]Informe_dane'!I95</f>
        <v>0</v>
      </c>
      <c r="J95" s="30">
        <f>+'[1]Informe_dane'!J95</f>
        <v>0</v>
      </c>
      <c r="K95" s="30">
        <f>+'[1]Informe_dane'!K95</f>
        <v>0</v>
      </c>
      <c r="L95" s="30">
        <f>+'[1]Informe_dane'!L95</f>
        <v>0</v>
      </c>
      <c r="M95" s="30">
        <f>+'[1]Informe_dane'!M95</f>
        <v>0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1"/>
        <v>172112.524</v>
      </c>
      <c r="U95" s="30">
        <f>+'[1]Informe_dane'!U95</f>
        <v>37718.099</v>
      </c>
      <c r="V95" s="30">
        <f>+'[1]Informe_dane'!V95</f>
        <v>0</v>
      </c>
      <c r="W95" s="30">
        <f>+'[1]Informe_dane'!W95</f>
        <v>0</v>
      </c>
      <c r="X95" s="30">
        <f>+'[1]Informe_dane'!X95</f>
        <v>0</v>
      </c>
      <c r="Y95" s="30">
        <f>+'[1]Informe_dane'!Y95</f>
        <v>0</v>
      </c>
      <c r="Z95" s="30">
        <f>+'[1]Informe_dane'!Z95</f>
        <v>0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2"/>
        <v>37718.099</v>
      </c>
      <c r="AH95" s="30">
        <f>+'[1]Informe_dane'!AH95</f>
        <v>37718.099</v>
      </c>
      <c r="AI95" s="30">
        <f>+'[1]Informe_dane'!AI95</f>
        <v>0</v>
      </c>
      <c r="AJ95" s="30">
        <f>+'[1]Informe_dane'!AJ95</f>
        <v>0</v>
      </c>
      <c r="AK95" s="30">
        <f>+'[1]Informe_dane'!AK95</f>
        <v>0</v>
      </c>
      <c r="AL95" s="30">
        <f>+'[1]Informe_dane'!AL95</f>
        <v>0</v>
      </c>
      <c r="AM95" s="30">
        <f>+'[1]Informe_dane'!AM95</f>
        <v>0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3"/>
        <v>37718.099</v>
      </c>
      <c r="AU95" s="30">
        <f>+'[1]Informe_dane'!AU95</f>
        <v>37718.099</v>
      </c>
      <c r="AV95" s="30">
        <f>+'[1]Informe_dane'!AV95</f>
        <v>0</v>
      </c>
      <c r="AW95" s="30">
        <f>+'[1]Informe_dane'!AW95</f>
        <v>0</v>
      </c>
      <c r="AX95" s="30">
        <f>+'[1]Informe_dane'!AX95</f>
        <v>0</v>
      </c>
      <c r="AY95" s="30">
        <f>+'[1]Informe_dane'!AY95</f>
        <v>0</v>
      </c>
      <c r="AZ95" s="30">
        <f>+'[1]Informe_dane'!AZ95</f>
        <v>0</v>
      </c>
      <c r="BA95" s="30">
        <f>+'[1]Informe_dane'!BA95</f>
        <v>0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4"/>
        <v>37718.099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0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1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2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3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4"/>
        <v>0</v>
      </c>
    </row>
    <row r="97" spans="1:59" s="25" customFormat="1" ht="11.25">
      <c r="A97" s="127" t="s">
        <v>319</v>
      </c>
      <c r="B97" s="128">
        <v>10</v>
      </c>
      <c r="C97" s="129" t="s">
        <v>225</v>
      </c>
      <c r="D97" s="127">
        <f>+D98</f>
        <v>1195443.364</v>
      </c>
      <c r="E97" s="127">
        <f aca="true" t="shared" si="45" ref="E97:BG97">+E98</f>
        <v>0</v>
      </c>
      <c r="F97" s="127">
        <f t="shared" si="45"/>
        <v>0</v>
      </c>
      <c r="G97" s="127">
        <f t="shared" si="45"/>
        <v>1195443.364</v>
      </c>
      <c r="H97" s="127">
        <f t="shared" si="45"/>
        <v>1185051.814</v>
      </c>
      <c r="I97" s="127">
        <f t="shared" si="45"/>
        <v>0</v>
      </c>
      <c r="J97" s="127">
        <f t="shared" si="45"/>
        <v>0</v>
      </c>
      <c r="K97" s="127">
        <f t="shared" si="45"/>
        <v>0</v>
      </c>
      <c r="L97" s="127">
        <f t="shared" si="45"/>
        <v>0</v>
      </c>
      <c r="M97" s="127">
        <f t="shared" si="45"/>
        <v>0</v>
      </c>
      <c r="N97" s="127">
        <f t="shared" si="45"/>
        <v>0</v>
      </c>
      <c r="O97" s="127">
        <f t="shared" si="45"/>
        <v>0</v>
      </c>
      <c r="P97" s="127">
        <f t="shared" si="45"/>
        <v>0</v>
      </c>
      <c r="Q97" s="127">
        <f t="shared" si="45"/>
        <v>0</v>
      </c>
      <c r="R97" s="127">
        <f t="shared" si="45"/>
        <v>0</v>
      </c>
      <c r="S97" s="127">
        <f t="shared" si="45"/>
        <v>0</v>
      </c>
      <c r="T97" s="127">
        <f t="shared" si="45"/>
        <v>1185051.814</v>
      </c>
      <c r="U97" s="127">
        <f t="shared" si="45"/>
        <v>1185051.814</v>
      </c>
      <c r="V97" s="127">
        <f t="shared" si="45"/>
        <v>0</v>
      </c>
      <c r="W97" s="127">
        <f t="shared" si="45"/>
        <v>0</v>
      </c>
      <c r="X97" s="127">
        <f t="shared" si="45"/>
        <v>0</v>
      </c>
      <c r="Y97" s="127">
        <f t="shared" si="45"/>
        <v>0</v>
      </c>
      <c r="Z97" s="127">
        <f t="shared" si="45"/>
        <v>0</v>
      </c>
      <c r="AA97" s="127">
        <f t="shared" si="45"/>
        <v>0</v>
      </c>
      <c r="AB97" s="127">
        <f t="shared" si="45"/>
        <v>0</v>
      </c>
      <c r="AC97" s="127">
        <f t="shared" si="45"/>
        <v>0</v>
      </c>
      <c r="AD97" s="127">
        <f t="shared" si="45"/>
        <v>0</v>
      </c>
      <c r="AE97" s="127">
        <f t="shared" si="45"/>
        <v>0</v>
      </c>
      <c r="AF97" s="127">
        <f t="shared" si="45"/>
        <v>0</v>
      </c>
      <c r="AG97" s="127">
        <f t="shared" si="45"/>
        <v>1185051.814</v>
      </c>
      <c r="AH97" s="127">
        <f t="shared" si="45"/>
        <v>0</v>
      </c>
      <c r="AI97" s="127">
        <f t="shared" si="45"/>
        <v>0</v>
      </c>
      <c r="AJ97" s="127">
        <f t="shared" si="45"/>
        <v>0</v>
      </c>
      <c r="AK97" s="127">
        <f t="shared" si="45"/>
        <v>0</v>
      </c>
      <c r="AL97" s="127">
        <f t="shared" si="45"/>
        <v>0</v>
      </c>
      <c r="AM97" s="127">
        <f t="shared" si="45"/>
        <v>0</v>
      </c>
      <c r="AN97" s="127">
        <f t="shared" si="45"/>
        <v>0</v>
      </c>
      <c r="AO97" s="127">
        <f t="shared" si="45"/>
        <v>0</v>
      </c>
      <c r="AP97" s="127">
        <f t="shared" si="45"/>
        <v>0</v>
      </c>
      <c r="AQ97" s="127">
        <f t="shared" si="45"/>
        <v>0</v>
      </c>
      <c r="AR97" s="127">
        <f t="shared" si="45"/>
        <v>0</v>
      </c>
      <c r="AS97" s="127">
        <f t="shared" si="45"/>
        <v>0</v>
      </c>
      <c r="AT97" s="127">
        <f t="shared" si="45"/>
        <v>0</v>
      </c>
      <c r="AU97" s="127">
        <f t="shared" si="45"/>
        <v>0</v>
      </c>
      <c r="AV97" s="127">
        <f t="shared" si="45"/>
        <v>0</v>
      </c>
      <c r="AW97" s="127">
        <f t="shared" si="45"/>
        <v>0</v>
      </c>
      <c r="AX97" s="127">
        <f t="shared" si="45"/>
        <v>0</v>
      </c>
      <c r="AY97" s="127">
        <f t="shared" si="45"/>
        <v>0</v>
      </c>
      <c r="AZ97" s="127">
        <f t="shared" si="45"/>
        <v>0</v>
      </c>
      <c r="BA97" s="127">
        <f t="shared" si="45"/>
        <v>0</v>
      </c>
      <c r="BB97" s="127">
        <f t="shared" si="45"/>
        <v>0</v>
      </c>
      <c r="BC97" s="127">
        <f t="shared" si="45"/>
        <v>0</v>
      </c>
      <c r="BD97" s="127">
        <f t="shared" si="45"/>
        <v>0</v>
      </c>
      <c r="BE97" s="127">
        <f t="shared" si="45"/>
        <v>0</v>
      </c>
      <c r="BF97" s="127">
        <f t="shared" si="45"/>
        <v>0</v>
      </c>
      <c r="BG97" s="127">
        <f t="shared" si="45"/>
        <v>0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0</v>
      </c>
      <c r="F98" s="30">
        <f>+'[1]Informe_dane'!F98</f>
        <v>0</v>
      </c>
      <c r="G98" s="30">
        <f>SUM(D98:E98)-F98</f>
        <v>1195443.364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1185051.814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1185051.814</v>
      </c>
      <c r="AH98" s="30">
        <f>+'[1]Informe_dane'!AH98</f>
        <v>0</v>
      </c>
      <c r="AI98" s="30">
        <f>+'[1]Informe_dane'!AI98</f>
        <v>0</v>
      </c>
      <c r="AJ98" s="30">
        <f>+'[1]Informe_dane'!AJ98</f>
        <v>0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0</v>
      </c>
      <c r="AU98" s="30">
        <f>+'[1]Informe_dane'!AU98</f>
        <v>0</v>
      </c>
      <c r="AV98" s="30">
        <f>+'[1]Informe_dane'!AV98</f>
        <v>0</v>
      </c>
      <c r="AW98" s="30">
        <f>+'[1]Informe_dane'!AW98</f>
        <v>0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0</v>
      </c>
    </row>
    <row r="99" spans="1:59" s="25" customFormat="1" ht="11.25">
      <c r="A99" s="127" t="s">
        <v>246</v>
      </c>
      <c r="B99" s="128">
        <v>10</v>
      </c>
      <c r="C99" s="129" t="s">
        <v>228</v>
      </c>
      <c r="D99" s="127">
        <f aca="true" t="shared" si="46" ref="D99:BF99">SUM(D100:D101)</f>
        <v>1085890.996</v>
      </c>
      <c r="E99" s="127">
        <f t="shared" si="46"/>
        <v>1500</v>
      </c>
      <c r="F99" s="127">
        <f t="shared" si="46"/>
        <v>0</v>
      </c>
      <c r="G99" s="127">
        <f t="shared" si="46"/>
        <v>1087390.996</v>
      </c>
      <c r="H99" s="127">
        <f t="shared" si="46"/>
        <v>807638.712</v>
      </c>
      <c r="I99" s="127">
        <f t="shared" si="46"/>
        <v>0</v>
      </c>
      <c r="J99" s="127">
        <f t="shared" si="46"/>
        <v>0</v>
      </c>
      <c r="K99" s="127">
        <f t="shared" si="46"/>
        <v>0</v>
      </c>
      <c r="L99" s="127">
        <f t="shared" si="46"/>
        <v>0</v>
      </c>
      <c r="M99" s="127">
        <f t="shared" si="46"/>
        <v>0</v>
      </c>
      <c r="N99" s="127">
        <f t="shared" si="46"/>
        <v>0</v>
      </c>
      <c r="O99" s="127">
        <f t="shared" si="46"/>
        <v>0</v>
      </c>
      <c r="P99" s="127">
        <f t="shared" si="46"/>
        <v>0</v>
      </c>
      <c r="Q99" s="127">
        <f t="shared" si="46"/>
        <v>0</v>
      </c>
      <c r="R99" s="127">
        <f t="shared" si="46"/>
        <v>0</v>
      </c>
      <c r="S99" s="127">
        <f t="shared" si="46"/>
        <v>0</v>
      </c>
      <c r="T99" s="127">
        <f t="shared" si="46"/>
        <v>807638.712</v>
      </c>
      <c r="U99" s="127">
        <f t="shared" si="46"/>
        <v>548573.711</v>
      </c>
      <c r="V99" s="127">
        <f t="shared" si="46"/>
        <v>0</v>
      </c>
      <c r="W99" s="127">
        <f t="shared" si="46"/>
        <v>0</v>
      </c>
      <c r="X99" s="127">
        <f t="shared" si="46"/>
        <v>0</v>
      </c>
      <c r="Y99" s="127">
        <f t="shared" si="46"/>
        <v>0</v>
      </c>
      <c r="Z99" s="127">
        <f t="shared" si="46"/>
        <v>0</v>
      </c>
      <c r="AA99" s="127">
        <f t="shared" si="46"/>
        <v>0</v>
      </c>
      <c r="AB99" s="127">
        <f t="shared" si="46"/>
        <v>0</v>
      </c>
      <c r="AC99" s="127">
        <f t="shared" si="46"/>
        <v>0</v>
      </c>
      <c r="AD99" s="127">
        <f t="shared" si="46"/>
        <v>0</v>
      </c>
      <c r="AE99" s="127">
        <f t="shared" si="46"/>
        <v>0</v>
      </c>
      <c r="AF99" s="127">
        <f t="shared" si="46"/>
        <v>0</v>
      </c>
      <c r="AG99" s="127">
        <f>SUM(AG100:AG101)</f>
        <v>548573.711</v>
      </c>
      <c r="AH99" s="127">
        <f t="shared" si="46"/>
        <v>14108.445</v>
      </c>
      <c r="AI99" s="127">
        <f t="shared" si="46"/>
        <v>0</v>
      </c>
      <c r="AJ99" s="127">
        <f t="shared" si="46"/>
        <v>0</v>
      </c>
      <c r="AK99" s="127">
        <f t="shared" si="46"/>
        <v>0</v>
      </c>
      <c r="AL99" s="127">
        <f t="shared" si="46"/>
        <v>0</v>
      </c>
      <c r="AM99" s="127">
        <f t="shared" si="46"/>
        <v>0</v>
      </c>
      <c r="AN99" s="127">
        <f t="shared" si="46"/>
        <v>0</v>
      </c>
      <c r="AO99" s="127">
        <f t="shared" si="46"/>
        <v>0</v>
      </c>
      <c r="AP99" s="127">
        <f t="shared" si="46"/>
        <v>0</v>
      </c>
      <c r="AQ99" s="127">
        <f t="shared" si="46"/>
        <v>0</v>
      </c>
      <c r="AR99" s="127">
        <f t="shared" si="46"/>
        <v>0</v>
      </c>
      <c r="AS99" s="127">
        <f t="shared" si="46"/>
        <v>0</v>
      </c>
      <c r="AT99" s="127">
        <f>SUM(AT100:AT101)</f>
        <v>14108.445</v>
      </c>
      <c r="AU99" s="127">
        <f t="shared" si="46"/>
        <v>14108.445</v>
      </c>
      <c r="AV99" s="127">
        <f t="shared" si="46"/>
        <v>0</v>
      </c>
      <c r="AW99" s="127">
        <f t="shared" si="46"/>
        <v>0</v>
      </c>
      <c r="AX99" s="127">
        <f t="shared" si="46"/>
        <v>0</v>
      </c>
      <c r="AY99" s="127">
        <f t="shared" si="46"/>
        <v>0</v>
      </c>
      <c r="AZ99" s="127">
        <f t="shared" si="46"/>
        <v>0</v>
      </c>
      <c r="BA99" s="127">
        <f t="shared" si="46"/>
        <v>0</v>
      </c>
      <c r="BB99" s="127">
        <f t="shared" si="46"/>
        <v>0</v>
      </c>
      <c r="BC99" s="127">
        <f t="shared" si="46"/>
        <v>0</v>
      </c>
      <c r="BD99" s="127">
        <f t="shared" si="46"/>
        <v>0</v>
      </c>
      <c r="BE99" s="127">
        <f t="shared" si="46"/>
        <v>0</v>
      </c>
      <c r="BF99" s="127">
        <f t="shared" si="46"/>
        <v>0</v>
      </c>
      <c r="BG99" s="127">
        <f>SUM(BG100:BG101)</f>
        <v>14108.445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1500</v>
      </c>
      <c r="F101" s="30">
        <f>+'[1]Informe_dane'!F101</f>
        <v>0</v>
      </c>
      <c r="G101" s="30">
        <f>SUM(D101:E101)-F101</f>
        <v>1087390.996</v>
      </c>
      <c r="H101" s="30">
        <f>+'[1]Informe_dane'!H101</f>
        <v>807638.712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807638.712</v>
      </c>
      <c r="U101" s="30">
        <f>+'[1]Informe_dane'!U101</f>
        <v>548573.711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548573.711</v>
      </c>
      <c r="AH101" s="30">
        <f>+'[1]Informe_dane'!AH101</f>
        <v>14108.445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14108.445</v>
      </c>
      <c r="AU101" s="30">
        <f>+'[1]Informe_dane'!AU101</f>
        <v>14108.445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14108.445</v>
      </c>
    </row>
    <row r="102" spans="1:59" s="25" customFormat="1" ht="11.25">
      <c r="A102" s="127" t="s">
        <v>250</v>
      </c>
      <c r="B102" s="128">
        <v>10</v>
      </c>
      <c r="C102" s="129" t="s">
        <v>231</v>
      </c>
      <c r="D102" s="127">
        <f>+D103</f>
        <v>92221.718</v>
      </c>
      <c r="E102" s="127">
        <f aca="true" t="shared" si="47" ref="E102:BG102">+E103</f>
        <v>0</v>
      </c>
      <c r="F102" s="127">
        <f t="shared" si="47"/>
        <v>0</v>
      </c>
      <c r="G102" s="127">
        <f t="shared" si="47"/>
        <v>92221.718</v>
      </c>
      <c r="H102" s="127">
        <f t="shared" si="47"/>
        <v>12448.304</v>
      </c>
      <c r="I102" s="127">
        <f t="shared" si="47"/>
        <v>0</v>
      </c>
      <c r="J102" s="127">
        <f t="shared" si="47"/>
        <v>0</v>
      </c>
      <c r="K102" s="127">
        <f t="shared" si="47"/>
        <v>0</v>
      </c>
      <c r="L102" s="127">
        <f t="shared" si="47"/>
        <v>0</v>
      </c>
      <c r="M102" s="127">
        <f t="shared" si="47"/>
        <v>0</v>
      </c>
      <c r="N102" s="127">
        <f t="shared" si="47"/>
        <v>0</v>
      </c>
      <c r="O102" s="127">
        <f t="shared" si="47"/>
        <v>0</v>
      </c>
      <c r="P102" s="127">
        <f t="shared" si="47"/>
        <v>0</v>
      </c>
      <c r="Q102" s="127">
        <f t="shared" si="47"/>
        <v>0</v>
      </c>
      <c r="R102" s="127">
        <f t="shared" si="47"/>
        <v>0</v>
      </c>
      <c r="S102" s="127">
        <f t="shared" si="47"/>
        <v>0</v>
      </c>
      <c r="T102" s="127">
        <f t="shared" si="47"/>
        <v>12448.304</v>
      </c>
      <c r="U102" s="127">
        <f t="shared" si="47"/>
        <v>11992.667</v>
      </c>
      <c r="V102" s="127">
        <f t="shared" si="47"/>
        <v>0</v>
      </c>
      <c r="W102" s="127">
        <f t="shared" si="47"/>
        <v>0</v>
      </c>
      <c r="X102" s="127">
        <f t="shared" si="47"/>
        <v>0</v>
      </c>
      <c r="Y102" s="127">
        <f t="shared" si="47"/>
        <v>0</v>
      </c>
      <c r="Z102" s="127">
        <f t="shared" si="47"/>
        <v>0</v>
      </c>
      <c r="AA102" s="127">
        <f t="shared" si="47"/>
        <v>0</v>
      </c>
      <c r="AB102" s="127">
        <f t="shared" si="47"/>
        <v>0</v>
      </c>
      <c r="AC102" s="127">
        <f t="shared" si="47"/>
        <v>0</v>
      </c>
      <c r="AD102" s="127">
        <f t="shared" si="47"/>
        <v>0</v>
      </c>
      <c r="AE102" s="127">
        <f t="shared" si="47"/>
        <v>0</v>
      </c>
      <c r="AF102" s="127">
        <f t="shared" si="47"/>
        <v>0</v>
      </c>
      <c r="AG102" s="127">
        <f t="shared" si="47"/>
        <v>11992.667</v>
      </c>
      <c r="AH102" s="127">
        <f t="shared" si="47"/>
        <v>3174.138</v>
      </c>
      <c r="AI102" s="127">
        <f t="shared" si="47"/>
        <v>0</v>
      </c>
      <c r="AJ102" s="127">
        <f t="shared" si="47"/>
        <v>0</v>
      </c>
      <c r="AK102" s="127">
        <f t="shared" si="47"/>
        <v>0</v>
      </c>
      <c r="AL102" s="127">
        <f t="shared" si="47"/>
        <v>0</v>
      </c>
      <c r="AM102" s="127">
        <f t="shared" si="47"/>
        <v>0</v>
      </c>
      <c r="AN102" s="127">
        <f t="shared" si="47"/>
        <v>0</v>
      </c>
      <c r="AO102" s="127">
        <f t="shared" si="47"/>
        <v>0</v>
      </c>
      <c r="AP102" s="127">
        <f t="shared" si="47"/>
        <v>0</v>
      </c>
      <c r="AQ102" s="127">
        <f t="shared" si="47"/>
        <v>0</v>
      </c>
      <c r="AR102" s="127">
        <f t="shared" si="47"/>
        <v>0</v>
      </c>
      <c r="AS102" s="127">
        <f t="shared" si="47"/>
        <v>0</v>
      </c>
      <c r="AT102" s="127">
        <f t="shared" si="47"/>
        <v>3174.138</v>
      </c>
      <c r="AU102" s="127">
        <f t="shared" si="47"/>
        <v>2718.501</v>
      </c>
      <c r="AV102" s="127">
        <f t="shared" si="47"/>
        <v>0</v>
      </c>
      <c r="AW102" s="127">
        <f t="shared" si="47"/>
        <v>0</v>
      </c>
      <c r="AX102" s="127">
        <f t="shared" si="47"/>
        <v>0</v>
      </c>
      <c r="AY102" s="127">
        <f t="shared" si="47"/>
        <v>0</v>
      </c>
      <c r="AZ102" s="127">
        <f t="shared" si="47"/>
        <v>0</v>
      </c>
      <c r="BA102" s="127">
        <f t="shared" si="47"/>
        <v>0</v>
      </c>
      <c r="BB102" s="127">
        <f t="shared" si="47"/>
        <v>0</v>
      </c>
      <c r="BC102" s="127">
        <f t="shared" si="47"/>
        <v>0</v>
      </c>
      <c r="BD102" s="127">
        <f t="shared" si="47"/>
        <v>0</v>
      </c>
      <c r="BE102" s="127">
        <f t="shared" si="47"/>
        <v>0</v>
      </c>
      <c r="BF102" s="127">
        <f t="shared" si="47"/>
        <v>0</v>
      </c>
      <c r="BG102" s="127">
        <f t="shared" si="47"/>
        <v>2718.501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0</v>
      </c>
      <c r="F103" s="30">
        <f>+'[1]Informe_dane'!F103</f>
        <v>0</v>
      </c>
      <c r="G103" s="30">
        <f>SUM(D103:E103)-F103</f>
        <v>92221.718</v>
      </c>
      <c r="H103" s="30">
        <f>+'[1]Informe_dane'!H103</f>
        <v>12448.304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12448.304</v>
      </c>
      <c r="U103" s="30">
        <f>+'[1]Informe_dane'!U103</f>
        <v>11992.667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11992.667</v>
      </c>
      <c r="AH103" s="30">
        <f>+'[1]Informe_dane'!AH103</f>
        <v>3174.138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3174.138</v>
      </c>
      <c r="AU103" s="30">
        <f>+'[1]Informe_dane'!AU103</f>
        <v>2718.501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2718.501</v>
      </c>
    </row>
    <row r="104" spans="1:59" s="25" customFormat="1" ht="11.25">
      <c r="A104" s="127" t="s">
        <v>251</v>
      </c>
      <c r="B104" s="128">
        <v>10</v>
      </c>
      <c r="C104" s="129" t="s">
        <v>234</v>
      </c>
      <c r="D104" s="127">
        <f>+D105</f>
        <v>136326.367</v>
      </c>
      <c r="E104" s="127">
        <f aca="true" t="shared" si="48" ref="E104:BG104">+E105</f>
        <v>0</v>
      </c>
      <c r="F104" s="127">
        <f t="shared" si="48"/>
        <v>0</v>
      </c>
      <c r="G104" s="127">
        <f t="shared" si="48"/>
        <v>136326.367</v>
      </c>
      <c r="H104" s="127">
        <f t="shared" si="48"/>
        <v>9149.5</v>
      </c>
      <c r="I104" s="127">
        <f t="shared" si="48"/>
        <v>0</v>
      </c>
      <c r="J104" s="127">
        <f t="shared" si="48"/>
        <v>0</v>
      </c>
      <c r="K104" s="127">
        <f t="shared" si="48"/>
        <v>0</v>
      </c>
      <c r="L104" s="127">
        <f t="shared" si="48"/>
        <v>0</v>
      </c>
      <c r="M104" s="127">
        <f t="shared" si="48"/>
        <v>0</v>
      </c>
      <c r="N104" s="127">
        <f t="shared" si="48"/>
        <v>0</v>
      </c>
      <c r="O104" s="127">
        <f t="shared" si="48"/>
        <v>0</v>
      </c>
      <c r="P104" s="127">
        <f t="shared" si="48"/>
        <v>0</v>
      </c>
      <c r="Q104" s="127">
        <f t="shared" si="48"/>
        <v>0</v>
      </c>
      <c r="R104" s="127">
        <f t="shared" si="48"/>
        <v>0</v>
      </c>
      <c r="S104" s="127">
        <f t="shared" si="48"/>
        <v>0</v>
      </c>
      <c r="T104" s="127">
        <f t="shared" si="48"/>
        <v>9149.5</v>
      </c>
      <c r="U104" s="127">
        <f t="shared" si="48"/>
        <v>0</v>
      </c>
      <c r="V104" s="127">
        <f t="shared" si="48"/>
        <v>0</v>
      </c>
      <c r="W104" s="127">
        <f t="shared" si="48"/>
        <v>0</v>
      </c>
      <c r="X104" s="127">
        <f t="shared" si="48"/>
        <v>0</v>
      </c>
      <c r="Y104" s="127">
        <f t="shared" si="48"/>
        <v>0</v>
      </c>
      <c r="Z104" s="127">
        <f t="shared" si="48"/>
        <v>0</v>
      </c>
      <c r="AA104" s="127">
        <f t="shared" si="48"/>
        <v>0</v>
      </c>
      <c r="AB104" s="127">
        <f t="shared" si="48"/>
        <v>0</v>
      </c>
      <c r="AC104" s="127">
        <f t="shared" si="48"/>
        <v>0</v>
      </c>
      <c r="AD104" s="127">
        <f t="shared" si="48"/>
        <v>0</v>
      </c>
      <c r="AE104" s="127">
        <f t="shared" si="48"/>
        <v>0</v>
      </c>
      <c r="AF104" s="127">
        <f t="shared" si="48"/>
        <v>0</v>
      </c>
      <c r="AG104" s="127">
        <f t="shared" si="48"/>
        <v>0</v>
      </c>
      <c r="AH104" s="127">
        <f t="shared" si="48"/>
        <v>0</v>
      </c>
      <c r="AI104" s="127">
        <f t="shared" si="48"/>
        <v>0</v>
      </c>
      <c r="AJ104" s="127">
        <f t="shared" si="48"/>
        <v>0</v>
      </c>
      <c r="AK104" s="127">
        <f t="shared" si="48"/>
        <v>0</v>
      </c>
      <c r="AL104" s="127">
        <f t="shared" si="48"/>
        <v>0</v>
      </c>
      <c r="AM104" s="127">
        <f t="shared" si="48"/>
        <v>0</v>
      </c>
      <c r="AN104" s="127">
        <f t="shared" si="48"/>
        <v>0</v>
      </c>
      <c r="AO104" s="127">
        <f t="shared" si="48"/>
        <v>0</v>
      </c>
      <c r="AP104" s="127">
        <f t="shared" si="48"/>
        <v>0</v>
      </c>
      <c r="AQ104" s="127">
        <f t="shared" si="48"/>
        <v>0</v>
      </c>
      <c r="AR104" s="127">
        <f t="shared" si="48"/>
        <v>0</v>
      </c>
      <c r="AS104" s="127">
        <f t="shared" si="48"/>
        <v>0</v>
      </c>
      <c r="AT104" s="127">
        <f t="shared" si="48"/>
        <v>0</v>
      </c>
      <c r="AU104" s="127">
        <f t="shared" si="48"/>
        <v>0</v>
      </c>
      <c r="AV104" s="127">
        <f t="shared" si="48"/>
        <v>0</v>
      </c>
      <c r="AW104" s="127">
        <f t="shared" si="48"/>
        <v>0</v>
      </c>
      <c r="AX104" s="127">
        <f t="shared" si="48"/>
        <v>0</v>
      </c>
      <c r="AY104" s="127">
        <f t="shared" si="48"/>
        <v>0</v>
      </c>
      <c r="AZ104" s="127">
        <f t="shared" si="48"/>
        <v>0</v>
      </c>
      <c r="BA104" s="127">
        <f t="shared" si="48"/>
        <v>0</v>
      </c>
      <c r="BB104" s="127">
        <f t="shared" si="48"/>
        <v>0</v>
      </c>
      <c r="BC104" s="127">
        <f t="shared" si="48"/>
        <v>0</v>
      </c>
      <c r="BD104" s="127">
        <f t="shared" si="48"/>
        <v>0</v>
      </c>
      <c r="BE104" s="127">
        <f t="shared" si="48"/>
        <v>0</v>
      </c>
      <c r="BF104" s="127">
        <f t="shared" si="48"/>
        <v>0</v>
      </c>
      <c r="BG104" s="127">
        <f t="shared" si="48"/>
        <v>0</v>
      </c>
    </row>
    <row r="105" spans="1:59" ht="11.25">
      <c r="A105" s="30" t="s">
        <v>235</v>
      </c>
      <c r="B105" s="33" t="s">
        <v>21</v>
      </c>
      <c r="C105" s="41" t="s">
        <v>236</v>
      </c>
      <c r="D105" s="30">
        <f>+'[1]Informe_dane'!D105</f>
        <v>136326.367</v>
      </c>
      <c r="E105" s="30">
        <f>+'[1]Informe_dane'!E105</f>
        <v>0</v>
      </c>
      <c r="F105" s="30">
        <f>+'[1]Informe_dane'!F105</f>
        <v>0</v>
      </c>
      <c r="G105" s="30">
        <f>SUM(D105:E105)-F105</f>
        <v>136326.367</v>
      </c>
      <c r="H105" s="30">
        <f>+'[1]Informe_dane'!H105</f>
        <v>9149.5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>SUM(H105:S105)</f>
        <v>9149.5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>SUM(U105:AF105)</f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>SUM(AH105:AS105)</f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>SUM(AU105:BF105)</f>
        <v>0</v>
      </c>
    </row>
    <row r="106" spans="1:59" ht="11.25" hidden="1">
      <c r="A106" s="130" t="s">
        <v>350</v>
      </c>
      <c r="B106" s="131">
        <v>10</v>
      </c>
      <c r="C106" s="132" t="s">
        <v>289</v>
      </c>
      <c r="D106" s="127">
        <f>+D107</f>
        <v>0</v>
      </c>
      <c r="E106" s="127">
        <f aca="true" t="shared" si="49" ref="E106:BG106">+E107</f>
        <v>0</v>
      </c>
      <c r="F106" s="127">
        <f t="shared" si="49"/>
        <v>0</v>
      </c>
      <c r="G106" s="127">
        <f t="shared" si="49"/>
        <v>0</v>
      </c>
      <c r="H106" s="127">
        <f t="shared" si="49"/>
        <v>0</v>
      </c>
      <c r="I106" s="127">
        <f t="shared" si="49"/>
        <v>0</v>
      </c>
      <c r="J106" s="127">
        <f t="shared" si="49"/>
        <v>0</v>
      </c>
      <c r="K106" s="127">
        <f t="shared" si="49"/>
        <v>0</v>
      </c>
      <c r="L106" s="127">
        <f t="shared" si="49"/>
        <v>0</v>
      </c>
      <c r="M106" s="127">
        <f t="shared" si="49"/>
        <v>0</v>
      </c>
      <c r="N106" s="127">
        <f t="shared" si="49"/>
        <v>0</v>
      </c>
      <c r="O106" s="127">
        <f t="shared" si="49"/>
        <v>0</v>
      </c>
      <c r="P106" s="127">
        <f t="shared" si="49"/>
        <v>0</v>
      </c>
      <c r="Q106" s="127">
        <f t="shared" si="49"/>
        <v>0</v>
      </c>
      <c r="R106" s="127">
        <f t="shared" si="49"/>
        <v>0</v>
      </c>
      <c r="S106" s="127">
        <f t="shared" si="49"/>
        <v>0</v>
      </c>
      <c r="T106" s="127">
        <f t="shared" si="49"/>
        <v>0</v>
      </c>
      <c r="U106" s="127">
        <f t="shared" si="49"/>
        <v>0</v>
      </c>
      <c r="V106" s="127">
        <f t="shared" si="49"/>
        <v>0</v>
      </c>
      <c r="W106" s="127">
        <f t="shared" si="49"/>
        <v>0</v>
      </c>
      <c r="X106" s="127">
        <f t="shared" si="49"/>
        <v>0</v>
      </c>
      <c r="Y106" s="127">
        <f t="shared" si="49"/>
        <v>0</v>
      </c>
      <c r="Z106" s="127">
        <f t="shared" si="49"/>
        <v>0</v>
      </c>
      <c r="AA106" s="127">
        <f t="shared" si="49"/>
        <v>0</v>
      </c>
      <c r="AB106" s="127">
        <f t="shared" si="49"/>
        <v>0</v>
      </c>
      <c r="AC106" s="127">
        <f t="shared" si="49"/>
        <v>0</v>
      </c>
      <c r="AD106" s="127">
        <f t="shared" si="49"/>
        <v>0</v>
      </c>
      <c r="AE106" s="127">
        <f t="shared" si="49"/>
        <v>0</v>
      </c>
      <c r="AF106" s="127">
        <f t="shared" si="49"/>
        <v>0</v>
      </c>
      <c r="AG106" s="127">
        <f t="shared" si="49"/>
        <v>0</v>
      </c>
      <c r="AH106" s="127">
        <f t="shared" si="49"/>
        <v>0</v>
      </c>
      <c r="AI106" s="127">
        <f t="shared" si="49"/>
        <v>0</v>
      </c>
      <c r="AJ106" s="127">
        <f t="shared" si="49"/>
        <v>0</v>
      </c>
      <c r="AK106" s="127">
        <f t="shared" si="49"/>
        <v>0</v>
      </c>
      <c r="AL106" s="127">
        <f t="shared" si="49"/>
        <v>0</v>
      </c>
      <c r="AM106" s="127">
        <f t="shared" si="49"/>
        <v>0</v>
      </c>
      <c r="AN106" s="127">
        <f t="shared" si="49"/>
        <v>0</v>
      </c>
      <c r="AO106" s="127">
        <f t="shared" si="49"/>
        <v>0</v>
      </c>
      <c r="AP106" s="127">
        <f t="shared" si="49"/>
        <v>0</v>
      </c>
      <c r="AQ106" s="127">
        <f t="shared" si="49"/>
        <v>0</v>
      </c>
      <c r="AR106" s="127">
        <f t="shared" si="49"/>
        <v>0</v>
      </c>
      <c r="AS106" s="127">
        <f t="shared" si="49"/>
        <v>0</v>
      </c>
      <c r="AT106" s="127">
        <f t="shared" si="49"/>
        <v>0</v>
      </c>
      <c r="AU106" s="127">
        <f t="shared" si="49"/>
        <v>0</v>
      </c>
      <c r="AV106" s="127">
        <f t="shared" si="49"/>
        <v>0</v>
      </c>
      <c r="AW106" s="127">
        <f t="shared" si="49"/>
        <v>0</v>
      </c>
      <c r="AX106" s="127">
        <f t="shared" si="49"/>
        <v>0</v>
      </c>
      <c r="AY106" s="127">
        <f t="shared" si="49"/>
        <v>0</v>
      </c>
      <c r="AZ106" s="127">
        <f t="shared" si="49"/>
        <v>0</v>
      </c>
      <c r="BA106" s="127">
        <f t="shared" si="49"/>
        <v>0</v>
      </c>
      <c r="BB106" s="127">
        <f t="shared" si="49"/>
        <v>0</v>
      </c>
      <c r="BC106" s="127">
        <f t="shared" si="49"/>
        <v>0</v>
      </c>
      <c r="BD106" s="127">
        <f t="shared" si="49"/>
        <v>0</v>
      </c>
      <c r="BE106" s="127">
        <f t="shared" si="49"/>
        <v>0</v>
      </c>
      <c r="BF106" s="127">
        <f t="shared" si="49"/>
        <v>0</v>
      </c>
      <c r="BG106" s="127">
        <f t="shared" si="49"/>
        <v>0</v>
      </c>
    </row>
    <row r="107" spans="1:59" ht="11.25" hidden="1">
      <c r="A107" s="53" t="s">
        <v>290</v>
      </c>
      <c r="B107" s="37">
        <v>10</v>
      </c>
      <c r="C107" s="54" t="s">
        <v>291</v>
      </c>
      <c r="D107" s="30">
        <f>+'[1]Informe_dane'!D107</f>
        <v>0</v>
      </c>
      <c r="E107" s="30">
        <f>+'[1]Informe_dane'!E107</f>
        <v>0</v>
      </c>
      <c r="F107" s="30">
        <f>+'[1]Informe_dane'!F107</f>
        <v>0</v>
      </c>
      <c r="G107" s="30">
        <f>SUM(D107:E107)-F107</f>
        <v>0</v>
      </c>
      <c r="H107" s="30">
        <f>+'[1]Informe_dane'!H107</f>
        <v>0</v>
      </c>
      <c r="I107" s="30">
        <f>+'[1]Informe_dane'!I107</f>
        <v>0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0</v>
      </c>
      <c r="N107" s="30">
        <f>+'[1]Informe_dane'!N107</f>
        <v>0</v>
      </c>
      <c r="O107" s="30">
        <f>+'[1]Informe_dane'!O107</f>
        <v>0</v>
      </c>
      <c r="P107" s="30">
        <f>+'[1]Informe_dane'!P107</f>
        <v>0</v>
      </c>
      <c r="Q107" s="30">
        <f>+'[1]Informe_dane'!Q107</f>
        <v>0</v>
      </c>
      <c r="R107" s="30">
        <f>+'[1]Informe_dane'!R107</f>
        <v>0</v>
      </c>
      <c r="S107" s="30">
        <f>+'[1]Informe_dane'!S107</f>
        <v>0</v>
      </c>
      <c r="T107" s="30">
        <f>SUM(H107:S107)</f>
        <v>0</v>
      </c>
      <c r="U107" s="30">
        <f>+'[1]Informe_dane'!U107</f>
        <v>0</v>
      </c>
      <c r="V107" s="30">
        <f>+'[1]Informe_dane'!V107</f>
        <v>0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0</v>
      </c>
      <c r="AA107" s="30">
        <f>+'[1]Informe_dane'!AA107</f>
        <v>0</v>
      </c>
      <c r="AB107" s="30">
        <f>+'[1]Informe_dane'!AB107</f>
        <v>0</v>
      </c>
      <c r="AC107" s="30">
        <f>+'[1]Informe_dane'!AC107</f>
        <v>0</v>
      </c>
      <c r="AD107" s="30">
        <f>+'[1]Informe_dane'!AD107</f>
        <v>0</v>
      </c>
      <c r="AE107" s="30">
        <f>+'[1]Informe_dane'!AE107</f>
        <v>0</v>
      </c>
      <c r="AF107" s="30">
        <f>+'[1]Informe_dane'!AF107</f>
        <v>0</v>
      </c>
      <c r="AG107" s="30">
        <f>SUM(U107:AF107)</f>
        <v>0</v>
      </c>
      <c r="AH107" s="30">
        <f>+'[1]Informe_dane'!AH107</f>
        <v>0</v>
      </c>
      <c r="AI107" s="30">
        <f>+'[1]Informe_dane'!AI107</f>
        <v>0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0</v>
      </c>
      <c r="AP107" s="30">
        <f>+'[1]Informe_dane'!AP107</f>
        <v>0</v>
      </c>
      <c r="AQ107" s="30">
        <f>+'[1]Informe_dane'!AQ107</f>
        <v>0</v>
      </c>
      <c r="AR107" s="30">
        <f>+'[1]Informe_dane'!AR107</f>
        <v>0</v>
      </c>
      <c r="AS107" s="30">
        <f>+'[1]Informe_dane'!AS107</f>
        <v>0</v>
      </c>
      <c r="AT107" s="30">
        <f>SUM(AH107:AS107)</f>
        <v>0</v>
      </c>
      <c r="AU107" s="30">
        <f>+'[1]Informe_dane'!AU107</f>
        <v>0</v>
      </c>
      <c r="AV107" s="30">
        <f>+'[1]Informe_dane'!AV107</f>
        <v>0</v>
      </c>
      <c r="AW107" s="30">
        <f>+'[1]Informe_dane'!AW107</f>
        <v>0</v>
      </c>
      <c r="AX107" s="30">
        <f>+'[1]Informe_dane'!AX107</f>
        <v>0</v>
      </c>
      <c r="AY107" s="30">
        <f>+'[1]Informe_dane'!AY107</f>
        <v>0</v>
      </c>
      <c r="AZ107" s="30">
        <f>+'[1]Informe_dane'!AZ107</f>
        <v>0</v>
      </c>
      <c r="BA107" s="30">
        <f>+'[1]Informe_dane'!BA107</f>
        <v>0</v>
      </c>
      <c r="BB107" s="30">
        <f>+'[1]Informe_dane'!BB107</f>
        <v>0</v>
      </c>
      <c r="BC107" s="30">
        <f>+'[1]Informe_dane'!BC107</f>
        <v>0</v>
      </c>
      <c r="BD107" s="30">
        <f>+'[1]Informe_dane'!BD107</f>
        <v>0</v>
      </c>
      <c r="BE107" s="30">
        <f>+'[1]Informe_dane'!BE107</f>
        <v>0</v>
      </c>
      <c r="BF107" s="30">
        <f>+'[1]Informe_dane'!BF107</f>
        <v>0</v>
      </c>
      <c r="BG107" s="30">
        <f>SUM(AU107:BF107)</f>
        <v>0</v>
      </c>
    </row>
    <row r="108" spans="1:59" s="25" customFormat="1" ht="11.25">
      <c r="A108" s="127" t="s">
        <v>320</v>
      </c>
      <c r="B108" s="128">
        <v>10</v>
      </c>
      <c r="C108" s="129" t="s">
        <v>237</v>
      </c>
      <c r="D108" s="127">
        <f>+D109</f>
        <v>317400</v>
      </c>
      <c r="E108" s="127">
        <f aca="true" t="shared" si="50" ref="E108:BG108">+E109</f>
        <v>0</v>
      </c>
      <c r="F108" s="127">
        <f t="shared" si="50"/>
        <v>0</v>
      </c>
      <c r="G108" s="127">
        <f t="shared" si="50"/>
        <v>317400</v>
      </c>
      <c r="H108" s="127">
        <f t="shared" si="50"/>
        <v>42167.094</v>
      </c>
      <c r="I108" s="127">
        <f t="shared" si="50"/>
        <v>0</v>
      </c>
      <c r="J108" s="127">
        <f t="shared" si="50"/>
        <v>0</v>
      </c>
      <c r="K108" s="127">
        <f t="shared" si="50"/>
        <v>0</v>
      </c>
      <c r="L108" s="127">
        <f t="shared" si="50"/>
        <v>0</v>
      </c>
      <c r="M108" s="127">
        <f t="shared" si="50"/>
        <v>0</v>
      </c>
      <c r="N108" s="127">
        <f t="shared" si="50"/>
        <v>0</v>
      </c>
      <c r="O108" s="127">
        <f t="shared" si="50"/>
        <v>0</v>
      </c>
      <c r="P108" s="127">
        <f t="shared" si="50"/>
        <v>0</v>
      </c>
      <c r="Q108" s="127">
        <f t="shared" si="50"/>
        <v>0</v>
      </c>
      <c r="R108" s="127">
        <f t="shared" si="50"/>
        <v>0</v>
      </c>
      <c r="S108" s="127">
        <f t="shared" si="50"/>
        <v>0</v>
      </c>
      <c r="T108" s="127">
        <f t="shared" si="50"/>
        <v>42167.094</v>
      </c>
      <c r="U108" s="127">
        <f t="shared" si="50"/>
        <v>2482.487</v>
      </c>
      <c r="V108" s="127">
        <f t="shared" si="50"/>
        <v>0</v>
      </c>
      <c r="W108" s="127">
        <f t="shared" si="50"/>
        <v>0</v>
      </c>
      <c r="X108" s="127">
        <f t="shared" si="50"/>
        <v>0</v>
      </c>
      <c r="Y108" s="127">
        <f t="shared" si="50"/>
        <v>0</v>
      </c>
      <c r="Z108" s="127">
        <f t="shared" si="50"/>
        <v>0</v>
      </c>
      <c r="AA108" s="127">
        <f t="shared" si="50"/>
        <v>0</v>
      </c>
      <c r="AB108" s="127">
        <f t="shared" si="50"/>
        <v>0</v>
      </c>
      <c r="AC108" s="127">
        <f t="shared" si="50"/>
        <v>0</v>
      </c>
      <c r="AD108" s="127">
        <f t="shared" si="50"/>
        <v>0</v>
      </c>
      <c r="AE108" s="127">
        <f t="shared" si="50"/>
        <v>0</v>
      </c>
      <c r="AF108" s="127">
        <f t="shared" si="50"/>
        <v>0</v>
      </c>
      <c r="AG108" s="127">
        <f t="shared" si="50"/>
        <v>2482.487</v>
      </c>
      <c r="AH108" s="127">
        <f t="shared" si="50"/>
        <v>0</v>
      </c>
      <c r="AI108" s="127">
        <f t="shared" si="50"/>
        <v>0</v>
      </c>
      <c r="AJ108" s="127">
        <f t="shared" si="50"/>
        <v>0</v>
      </c>
      <c r="AK108" s="127">
        <f t="shared" si="50"/>
        <v>0</v>
      </c>
      <c r="AL108" s="127">
        <f t="shared" si="50"/>
        <v>0</v>
      </c>
      <c r="AM108" s="127">
        <f t="shared" si="50"/>
        <v>0</v>
      </c>
      <c r="AN108" s="127">
        <f t="shared" si="50"/>
        <v>0</v>
      </c>
      <c r="AO108" s="127">
        <f t="shared" si="50"/>
        <v>0</v>
      </c>
      <c r="AP108" s="127">
        <f t="shared" si="50"/>
        <v>0</v>
      </c>
      <c r="AQ108" s="127">
        <f t="shared" si="50"/>
        <v>0</v>
      </c>
      <c r="AR108" s="127">
        <f t="shared" si="50"/>
        <v>0</v>
      </c>
      <c r="AS108" s="127">
        <f t="shared" si="50"/>
        <v>0</v>
      </c>
      <c r="AT108" s="127">
        <f t="shared" si="50"/>
        <v>0</v>
      </c>
      <c r="AU108" s="127">
        <f t="shared" si="50"/>
        <v>0</v>
      </c>
      <c r="AV108" s="127">
        <f t="shared" si="50"/>
        <v>0</v>
      </c>
      <c r="AW108" s="127">
        <f t="shared" si="50"/>
        <v>0</v>
      </c>
      <c r="AX108" s="127">
        <f t="shared" si="50"/>
        <v>0</v>
      </c>
      <c r="AY108" s="127">
        <f t="shared" si="50"/>
        <v>0</v>
      </c>
      <c r="AZ108" s="127">
        <f t="shared" si="50"/>
        <v>0</v>
      </c>
      <c r="BA108" s="127">
        <f t="shared" si="50"/>
        <v>0</v>
      </c>
      <c r="BB108" s="127">
        <f t="shared" si="50"/>
        <v>0</v>
      </c>
      <c r="BC108" s="127">
        <f t="shared" si="50"/>
        <v>0</v>
      </c>
      <c r="BD108" s="127">
        <f t="shared" si="50"/>
        <v>0</v>
      </c>
      <c r="BE108" s="127">
        <f t="shared" si="50"/>
        <v>0</v>
      </c>
      <c r="BF108" s="127">
        <f t="shared" si="50"/>
        <v>0</v>
      </c>
      <c r="BG108" s="127">
        <f t="shared" si="50"/>
        <v>0</v>
      </c>
    </row>
    <row r="109" spans="1:59" ht="11.25">
      <c r="A109" s="30" t="s">
        <v>238</v>
      </c>
      <c r="B109" s="33" t="s">
        <v>21</v>
      </c>
      <c r="C109" s="41" t="s">
        <v>237</v>
      </c>
      <c r="D109" s="30">
        <f>+'[1]Informe_dane'!D109</f>
        <v>317400</v>
      </c>
      <c r="E109" s="30">
        <f>+'[1]Informe_dane'!E109</f>
        <v>0</v>
      </c>
      <c r="F109" s="30">
        <f>+'[1]Informe_dane'!F109</f>
        <v>0</v>
      </c>
      <c r="G109" s="30">
        <f>SUM(D109:E109)-F109</f>
        <v>317400</v>
      </c>
      <c r="H109" s="30">
        <f>+'[1]Informe_dane'!H109</f>
        <v>42167.094</v>
      </c>
      <c r="I109" s="30">
        <f>+'[1]Informe_dane'!I109</f>
        <v>0</v>
      </c>
      <c r="J109" s="30">
        <f>+'[1]Informe_dane'!J109</f>
        <v>0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42167.094</v>
      </c>
      <c r="U109" s="30">
        <f>+'[1]Informe_dane'!U109</f>
        <v>2482.487</v>
      </c>
      <c r="V109" s="30">
        <f>+'[1]Informe_dane'!V109</f>
        <v>0</v>
      </c>
      <c r="W109" s="30">
        <f>+'[1]Informe_dane'!W109</f>
        <v>0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2482.487</v>
      </c>
      <c r="AH109" s="30">
        <f>+'[1]Informe_dane'!AH109</f>
        <v>0</v>
      </c>
      <c r="AI109" s="30">
        <f>+'[1]Informe_dane'!AI109</f>
        <v>0</v>
      </c>
      <c r="AJ109" s="30">
        <f>+'[1]Informe_dane'!AJ109</f>
        <v>0</v>
      </c>
      <c r="AK109" s="30">
        <f>+'[1]Informe_dane'!AK109</f>
        <v>0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0</v>
      </c>
      <c r="AU109" s="30">
        <f>+'[1]Informe_dane'!AU109</f>
        <v>0</v>
      </c>
      <c r="AV109" s="30">
        <f>+'[1]Informe_dane'!AV109</f>
        <v>0</v>
      </c>
      <c r="AW109" s="30">
        <f>+'[1]Informe_dane'!AW109</f>
        <v>0</v>
      </c>
      <c r="AX109" s="30">
        <f>+'[1]Informe_dane'!AX109</f>
        <v>0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0</v>
      </c>
    </row>
    <row r="110" spans="1:59" ht="11.25" hidden="1">
      <c r="A110" s="133" t="s">
        <v>265</v>
      </c>
      <c r="B110" s="128">
        <v>10</v>
      </c>
      <c r="C110" s="127" t="s">
        <v>266</v>
      </c>
      <c r="D110" s="127">
        <f>+D111</f>
        <v>0</v>
      </c>
      <c r="E110" s="127">
        <f aca="true" t="shared" si="51" ref="E110:BG110">+E111</f>
        <v>0</v>
      </c>
      <c r="F110" s="127">
        <f t="shared" si="51"/>
        <v>0</v>
      </c>
      <c r="G110" s="127">
        <f t="shared" si="51"/>
        <v>0</v>
      </c>
      <c r="H110" s="127">
        <f t="shared" si="51"/>
        <v>0</v>
      </c>
      <c r="I110" s="127">
        <f t="shared" si="51"/>
        <v>0</v>
      </c>
      <c r="J110" s="127">
        <f t="shared" si="51"/>
        <v>0</v>
      </c>
      <c r="K110" s="127">
        <f t="shared" si="51"/>
        <v>0</v>
      </c>
      <c r="L110" s="127">
        <f t="shared" si="51"/>
        <v>0</v>
      </c>
      <c r="M110" s="127">
        <f t="shared" si="51"/>
        <v>0</v>
      </c>
      <c r="N110" s="127">
        <f t="shared" si="51"/>
        <v>0</v>
      </c>
      <c r="O110" s="127">
        <f t="shared" si="51"/>
        <v>0</v>
      </c>
      <c r="P110" s="127">
        <f t="shared" si="51"/>
        <v>0</v>
      </c>
      <c r="Q110" s="127">
        <f t="shared" si="51"/>
        <v>0</v>
      </c>
      <c r="R110" s="127">
        <f t="shared" si="51"/>
        <v>0</v>
      </c>
      <c r="S110" s="127">
        <f t="shared" si="51"/>
        <v>0</v>
      </c>
      <c r="T110" s="127">
        <f t="shared" si="51"/>
        <v>0</v>
      </c>
      <c r="U110" s="127">
        <f t="shared" si="51"/>
        <v>0</v>
      </c>
      <c r="V110" s="127">
        <f t="shared" si="51"/>
        <v>0</v>
      </c>
      <c r="W110" s="127">
        <f t="shared" si="51"/>
        <v>0</v>
      </c>
      <c r="X110" s="127">
        <f t="shared" si="51"/>
        <v>0</v>
      </c>
      <c r="Y110" s="127">
        <f t="shared" si="51"/>
        <v>0</v>
      </c>
      <c r="Z110" s="127">
        <f t="shared" si="51"/>
        <v>0</v>
      </c>
      <c r="AA110" s="127">
        <f t="shared" si="51"/>
        <v>0</v>
      </c>
      <c r="AB110" s="127">
        <f t="shared" si="51"/>
        <v>0</v>
      </c>
      <c r="AC110" s="127">
        <f t="shared" si="51"/>
        <v>0</v>
      </c>
      <c r="AD110" s="127">
        <f t="shared" si="51"/>
        <v>0</v>
      </c>
      <c r="AE110" s="127">
        <f t="shared" si="51"/>
        <v>0</v>
      </c>
      <c r="AF110" s="127">
        <f t="shared" si="51"/>
        <v>0</v>
      </c>
      <c r="AG110" s="127">
        <f t="shared" si="51"/>
        <v>0</v>
      </c>
      <c r="AH110" s="127">
        <f t="shared" si="51"/>
        <v>0</v>
      </c>
      <c r="AI110" s="127">
        <f t="shared" si="51"/>
        <v>0</v>
      </c>
      <c r="AJ110" s="127">
        <f t="shared" si="51"/>
        <v>0</v>
      </c>
      <c r="AK110" s="127">
        <f t="shared" si="51"/>
        <v>0</v>
      </c>
      <c r="AL110" s="127">
        <f t="shared" si="51"/>
        <v>0</v>
      </c>
      <c r="AM110" s="127">
        <f t="shared" si="51"/>
        <v>0</v>
      </c>
      <c r="AN110" s="127">
        <f t="shared" si="51"/>
        <v>0</v>
      </c>
      <c r="AO110" s="127">
        <f t="shared" si="51"/>
        <v>0</v>
      </c>
      <c r="AP110" s="127">
        <f t="shared" si="51"/>
        <v>0</v>
      </c>
      <c r="AQ110" s="127">
        <f t="shared" si="51"/>
        <v>0</v>
      </c>
      <c r="AR110" s="127">
        <f t="shared" si="51"/>
        <v>0</v>
      </c>
      <c r="AS110" s="127">
        <f t="shared" si="51"/>
        <v>0</v>
      </c>
      <c r="AT110" s="127">
        <f t="shared" si="51"/>
        <v>0</v>
      </c>
      <c r="AU110" s="127">
        <f t="shared" si="51"/>
        <v>0</v>
      </c>
      <c r="AV110" s="127">
        <f t="shared" si="51"/>
        <v>0</v>
      </c>
      <c r="AW110" s="127">
        <f t="shared" si="51"/>
        <v>0</v>
      </c>
      <c r="AX110" s="127">
        <f t="shared" si="51"/>
        <v>0</v>
      </c>
      <c r="AY110" s="127">
        <f t="shared" si="51"/>
        <v>0</v>
      </c>
      <c r="AZ110" s="127">
        <f t="shared" si="51"/>
        <v>0</v>
      </c>
      <c r="BA110" s="127">
        <f t="shared" si="51"/>
        <v>0</v>
      </c>
      <c r="BB110" s="127">
        <f t="shared" si="51"/>
        <v>0</v>
      </c>
      <c r="BC110" s="127">
        <f t="shared" si="51"/>
        <v>0</v>
      </c>
      <c r="BD110" s="127">
        <f t="shared" si="51"/>
        <v>0</v>
      </c>
      <c r="BE110" s="127">
        <f t="shared" si="51"/>
        <v>0</v>
      </c>
      <c r="BF110" s="127">
        <f t="shared" si="51"/>
        <v>0</v>
      </c>
      <c r="BG110" s="127">
        <f t="shared" si="51"/>
        <v>0</v>
      </c>
    </row>
    <row r="111" spans="1:59" s="25" customFormat="1" ht="11.25" hidden="1">
      <c r="A111" s="18" t="s">
        <v>265</v>
      </c>
      <c r="B111" s="47">
        <v>10</v>
      </c>
      <c r="C111" s="48" t="s">
        <v>266</v>
      </c>
      <c r="D111" s="55">
        <f>+'[1]Informe_dane'!D111</f>
        <v>0</v>
      </c>
      <c r="E111" s="46">
        <f>+'[1]Informe_dane'!E111</f>
        <v>0</v>
      </c>
      <c r="F111" s="46">
        <f>+'[1]Informe_dane'!F111</f>
        <v>0</v>
      </c>
      <c r="G111" s="30">
        <f>SUM(D111:E111)-F111</f>
        <v>0</v>
      </c>
      <c r="H111" s="55">
        <f>+'[1]Informe_dane'!H111</f>
        <v>0</v>
      </c>
      <c r="I111" s="55">
        <f>+'[1]Informe_dane'!I111</f>
        <v>0</v>
      </c>
      <c r="J111" s="55">
        <f>+'[1]Informe_dane'!J111</f>
        <v>0</v>
      </c>
      <c r="K111" s="46">
        <f>+'[1]Informe_dane'!K111</f>
        <v>0</v>
      </c>
      <c r="L111" s="46">
        <f>+'[1]Informe_dane'!L111</f>
        <v>0</v>
      </c>
      <c r="M111" s="46">
        <f>+'[1]Informe_dane'!M111</f>
        <v>0</v>
      </c>
      <c r="N111" s="46">
        <f>+'[1]Informe_dane'!N111</f>
        <v>0</v>
      </c>
      <c r="O111" s="46">
        <f>+'[1]Informe_dane'!O111</f>
        <v>0</v>
      </c>
      <c r="P111" s="46">
        <f>+'[1]Informe_dane'!P111</f>
        <v>0</v>
      </c>
      <c r="Q111" s="46">
        <f>+'[1]Informe_dane'!Q111</f>
        <v>0</v>
      </c>
      <c r="R111" s="46">
        <f>+'[1]Informe_dane'!R111</f>
        <v>0</v>
      </c>
      <c r="S111" s="46">
        <f>+'[1]Informe_dane'!S111</f>
        <v>0</v>
      </c>
      <c r="T111" s="30">
        <f>SUM(H111:S111)</f>
        <v>0</v>
      </c>
      <c r="U111" s="46">
        <f>+'[1]Informe_dane'!U111</f>
        <v>0</v>
      </c>
      <c r="V111" s="46">
        <f>+'[1]Informe_dane'!V111</f>
        <v>0</v>
      </c>
      <c r="W111" s="46">
        <f>+'[1]Informe_dane'!W111</f>
        <v>0</v>
      </c>
      <c r="X111" s="46">
        <f>+'[1]Informe_dane'!X111</f>
        <v>0</v>
      </c>
      <c r="Y111" s="46">
        <f>+'[1]Informe_dane'!Y111</f>
        <v>0</v>
      </c>
      <c r="Z111" s="46">
        <f>+'[1]Informe_dane'!Z111</f>
        <v>0</v>
      </c>
      <c r="AA111" s="46">
        <f>+'[1]Informe_dane'!AA111</f>
        <v>0</v>
      </c>
      <c r="AB111" s="46">
        <f>+'[1]Informe_dane'!AB111</f>
        <v>0</v>
      </c>
      <c r="AC111" s="46">
        <f>+'[1]Informe_dane'!AC111</f>
        <v>0</v>
      </c>
      <c r="AD111" s="46">
        <f>+'[1]Informe_dane'!AD111</f>
        <v>0</v>
      </c>
      <c r="AE111" s="46">
        <f>+'[1]Informe_dane'!AE111</f>
        <v>0</v>
      </c>
      <c r="AF111" s="46">
        <f>+'[1]Informe_dane'!AF111</f>
        <v>0</v>
      </c>
      <c r="AG111" s="30">
        <f>SUM(U111:AF111)</f>
        <v>0</v>
      </c>
      <c r="AH111" s="46">
        <f>+'[1]Informe_dane'!AH111</f>
        <v>0</v>
      </c>
      <c r="AI111" s="46">
        <f>+'[1]Informe_dane'!AI111</f>
        <v>0</v>
      </c>
      <c r="AJ111" s="46">
        <f>+'[1]Informe_dane'!AJ111</f>
        <v>0</v>
      </c>
      <c r="AK111" s="46">
        <f>+'[1]Informe_dane'!AK111</f>
        <v>0</v>
      </c>
      <c r="AL111" s="46">
        <f>+'[1]Informe_dane'!AL111</f>
        <v>0</v>
      </c>
      <c r="AM111" s="46">
        <f>+'[1]Informe_dane'!AM111</f>
        <v>0</v>
      </c>
      <c r="AN111" s="46">
        <f>+'[1]Informe_dane'!AN111</f>
        <v>0</v>
      </c>
      <c r="AO111" s="46">
        <f>+'[1]Informe_dane'!AO111</f>
        <v>0</v>
      </c>
      <c r="AP111" s="46">
        <f>+'[1]Informe_dane'!AP111</f>
        <v>0</v>
      </c>
      <c r="AQ111" s="46">
        <f>+'[1]Informe_dane'!AQ111</f>
        <v>0</v>
      </c>
      <c r="AR111" s="46">
        <f>+'[1]Informe_dane'!AR111</f>
        <v>0</v>
      </c>
      <c r="AS111" s="46">
        <f>+'[1]Informe_dane'!AS111</f>
        <v>0</v>
      </c>
      <c r="AT111" s="30">
        <f>SUM(AH111:AS111)</f>
        <v>0</v>
      </c>
      <c r="AU111" s="46">
        <f>+'[1]Informe_dane'!AU111</f>
        <v>0</v>
      </c>
      <c r="AV111" s="46">
        <f>+'[1]Informe_dane'!AV111</f>
        <v>0</v>
      </c>
      <c r="AW111" s="46">
        <f>+'[1]Informe_dane'!AW111</f>
        <v>0</v>
      </c>
      <c r="AX111" s="46">
        <f>+'[1]Informe_dane'!AX111</f>
        <v>0</v>
      </c>
      <c r="AY111" s="46">
        <f>+'[1]Informe_dane'!AY111</f>
        <v>0</v>
      </c>
      <c r="AZ111" s="46">
        <f>+'[1]Informe_dane'!AZ111</f>
        <v>0</v>
      </c>
      <c r="BA111" s="46">
        <f>+'[1]Informe_dane'!BA111</f>
        <v>0</v>
      </c>
      <c r="BB111" s="46">
        <f>+'[1]Informe_dane'!BB111</f>
        <v>0</v>
      </c>
      <c r="BC111" s="46">
        <f>+'[1]Informe_dane'!BC111</f>
        <v>0</v>
      </c>
      <c r="BD111" s="46">
        <f>+'[1]Informe_dane'!BD111</f>
        <v>0</v>
      </c>
      <c r="BE111" s="46">
        <f>+'[1]Informe_dane'!BE111</f>
        <v>0</v>
      </c>
      <c r="BF111" s="46">
        <f>+'[1]Informe_dane'!BF111</f>
        <v>0</v>
      </c>
      <c r="BG111" s="30">
        <f>SUM(AU111:BF111)</f>
        <v>0</v>
      </c>
    </row>
    <row r="112" spans="1:59" s="29" customFormat="1" ht="12.75">
      <c r="A112" s="34" t="s">
        <v>239</v>
      </c>
      <c r="B112" s="120">
        <v>10</v>
      </c>
      <c r="C112" s="27" t="s">
        <v>24</v>
      </c>
      <c r="D112" s="27">
        <f>SUM(D113:D118)</f>
        <v>1636000</v>
      </c>
      <c r="E112" s="27">
        <f aca="true" t="shared" si="52" ref="E112:BF112">SUM(E113:E118)</f>
        <v>0</v>
      </c>
      <c r="F112" s="27">
        <f t="shared" si="52"/>
        <v>0</v>
      </c>
      <c r="G112" s="27">
        <f t="shared" si="52"/>
        <v>1636000</v>
      </c>
      <c r="H112" s="27">
        <f t="shared" si="52"/>
        <v>156515</v>
      </c>
      <c r="I112" s="27">
        <f t="shared" si="52"/>
        <v>0</v>
      </c>
      <c r="J112" s="27">
        <f t="shared" si="52"/>
        <v>0</v>
      </c>
      <c r="K112" s="27">
        <f t="shared" si="52"/>
        <v>0</v>
      </c>
      <c r="L112" s="27">
        <f t="shared" si="52"/>
        <v>0</v>
      </c>
      <c r="M112" s="27">
        <f t="shared" si="52"/>
        <v>0</v>
      </c>
      <c r="N112" s="27">
        <f t="shared" si="52"/>
        <v>0</v>
      </c>
      <c r="O112" s="27">
        <f t="shared" si="52"/>
        <v>0</v>
      </c>
      <c r="P112" s="27">
        <f t="shared" si="52"/>
        <v>0</v>
      </c>
      <c r="Q112" s="27">
        <f t="shared" si="52"/>
        <v>0</v>
      </c>
      <c r="R112" s="27">
        <f t="shared" si="52"/>
        <v>0</v>
      </c>
      <c r="S112" s="27">
        <f t="shared" si="52"/>
        <v>0</v>
      </c>
      <c r="T112" s="27">
        <f t="shared" si="52"/>
        <v>156515</v>
      </c>
      <c r="U112" s="27">
        <f t="shared" si="52"/>
        <v>156515</v>
      </c>
      <c r="V112" s="27">
        <f t="shared" si="52"/>
        <v>0</v>
      </c>
      <c r="W112" s="27">
        <f t="shared" si="52"/>
        <v>0</v>
      </c>
      <c r="X112" s="27">
        <f t="shared" si="52"/>
        <v>0</v>
      </c>
      <c r="Y112" s="27">
        <f t="shared" si="52"/>
        <v>0</v>
      </c>
      <c r="Z112" s="27">
        <f t="shared" si="52"/>
        <v>0</v>
      </c>
      <c r="AA112" s="27">
        <f t="shared" si="52"/>
        <v>0</v>
      </c>
      <c r="AB112" s="27">
        <f t="shared" si="52"/>
        <v>0</v>
      </c>
      <c r="AC112" s="27">
        <f t="shared" si="52"/>
        <v>0</v>
      </c>
      <c r="AD112" s="27">
        <f t="shared" si="52"/>
        <v>0</v>
      </c>
      <c r="AE112" s="27">
        <f t="shared" si="52"/>
        <v>0</v>
      </c>
      <c r="AF112" s="27">
        <f t="shared" si="52"/>
        <v>0</v>
      </c>
      <c r="AG112" s="27">
        <f>SUM(AG113:AG118)</f>
        <v>156515</v>
      </c>
      <c r="AH112" s="27">
        <f t="shared" si="52"/>
        <v>0</v>
      </c>
      <c r="AI112" s="27">
        <f t="shared" si="52"/>
        <v>0</v>
      </c>
      <c r="AJ112" s="27">
        <f t="shared" si="52"/>
        <v>0</v>
      </c>
      <c r="AK112" s="27">
        <f t="shared" si="52"/>
        <v>0</v>
      </c>
      <c r="AL112" s="27">
        <f t="shared" si="52"/>
        <v>0</v>
      </c>
      <c r="AM112" s="27">
        <f t="shared" si="52"/>
        <v>0</v>
      </c>
      <c r="AN112" s="27">
        <f t="shared" si="52"/>
        <v>0</v>
      </c>
      <c r="AO112" s="27">
        <f t="shared" si="52"/>
        <v>0</v>
      </c>
      <c r="AP112" s="27">
        <f t="shared" si="52"/>
        <v>0</v>
      </c>
      <c r="AQ112" s="27">
        <f t="shared" si="52"/>
        <v>0</v>
      </c>
      <c r="AR112" s="27">
        <f t="shared" si="52"/>
        <v>0</v>
      </c>
      <c r="AS112" s="27">
        <f t="shared" si="52"/>
        <v>0</v>
      </c>
      <c r="AT112" s="27">
        <f>SUM(AT113:AT118)</f>
        <v>0</v>
      </c>
      <c r="AU112" s="27">
        <f t="shared" si="52"/>
        <v>0</v>
      </c>
      <c r="AV112" s="27">
        <f t="shared" si="52"/>
        <v>0</v>
      </c>
      <c r="AW112" s="27">
        <f t="shared" si="52"/>
        <v>0</v>
      </c>
      <c r="AX112" s="27">
        <f t="shared" si="52"/>
        <v>0</v>
      </c>
      <c r="AY112" s="27">
        <f t="shared" si="52"/>
        <v>0</v>
      </c>
      <c r="AZ112" s="27">
        <f t="shared" si="52"/>
        <v>0</v>
      </c>
      <c r="BA112" s="27">
        <f t="shared" si="52"/>
        <v>0</v>
      </c>
      <c r="BB112" s="27">
        <f t="shared" si="52"/>
        <v>0</v>
      </c>
      <c r="BC112" s="27">
        <f t="shared" si="52"/>
        <v>0</v>
      </c>
      <c r="BD112" s="27">
        <f t="shared" si="52"/>
        <v>0</v>
      </c>
      <c r="BE112" s="27">
        <f t="shared" si="52"/>
        <v>0</v>
      </c>
      <c r="BF112" s="27">
        <f t="shared" si="52"/>
        <v>0</v>
      </c>
      <c r="BG112" s="27">
        <f>SUM(BG113:BG118)</f>
        <v>0</v>
      </c>
    </row>
    <row r="113" spans="1:59" s="39" customFormat="1" ht="12" hidden="1">
      <c r="A113" s="134" t="s">
        <v>240</v>
      </c>
      <c r="B113" s="59">
        <v>10</v>
      </c>
      <c r="C113" s="42" t="s">
        <v>241</v>
      </c>
      <c r="D113" s="30">
        <f>+'[1]Informe_dane'!D113</f>
        <v>0</v>
      </c>
      <c r="E113" s="30">
        <f>+'[1]Informe_dane'!E113</f>
        <v>0</v>
      </c>
      <c r="F113" s="30">
        <f>+'[1]Informe_dane'!F113</f>
        <v>0</v>
      </c>
      <c r="G113" s="30">
        <f aca="true" t="shared" si="53" ref="G113:G118">SUM(D113:E113)-F113</f>
        <v>0</v>
      </c>
      <c r="H113" s="30">
        <f>+'[1]Informe_dane'!H113</f>
        <v>0</v>
      </c>
      <c r="I113" s="30">
        <f>+'[1]Informe_dane'!I113</f>
        <v>0</v>
      </c>
      <c r="J113" s="30">
        <f>+'[1]Informe_dane'!J113</f>
        <v>0</v>
      </c>
      <c r="K113" s="30">
        <f>+'[1]Informe_dane'!K113</f>
        <v>0</v>
      </c>
      <c r="L113" s="30">
        <f>+'[1]Informe_dane'!L113</f>
        <v>0</v>
      </c>
      <c r="M113" s="30">
        <f>+'[1]Informe_dane'!M113</f>
        <v>0</v>
      </c>
      <c r="N113" s="30">
        <f>+'[1]Informe_dane'!N113</f>
        <v>0</v>
      </c>
      <c r="O113" s="30">
        <f>+'[1]Informe_dane'!O113</f>
        <v>0</v>
      </c>
      <c r="P113" s="30">
        <f>+'[1]Informe_dane'!P113</f>
        <v>0</v>
      </c>
      <c r="Q113" s="30">
        <f>+'[1]Informe_dane'!Q113</f>
        <v>0</v>
      </c>
      <c r="R113" s="30">
        <f>+'[1]Informe_dane'!R113</f>
        <v>0</v>
      </c>
      <c r="S113" s="30">
        <f>+'[1]Informe_dane'!S113</f>
        <v>0</v>
      </c>
      <c r="T113" s="30">
        <f aca="true" t="shared" si="54" ref="T113:T118">SUM(H113:S113)</f>
        <v>0</v>
      </c>
      <c r="U113" s="30">
        <f>+'[1]Informe_dane'!U113</f>
        <v>0</v>
      </c>
      <c r="V113" s="30">
        <f>+'[1]Informe_dane'!V113</f>
        <v>0</v>
      </c>
      <c r="W113" s="30">
        <f>+'[1]Informe_dane'!W113</f>
        <v>0</v>
      </c>
      <c r="X113" s="30">
        <f>+'[1]Informe_dane'!X113</f>
        <v>0</v>
      </c>
      <c r="Y113" s="30">
        <f>+'[1]Informe_dane'!Y113</f>
        <v>0</v>
      </c>
      <c r="Z113" s="30">
        <f>+'[1]Informe_dane'!Z113</f>
        <v>0</v>
      </c>
      <c r="AA113" s="30">
        <f>+'[1]Informe_dane'!AA113</f>
        <v>0</v>
      </c>
      <c r="AB113" s="30">
        <f>+'[1]Informe_dane'!AB113</f>
        <v>0</v>
      </c>
      <c r="AC113" s="30">
        <f>+'[1]Informe_dane'!AC113</f>
        <v>0</v>
      </c>
      <c r="AD113" s="30">
        <f>+'[1]Informe_dane'!AD113</f>
        <v>0</v>
      </c>
      <c r="AE113" s="30">
        <f>+'[1]Informe_dane'!AE113</f>
        <v>0</v>
      </c>
      <c r="AF113" s="30">
        <f>+'[1]Informe_dane'!AF113</f>
        <v>0</v>
      </c>
      <c r="AG113" s="30">
        <f aca="true" t="shared" si="55" ref="AG113:AG118">SUM(U113:AF113)</f>
        <v>0</v>
      </c>
      <c r="AH113" s="30">
        <f>+'[1]Informe_dane'!AH113</f>
        <v>0</v>
      </c>
      <c r="AI113" s="30">
        <f>+'[1]Informe_dane'!AI113</f>
        <v>0</v>
      </c>
      <c r="AJ113" s="30">
        <f>+'[1]Informe_dane'!AJ113</f>
        <v>0</v>
      </c>
      <c r="AK113" s="30">
        <f>+'[1]Informe_dane'!AK113</f>
        <v>0</v>
      </c>
      <c r="AL113" s="30">
        <f>+'[1]Informe_dane'!AL113</f>
        <v>0</v>
      </c>
      <c r="AM113" s="30">
        <f>+'[1]Informe_dane'!AM113</f>
        <v>0</v>
      </c>
      <c r="AN113" s="30">
        <f>+'[1]Informe_dane'!AN113</f>
        <v>0</v>
      </c>
      <c r="AO113" s="30">
        <f>+'[1]Informe_dane'!AO113</f>
        <v>0</v>
      </c>
      <c r="AP113" s="30">
        <f>+'[1]Informe_dane'!AP113</f>
        <v>0</v>
      </c>
      <c r="AQ113" s="30">
        <f>+'[1]Informe_dane'!AQ113</f>
        <v>0</v>
      </c>
      <c r="AR113" s="30">
        <f>+'[1]Informe_dane'!AR113</f>
        <v>0</v>
      </c>
      <c r="AS113" s="30">
        <f>+'[1]Informe_dane'!AS113</f>
        <v>0</v>
      </c>
      <c r="AT113" s="30">
        <f aca="true" t="shared" si="56" ref="AT113:AT118">SUM(AH113:AS113)</f>
        <v>0</v>
      </c>
      <c r="AU113" s="30">
        <f>+'[1]Informe_dane'!AU113</f>
        <v>0</v>
      </c>
      <c r="AV113" s="30">
        <f>+'[1]Informe_dane'!AV113</f>
        <v>0</v>
      </c>
      <c r="AW113" s="30">
        <f>+'[1]Informe_dane'!AW113</f>
        <v>0</v>
      </c>
      <c r="AX113" s="30">
        <f>+'[1]Informe_dane'!AX113</f>
        <v>0</v>
      </c>
      <c r="AY113" s="30">
        <f>+'[1]Informe_dane'!AY113</f>
        <v>0</v>
      </c>
      <c r="AZ113" s="30">
        <f>+'[1]Informe_dane'!AZ113</f>
        <v>0</v>
      </c>
      <c r="BA113" s="30">
        <f>+'[1]Informe_dane'!BA113</f>
        <v>0</v>
      </c>
      <c r="BB113" s="30">
        <f>+'[1]Informe_dane'!BB113</f>
        <v>0</v>
      </c>
      <c r="BC113" s="30">
        <f>+'[1]Informe_dane'!BC113</f>
        <v>0</v>
      </c>
      <c r="BD113" s="30">
        <f>+'[1]Informe_dane'!BD113</f>
        <v>0</v>
      </c>
      <c r="BE113" s="30">
        <f>+'[1]Informe_dane'!BE113</f>
        <v>0</v>
      </c>
      <c r="BF113" s="30">
        <f>+'[1]Informe_dane'!BF113</f>
        <v>0</v>
      </c>
      <c r="BG113" s="30">
        <f aca="true" t="shared" si="57" ref="BG113:BG118">SUM(AU113:BF113)</f>
        <v>0</v>
      </c>
    </row>
    <row r="114" spans="1:59" ht="11.25">
      <c r="A114" s="30" t="s">
        <v>240</v>
      </c>
      <c r="B114" s="33" t="s">
        <v>29</v>
      </c>
      <c r="C114" s="41" t="s">
        <v>241</v>
      </c>
      <c r="D114" s="30">
        <f>+'[1]Informe_dane'!D114</f>
        <v>566000</v>
      </c>
      <c r="E114" s="30">
        <f>+'[1]Informe_dane'!E114</f>
        <v>0</v>
      </c>
      <c r="F114" s="30">
        <f>+'[1]Informe_dane'!F114</f>
        <v>0</v>
      </c>
      <c r="G114" s="30">
        <f t="shared" si="53"/>
        <v>566000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 t="shared" si="54"/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 t="shared" si="55"/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 t="shared" si="56"/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 t="shared" si="57"/>
        <v>0</v>
      </c>
    </row>
    <row r="115" spans="1:59" ht="22.5">
      <c r="A115" s="30" t="s">
        <v>25</v>
      </c>
      <c r="B115" s="33" t="s">
        <v>21</v>
      </c>
      <c r="C115" s="41" t="s">
        <v>26</v>
      </c>
      <c r="D115" s="30">
        <f>+'[1]Informe_dane'!D115</f>
        <v>642000</v>
      </c>
      <c r="E115" s="30">
        <f>+'[1]Informe_dane'!E115</f>
        <v>0</v>
      </c>
      <c r="F115" s="30">
        <f>+'[1]Informe_dane'!F115</f>
        <v>0</v>
      </c>
      <c r="G115" s="30">
        <f t="shared" si="53"/>
        <v>642000</v>
      </c>
      <c r="H115" s="30">
        <f>+'[1]Informe_dane'!H115</f>
        <v>156515</v>
      </c>
      <c r="I115" s="30">
        <f>+'[1]Informe_dane'!I115</f>
        <v>0</v>
      </c>
      <c r="J115" s="30">
        <f>+'[1]Informe_dane'!J115</f>
        <v>0</v>
      </c>
      <c r="K115" s="30">
        <f>+'[1]Informe_dane'!K115</f>
        <v>0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t="shared" si="54"/>
        <v>156515</v>
      </c>
      <c r="U115" s="30">
        <f>+'[1]Informe_dane'!U115</f>
        <v>156515</v>
      </c>
      <c r="V115" s="30">
        <f>+'[1]Informe_dane'!V115</f>
        <v>0</v>
      </c>
      <c r="W115" s="30">
        <f>+'[1]Informe_dane'!W115</f>
        <v>0</v>
      </c>
      <c r="X115" s="30">
        <f>+'[1]Informe_dane'!X115</f>
        <v>0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t="shared" si="55"/>
        <v>156515</v>
      </c>
      <c r="AH115" s="30">
        <f>+'[1]Informe_dane'!AH115</f>
        <v>0</v>
      </c>
      <c r="AI115" s="30">
        <f>+'[1]Informe_dane'!AI115</f>
        <v>0</v>
      </c>
      <c r="AJ115" s="30">
        <f>+'[1]Informe_dane'!AJ115</f>
        <v>0</v>
      </c>
      <c r="AK115" s="30">
        <f>+'[1]Informe_dane'!AK115</f>
        <v>0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t="shared" si="56"/>
        <v>0</v>
      </c>
      <c r="AU115" s="30">
        <f>+'[1]Informe_dane'!AU115</f>
        <v>0</v>
      </c>
      <c r="AV115" s="30">
        <f>+'[1]Informe_dane'!AV115</f>
        <v>0</v>
      </c>
      <c r="AW115" s="30">
        <f>+'[1]Informe_dane'!AW115</f>
        <v>0</v>
      </c>
      <c r="AX115" s="30">
        <f>+'[1]Informe_dane'!AX115</f>
        <v>0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t="shared" si="57"/>
        <v>0</v>
      </c>
    </row>
    <row r="116" spans="1:59" ht="11.25">
      <c r="A116" s="36" t="s">
        <v>345</v>
      </c>
      <c r="B116" s="37" t="s">
        <v>21</v>
      </c>
      <c r="C116" s="42" t="s">
        <v>347</v>
      </c>
      <c r="D116" s="105">
        <f>+'[1]Informe_dane'!D116</f>
        <v>40000</v>
      </c>
      <c r="E116" s="105">
        <f>+'[1]Informe_dane'!E116</f>
        <v>0</v>
      </c>
      <c r="F116" s="105">
        <f>+'[1]Informe_dane'!F116</f>
        <v>0</v>
      </c>
      <c r="G116" s="30">
        <f t="shared" si="53"/>
        <v>40000</v>
      </c>
      <c r="H116" s="105">
        <f>+'[1]Informe_dane'!H116</f>
        <v>0</v>
      </c>
      <c r="I116" s="105">
        <f>+'[1]Informe_dane'!I116</f>
        <v>0</v>
      </c>
      <c r="J116" s="105">
        <f>+'[1]Informe_dane'!J116</f>
        <v>0</v>
      </c>
      <c r="K116" s="105">
        <f>+'[1]Informe_dane'!K116</f>
        <v>0</v>
      </c>
      <c r="L116" s="105">
        <f>+'[1]Informe_dane'!L116</f>
        <v>0</v>
      </c>
      <c r="M116" s="105">
        <f>+'[1]Informe_dane'!M116</f>
        <v>0</v>
      </c>
      <c r="N116" s="105">
        <f>+'[1]Informe_dane'!N116</f>
        <v>0</v>
      </c>
      <c r="O116" s="105">
        <f>+'[1]Informe_dane'!O116</f>
        <v>0</v>
      </c>
      <c r="P116" s="105">
        <f>+'[1]Informe_dane'!P116</f>
        <v>0</v>
      </c>
      <c r="Q116" s="105">
        <f>+'[1]Informe_dane'!Q116</f>
        <v>0</v>
      </c>
      <c r="R116" s="105">
        <f>+'[1]Informe_dane'!R116</f>
        <v>0</v>
      </c>
      <c r="S116" s="105">
        <f>+'[1]Informe_dane'!S116</f>
        <v>0</v>
      </c>
      <c r="T116" s="30">
        <f t="shared" si="54"/>
        <v>0</v>
      </c>
      <c r="U116" s="105">
        <f>+'[1]Informe_dane'!U116</f>
        <v>0</v>
      </c>
      <c r="V116" s="105">
        <f>+'[1]Informe_dane'!V116</f>
        <v>0</v>
      </c>
      <c r="W116" s="105">
        <f>+'[1]Informe_dane'!W116</f>
        <v>0</v>
      </c>
      <c r="X116" s="105">
        <f>+'[1]Informe_dane'!X116</f>
        <v>0</v>
      </c>
      <c r="Y116" s="105">
        <f>+'[1]Informe_dane'!Y116</f>
        <v>0</v>
      </c>
      <c r="Z116" s="105">
        <f>+'[1]Informe_dane'!Z116</f>
        <v>0</v>
      </c>
      <c r="AA116" s="105">
        <f>+'[1]Informe_dane'!AA116</f>
        <v>0</v>
      </c>
      <c r="AB116" s="105">
        <f>+'[1]Informe_dane'!AB116</f>
        <v>0</v>
      </c>
      <c r="AC116" s="105">
        <f>+'[1]Informe_dane'!AC116</f>
        <v>0</v>
      </c>
      <c r="AD116" s="105">
        <f>+'[1]Informe_dane'!AD116</f>
        <v>0</v>
      </c>
      <c r="AE116" s="105">
        <f>+'[1]Informe_dane'!AE116</f>
        <v>0</v>
      </c>
      <c r="AF116" s="105">
        <f>+'[1]Informe_dane'!AF116</f>
        <v>0</v>
      </c>
      <c r="AG116" s="30">
        <f t="shared" si="55"/>
        <v>0</v>
      </c>
      <c r="AH116" s="105">
        <f>+'[1]Informe_dane'!AH116</f>
        <v>0</v>
      </c>
      <c r="AI116" s="105">
        <f>+'[1]Informe_dane'!AI116</f>
        <v>0</v>
      </c>
      <c r="AJ116" s="105">
        <f>+'[1]Informe_dane'!AJ116</f>
        <v>0</v>
      </c>
      <c r="AK116" s="105">
        <f>+'[1]Informe_dane'!AK116</f>
        <v>0</v>
      </c>
      <c r="AL116" s="105">
        <f>+'[1]Informe_dane'!AL116</f>
        <v>0</v>
      </c>
      <c r="AM116" s="105">
        <f>+'[1]Informe_dane'!AM116</f>
        <v>0</v>
      </c>
      <c r="AN116" s="105">
        <f>+'[1]Informe_dane'!AN116</f>
        <v>0</v>
      </c>
      <c r="AO116" s="105">
        <f>+'[1]Informe_dane'!AO116</f>
        <v>0</v>
      </c>
      <c r="AP116" s="105">
        <f>+'[1]Informe_dane'!AP116</f>
        <v>0</v>
      </c>
      <c r="AQ116" s="105">
        <f>+'[1]Informe_dane'!AQ116</f>
        <v>0</v>
      </c>
      <c r="AR116" s="105">
        <f>+'[1]Informe_dane'!AR116</f>
        <v>0</v>
      </c>
      <c r="AS116" s="105">
        <f>+'[1]Informe_dane'!AS116</f>
        <v>0</v>
      </c>
      <c r="AT116" s="30">
        <f t="shared" si="56"/>
        <v>0</v>
      </c>
      <c r="AU116" s="105">
        <f>+'[1]Informe_dane'!AU116</f>
        <v>0</v>
      </c>
      <c r="AV116" s="105">
        <f>+'[1]Informe_dane'!AV116</f>
        <v>0</v>
      </c>
      <c r="AW116" s="105">
        <f>+'[1]Informe_dane'!AW116</f>
        <v>0</v>
      </c>
      <c r="AX116" s="105">
        <f>+'[1]Informe_dane'!AX116</f>
        <v>0</v>
      </c>
      <c r="AY116" s="105">
        <f>+'[1]Informe_dane'!AY116</f>
        <v>0</v>
      </c>
      <c r="AZ116" s="105">
        <f>+'[1]Informe_dane'!AZ116</f>
        <v>0</v>
      </c>
      <c r="BA116" s="105">
        <f>+'[1]Informe_dane'!BA116</f>
        <v>0</v>
      </c>
      <c r="BB116" s="105">
        <f>+'[1]Informe_dane'!BB116</f>
        <v>0</v>
      </c>
      <c r="BC116" s="105">
        <f>+'[1]Informe_dane'!BC116</f>
        <v>0</v>
      </c>
      <c r="BD116" s="105">
        <f>+'[1]Informe_dane'!BD116</f>
        <v>0</v>
      </c>
      <c r="BE116" s="105">
        <f>+'[1]Informe_dane'!BE116</f>
        <v>0</v>
      </c>
      <c r="BF116" s="105">
        <f>+'[1]Informe_dane'!BF116</f>
        <v>0</v>
      </c>
      <c r="BG116" s="30">
        <f t="shared" si="57"/>
        <v>0</v>
      </c>
    </row>
    <row r="117" spans="1:59" ht="11.25">
      <c r="A117" s="36" t="s">
        <v>346</v>
      </c>
      <c r="B117" s="37" t="s">
        <v>21</v>
      </c>
      <c r="C117" s="42" t="s">
        <v>348</v>
      </c>
      <c r="D117" s="105">
        <f>+'[1]Informe_dane'!D117</f>
        <v>388000</v>
      </c>
      <c r="E117" s="105">
        <f>+'[1]Informe_dane'!E117</f>
        <v>0</v>
      </c>
      <c r="F117" s="105">
        <f>+'[1]Informe_dane'!F117</f>
        <v>0</v>
      </c>
      <c r="G117" s="30">
        <f t="shared" si="53"/>
        <v>388000</v>
      </c>
      <c r="H117" s="105">
        <f>+'[1]Informe_dane'!H117</f>
        <v>0</v>
      </c>
      <c r="I117" s="105">
        <f>+'[1]Informe_dane'!I117</f>
        <v>0</v>
      </c>
      <c r="J117" s="105">
        <f>+'[1]Informe_dane'!J117</f>
        <v>0</v>
      </c>
      <c r="K117" s="105">
        <f>+'[1]Informe_dane'!K117</f>
        <v>0</v>
      </c>
      <c r="L117" s="105">
        <f>+'[1]Informe_dane'!L117</f>
        <v>0</v>
      </c>
      <c r="M117" s="105">
        <f>+'[1]Informe_dane'!M117</f>
        <v>0</v>
      </c>
      <c r="N117" s="105">
        <f>+'[1]Informe_dane'!N117</f>
        <v>0</v>
      </c>
      <c r="O117" s="105">
        <f>+'[1]Informe_dane'!O117</f>
        <v>0</v>
      </c>
      <c r="P117" s="105">
        <f>+'[1]Informe_dane'!P117</f>
        <v>0</v>
      </c>
      <c r="Q117" s="105">
        <f>+'[1]Informe_dane'!Q117</f>
        <v>0</v>
      </c>
      <c r="R117" s="105">
        <f>+'[1]Informe_dane'!R117</f>
        <v>0</v>
      </c>
      <c r="S117" s="105">
        <f>+'[1]Informe_dane'!S117</f>
        <v>0</v>
      </c>
      <c r="T117" s="30">
        <f t="shared" si="54"/>
        <v>0</v>
      </c>
      <c r="U117" s="105">
        <f>+'[1]Informe_dane'!U117</f>
        <v>0</v>
      </c>
      <c r="V117" s="105">
        <f>+'[1]Informe_dane'!V117</f>
        <v>0</v>
      </c>
      <c r="W117" s="105">
        <f>+'[1]Informe_dane'!W117</f>
        <v>0</v>
      </c>
      <c r="X117" s="105">
        <f>+'[1]Informe_dane'!X117</f>
        <v>0</v>
      </c>
      <c r="Y117" s="105">
        <f>+'[1]Informe_dane'!Y117</f>
        <v>0</v>
      </c>
      <c r="Z117" s="105">
        <f>+'[1]Informe_dane'!Z117</f>
        <v>0</v>
      </c>
      <c r="AA117" s="105">
        <f>+'[1]Informe_dane'!AA117</f>
        <v>0</v>
      </c>
      <c r="AB117" s="105">
        <f>+'[1]Informe_dane'!AB117</f>
        <v>0</v>
      </c>
      <c r="AC117" s="105">
        <f>+'[1]Informe_dane'!AC117</f>
        <v>0</v>
      </c>
      <c r="AD117" s="105">
        <f>+'[1]Informe_dane'!AD117</f>
        <v>0</v>
      </c>
      <c r="AE117" s="105">
        <f>+'[1]Informe_dane'!AE117</f>
        <v>0</v>
      </c>
      <c r="AF117" s="105">
        <f>+'[1]Informe_dane'!AF117</f>
        <v>0</v>
      </c>
      <c r="AG117" s="30">
        <f t="shared" si="55"/>
        <v>0</v>
      </c>
      <c r="AH117" s="105">
        <f>+'[1]Informe_dane'!AH117</f>
        <v>0</v>
      </c>
      <c r="AI117" s="105">
        <f>+'[1]Informe_dane'!AI117</f>
        <v>0</v>
      </c>
      <c r="AJ117" s="105">
        <f>+'[1]Informe_dane'!AJ117</f>
        <v>0</v>
      </c>
      <c r="AK117" s="105">
        <f>+'[1]Informe_dane'!AK117</f>
        <v>0</v>
      </c>
      <c r="AL117" s="105">
        <f>+'[1]Informe_dane'!AL117</f>
        <v>0</v>
      </c>
      <c r="AM117" s="105">
        <f>+'[1]Informe_dane'!AM117</f>
        <v>0</v>
      </c>
      <c r="AN117" s="105">
        <f>+'[1]Informe_dane'!AN117</f>
        <v>0</v>
      </c>
      <c r="AO117" s="105">
        <f>+'[1]Informe_dane'!AO117</f>
        <v>0</v>
      </c>
      <c r="AP117" s="105">
        <f>+'[1]Informe_dane'!AP117</f>
        <v>0</v>
      </c>
      <c r="AQ117" s="105">
        <f>+'[1]Informe_dane'!AQ117</f>
        <v>0</v>
      </c>
      <c r="AR117" s="105">
        <f>+'[1]Informe_dane'!AR117</f>
        <v>0</v>
      </c>
      <c r="AS117" s="105">
        <f>+'[1]Informe_dane'!AS117</f>
        <v>0</v>
      </c>
      <c r="AT117" s="30">
        <f t="shared" si="56"/>
        <v>0</v>
      </c>
      <c r="AU117" s="105">
        <f>+'[1]Informe_dane'!AU117</f>
        <v>0</v>
      </c>
      <c r="AV117" s="105">
        <f>+'[1]Informe_dane'!AV117</f>
        <v>0</v>
      </c>
      <c r="AW117" s="105">
        <f>+'[1]Informe_dane'!AW117</f>
        <v>0</v>
      </c>
      <c r="AX117" s="105">
        <f>+'[1]Informe_dane'!AX117</f>
        <v>0</v>
      </c>
      <c r="AY117" s="105">
        <f>+'[1]Informe_dane'!AY117</f>
        <v>0</v>
      </c>
      <c r="AZ117" s="105">
        <f>+'[1]Informe_dane'!AZ117</f>
        <v>0</v>
      </c>
      <c r="BA117" s="105">
        <f>+'[1]Informe_dane'!BA117</f>
        <v>0</v>
      </c>
      <c r="BB117" s="105">
        <f>+'[1]Informe_dane'!BB117</f>
        <v>0</v>
      </c>
      <c r="BC117" s="105">
        <f>+'[1]Informe_dane'!BC117</f>
        <v>0</v>
      </c>
      <c r="BD117" s="105">
        <f>+'[1]Informe_dane'!BD117</f>
        <v>0</v>
      </c>
      <c r="BE117" s="105">
        <f>+'[1]Informe_dane'!BE117</f>
        <v>0</v>
      </c>
      <c r="BF117" s="105">
        <f>+'[1]Informe_dane'!BF117</f>
        <v>0</v>
      </c>
      <c r="BG117" s="30">
        <f t="shared" si="57"/>
        <v>0</v>
      </c>
    </row>
    <row r="118" spans="1:256" ht="11.25" hidden="1">
      <c r="A118" s="30" t="s">
        <v>337</v>
      </c>
      <c r="B118" s="33">
        <v>10</v>
      </c>
      <c r="C118" s="41" t="s">
        <v>338</v>
      </c>
      <c r="D118" s="30">
        <f>+'[1]Informe_dane'!D118</f>
        <v>0</v>
      </c>
      <c r="E118" s="30">
        <f>+'[1]Informe_dane'!E118</f>
        <v>0</v>
      </c>
      <c r="F118" s="30">
        <f>+'[1]Informe_dane'!F118</f>
        <v>0</v>
      </c>
      <c r="G118" s="30">
        <f t="shared" si="53"/>
        <v>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 t="shared" si="54"/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 t="shared" si="55"/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 t="shared" si="56"/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 t="shared" si="57"/>
        <v>0</v>
      </c>
      <c r="BH118" s="110"/>
      <c r="BI118" s="111"/>
      <c r="BJ118" s="112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1"/>
      <c r="DQ118" s="112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1"/>
      <c r="FX118" s="112"/>
      <c r="FY118" s="110"/>
      <c r="FZ118" s="110"/>
      <c r="GA118" s="110"/>
      <c r="GB118" s="110"/>
      <c r="GC118" s="110"/>
      <c r="GD118" s="110"/>
      <c r="GE118" s="109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3"/>
      <c r="IE118" s="41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59" s="29" customFormat="1" ht="12.75">
      <c r="A119" s="106" t="s">
        <v>307</v>
      </c>
      <c r="B119" s="107"/>
      <c r="C119" s="108" t="s">
        <v>27</v>
      </c>
      <c r="D119" s="108">
        <f aca="true" t="shared" si="58" ref="D119:AI119">SUM(D120:D149)</f>
        <v>84509213.611</v>
      </c>
      <c r="E119" s="108">
        <f t="shared" si="58"/>
        <v>0</v>
      </c>
      <c r="F119" s="108">
        <f t="shared" si="58"/>
        <v>0</v>
      </c>
      <c r="G119" s="108">
        <f t="shared" si="58"/>
        <v>84509213.611</v>
      </c>
      <c r="H119" s="108">
        <f t="shared" si="58"/>
        <v>33159789.775700003</v>
      </c>
      <c r="I119" s="108">
        <f t="shared" si="58"/>
        <v>0</v>
      </c>
      <c r="J119" s="108">
        <f t="shared" si="58"/>
        <v>0</v>
      </c>
      <c r="K119" s="108">
        <f t="shared" si="58"/>
        <v>0</v>
      </c>
      <c r="L119" s="108">
        <f t="shared" si="58"/>
        <v>0</v>
      </c>
      <c r="M119" s="108">
        <f t="shared" si="58"/>
        <v>0</v>
      </c>
      <c r="N119" s="108">
        <f t="shared" si="58"/>
        <v>0</v>
      </c>
      <c r="O119" s="108">
        <f t="shared" si="58"/>
        <v>0</v>
      </c>
      <c r="P119" s="108">
        <f t="shared" si="58"/>
        <v>0</v>
      </c>
      <c r="Q119" s="108">
        <f t="shared" si="58"/>
        <v>0</v>
      </c>
      <c r="R119" s="108">
        <f t="shared" si="58"/>
        <v>0</v>
      </c>
      <c r="S119" s="108">
        <f t="shared" si="58"/>
        <v>0</v>
      </c>
      <c r="T119" s="108">
        <f t="shared" si="58"/>
        <v>33159789.775700003</v>
      </c>
      <c r="U119" s="108">
        <f t="shared" si="58"/>
        <v>25718420.133199997</v>
      </c>
      <c r="V119" s="108">
        <f t="shared" si="58"/>
        <v>0</v>
      </c>
      <c r="W119" s="108">
        <f t="shared" si="58"/>
        <v>0</v>
      </c>
      <c r="X119" s="108">
        <f t="shared" si="58"/>
        <v>0</v>
      </c>
      <c r="Y119" s="108">
        <f t="shared" si="58"/>
        <v>0</v>
      </c>
      <c r="Z119" s="108">
        <f t="shared" si="58"/>
        <v>0</v>
      </c>
      <c r="AA119" s="108">
        <f t="shared" si="58"/>
        <v>0</v>
      </c>
      <c r="AB119" s="108">
        <f t="shared" si="58"/>
        <v>0</v>
      </c>
      <c r="AC119" s="108">
        <f t="shared" si="58"/>
        <v>0</v>
      </c>
      <c r="AD119" s="108">
        <f t="shared" si="58"/>
        <v>0</v>
      </c>
      <c r="AE119" s="108">
        <f t="shared" si="58"/>
        <v>0</v>
      </c>
      <c r="AF119" s="108">
        <f t="shared" si="58"/>
        <v>0</v>
      </c>
      <c r="AG119" s="108">
        <f t="shared" si="58"/>
        <v>25718420.133199997</v>
      </c>
      <c r="AH119" s="108">
        <f t="shared" si="58"/>
        <v>108579.874</v>
      </c>
      <c r="AI119" s="108">
        <f t="shared" si="58"/>
        <v>0</v>
      </c>
      <c r="AJ119" s="108">
        <f aca="true" t="shared" si="59" ref="AJ119:BG119">SUM(AJ120:AJ149)</f>
        <v>0</v>
      </c>
      <c r="AK119" s="108">
        <f t="shared" si="59"/>
        <v>0</v>
      </c>
      <c r="AL119" s="108">
        <f t="shared" si="59"/>
        <v>0</v>
      </c>
      <c r="AM119" s="108">
        <f t="shared" si="59"/>
        <v>0</v>
      </c>
      <c r="AN119" s="108">
        <f t="shared" si="59"/>
        <v>0</v>
      </c>
      <c r="AO119" s="108">
        <f t="shared" si="59"/>
        <v>0</v>
      </c>
      <c r="AP119" s="108">
        <f t="shared" si="59"/>
        <v>0</v>
      </c>
      <c r="AQ119" s="108">
        <f t="shared" si="59"/>
        <v>0</v>
      </c>
      <c r="AR119" s="108">
        <f t="shared" si="59"/>
        <v>0</v>
      </c>
      <c r="AS119" s="108">
        <f t="shared" si="59"/>
        <v>0</v>
      </c>
      <c r="AT119" s="108">
        <f t="shared" si="59"/>
        <v>108579.874</v>
      </c>
      <c r="AU119" s="108">
        <f t="shared" si="59"/>
        <v>101602.731</v>
      </c>
      <c r="AV119" s="108">
        <f t="shared" si="59"/>
        <v>0</v>
      </c>
      <c r="AW119" s="108">
        <f t="shared" si="59"/>
        <v>0</v>
      </c>
      <c r="AX119" s="108">
        <f t="shared" si="59"/>
        <v>0</v>
      </c>
      <c r="AY119" s="108">
        <f t="shared" si="59"/>
        <v>0</v>
      </c>
      <c r="AZ119" s="108">
        <f t="shared" si="59"/>
        <v>0</v>
      </c>
      <c r="BA119" s="108">
        <f t="shared" si="59"/>
        <v>0</v>
      </c>
      <c r="BB119" s="108">
        <f t="shared" si="59"/>
        <v>0</v>
      </c>
      <c r="BC119" s="108">
        <f t="shared" si="59"/>
        <v>0</v>
      </c>
      <c r="BD119" s="108">
        <f t="shared" si="59"/>
        <v>0</v>
      </c>
      <c r="BE119" s="108">
        <f t="shared" si="59"/>
        <v>0</v>
      </c>
      <c r="BF119" s="108">
        <f t="shared" si="59"/>
        <v>0</v>
      </c>
      <c r="BG119" s="108">
        <f t="shared" si="59"/>
        <v>101602.731</v>
      </c>
    </row>
    <row r="120" spans="1:59" ht="22.5">
      <c r="A120" s="36" t="s">
        <v>358</v>
      </c>
      <c r="B120" s="37" t="s">
        <v>21</v>
      </c>
      <c r="C120" s="42" t="s">
        <v>34</v>
      </c>
      <c r="D120" s="56">
        <f>+'[1]Informe_dane'!D120</f>
        <v>6500000</v>
      </c>
      <c r="E120" s="56">
        <f>+'[1]Informe_dane'!E120</f>
        <v>0</v>
      </c>
      <c r="F120" s="56">
        <f>+'[1]Informe_dane'!F120</f>
        <v>0</v>
      </c>
      <c r="G120" s="30">
        <f aca="true" t="shared" si="60" ref="G120:G149">SUM(D120:E120)-F120</f>
        <v>6500000</v>
      </c>
      <c r="H120" s="56">
        <f>+'[1]Informe_dane'!H120</f>
        <v>3357225.839</v>
      </c>
      <c r="I120" s="56">
        <f>+'[1]Informe_dane'!I120</f>
        <v>0</v>
      </c>
      <c r="J120" s="56">
        <f>+'[1]Informe_dane'!J120</f>
        <v>0</v>
      </c>
      <c r="K120" s="56">
        <f>+'[1]Informe_dane'!K120</f>
        <v>0</v>
      </c>
      <c r="L120" s="56">
        <f>+'[1]Informe_dane'!L120</f>
        <v>0</v>
      </c>
      <c r="M120" s="56">
        <f>+'[1]Informe_dane'!M120</f>
        <v>0</v>
      </c>
      <c r="N120" s="56">
        <f>+'[1]Informe_dane'!N120</f>
        <v>0</v>
      </c>
      <c r="O120" s="56">
        <f>+'[1]Informe_dane'!O120</f>
        <v>0</v>
      </c>
      <c r="P120" s="56">
        <f>+'[1]Informe_dane'!P120</f>
        <v>0</v>
      </c>
      <c r="Q120" s="56">
        <f>+'[1]Informe_dane'!Q120</f>
        <v>0</v>
      </c>
      <c r="R120" s="56">
        <f>+'[1]Informe_dane'!R120</f>
        <v>0</v>
      </c>
      <c r="S120" s="56">
        <f>+'[1]Informe_dane'!S120</f>
        <v>0</v>
      </c>
      <c r="T120" s="30">
        <f aca="true" t="shared" si="61" ref="T120:T149">SUM(H120:S120)</f>
        <v>3357225.839</v>
      </c>
      <c r="U120" s="56">
        <f>+'[1]Informe_dane'!U120</f>
        <v>2782880.097</v>
      </c>
      <c r="V120" s="56">
        <f>+'[1]Informe_dane'!V120</f>
        <v>0</v>
      </c>
      <c r="W120" s="56">
        <f>+'[1]Informe_dane'!W120</f>
        <v>0</v>
      </c>
      <c r="X120" s="56">
        <f>+'[1]Informe_dane'!X120</f>
        <v>0</v>
      </c>
      <c r="Y120" s="56">
        <f>+'[1]Informe_dane'!Y120</f>
        <v>0</v>
      </c>
      <c r="Z120" s="56">
        <f>+'[1]Informe_dane'!Z120</f>
        <v>0</v>
      </c>
      <c r="AA120" s="56">
        <f>+'[1]Informe_dane'!AA120</f>
        <v>0</v>
      </c>
      <c r="AB120" s="56">
        <f>+'[1]Informe_dane'!AB120</f>
        <v>0</v>
      </c>
      <c r="AC120" s="56">
        <f>+'[1]Informe_dane'!AC120</f>
        <v>0</v>
      </c>
      <c r="AD120" s="56">
        <f>+'[1]Informe_dane'!AD120</f>
        <v>0</v>
      </c>
      <c r="AE120" s="56">
        <f>+'[1]Informe_dane'!AE120</f>
        <v>0</v>
      </c>
      <c r="AF120" s="56">
        <f>+'[1]Informe_dane'!AF120</f>
        <v>0</v>
      </c>
      <c r="AG120" s="30">
        <f aca="true" t="shared" si="62" ref="AG120:AG149">SUM(U120:AF120)</f>
        <v>2782880.097</v>
      </c>
      <c r="AH120" s="56">
        <f>+'[1]Informe_dane'!AH120</f>
        <v>0</v>
      </c>
      <c r="AI120" s="56">
        <f>+'[1]Informe_dane'!AI120</f>
        <v>0</v>
      </c>
      <c r="AJ120" s="56">
        <f>+'[1]Informe_dane'!AJ120</f>
        <v>0</v>
      </c>
      <c r="AK120" s="56">
        <f>+'[1]Informe_dane'!AK120</f>
        <v>0</v>
      </c>
      <c r="AL120" s="56">
        <f>+'[1]Informe_dane'!AL120</f>
        <v>0</v>
      </c>
      <c r="AM120" s="56">
        <f>+'[1]Informe_dane'!AM120</f>
        <v>0</v>
      </c>
      <c r="AN120" s="56">
        <f>+'[1]Informe_dane'!AN120</f>
        <v>0</v>
      </c>
      <c r="AO120" s="56">
        <f>+'[1]Informe_dane'!AO120</f>
        <v>0</v>
      </c>
      <c r="AP120" s="56">
        <f>+'[1]Informe_dane'!AP120</f>
        <v>0</v>
      </c>
      <c r="AQ120" s="56">
        <f>+'[1]Informe_dane'!AQ120</f>
        <v>0</v>
      </c>
      <c r="AR120" s="56">
        <f>+'[1]Informe_dane'!AR120</f>
        <v>0</v>
      </c>
      <c r="AS120" s="56">
        <f>+'[1]Informe_dane'!AS120</f>
        <v>0</v>
      </c>
      <c r="AT120" s="30">
        <f aca="true" t="shared" si="63" ref="AT120:AT149">SUM(AH120:AS120)</f>
        <v>0</v>
      </c>
      <c r="AU120" s="56">
        <f>+'[1]Informe_dane'!AU120</f>
        <v>0</v>
      </c>
      <c r="AV120" s="56">
        <f>+'[1]Informe_dane'!AV120</f>
        <v>0</v>
      </c>
      <c r="AW120" s="56">
        <f>+'[1]Informe_dane'!AW120</f>
        <v>0</v>
      </c>
      <c r="AX120" s="56">
        <f>+'[1]Informe_dane'!AX120</f>
        <v>0</v>
      </c>
      <c r="AY120" s="56">
        <f>+'[1]Informe_dane'!AY120</f>
        <v>0</v>
      </c>
      <c r="AZ120" s="56">
        <f>+'[1]Informe_dane'!AZ120</f>
        <v>0</v>
      </c>
      <c r="BA120" s="56">
        <f>+'[1]Informe_dane'!BA120</f>
        <v>0</v>
      </c>
      <c r="BB120" s="56">
        <f>+'[1]Informe_dane'!BB120</f>
        <v>0</v>
      </c>
      <c r="BC120" s="56">
        <f>+'[1]Informe_dane'!BC120</f>
        <v>0</v>
      </c>
      <c r="BD120" s="56">
        <f>+'[1]Informe_dane'!BD120</f>
        <v>0</v>
      </c>
      <c r="BE120" s="56">
        <f>+'[1]Informe_dane'!BE120</f>
        <v>0</v>
      </c>
      <c r="BF120" s="56">
        <f>+'[1]Informe_dane'!BF120</f>
        <v>0</v>
      </c>
      <c r="BG120" s="30">
        <f aca="true" t="shared" si="64" ref="BG120:BG149">SUM(AU120:BF120)</f>
        <v>0</v>
      </c>
    </row>
    <row r="121" spans="1:59" ht="22.5">
      <c r="A121" s="36" t="s">
        <v>359</v>
      </c>
      <c r="B121" s="37" t="s">
        <v>21</v>
      </c>
      <c r="C121" s="42" t="s">
        <v>36</v>
      </c>
      <c r="D121" s="30">
        <f>+'[1]Informe_dane'!D121</f>
        <v>3200000</v>
      </c>
      <c r="E121" s="30">
        <f>+'[1]Informe_dane'!E121</f>
        <v>0</v>
      </c>
      <c r="F121" s="30">
        <f>+'[1]Informe_dane'!F121</f>
        <v>0</v>
      </c>
      <c r="G121" s="30">
        <f t="shared" si="60"/>
        <v>3200000</v>
      </c>
      <c r="H121" s="30">
        <f>+'[1]Informe_dane'!H121</f>
        <v>1942137.758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 t="shared" si="61"/>
        <v>1942137.758</v>
      </c>
      <c r="U121" s="30">
        <f>+'[1]Informe_dane'!U121</f>
        <v>737556.108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 t="shared" si="62"/>
        <v>737556.108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 t="shared" si="63"/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 t="shared" si="64"/>
        <v>0</v>
      </c>
    </row>
    <row r="122" spans="1:59" ht="22.5">
      <c r="A122" s="36" t="s">
        <v>359</v>
      </c>
      <c r="B122" s="37" t="s">
        <v>357</v>
      </c>
      <c r="C122" s="42" t="s">
        <v>36</v>
      </c>
      <c r="D122" s="30">
        <f>+'[1]Informe_dane'!D122</f>
        <v>1500000</v>
      </c>
      <c r="E122" s="30">
        <f>+'[1]Informe_dane'!E122</f>
        <v>0</v>
      </c>
      <c r="F122" s="30">
        <f>+'[1]Informe_dane'!F122</f>
        <v>0</v>
      </c>
      <c r="G122" s="30">
        <f t="shared" si="60"/>
        <v>1500000</v>
      </c>
      <c r="H122" s="30">
        <f>+'[1]Informe_dane'!H122</f>
        <v>428678.394</v>
      </c>
      <c r="I122" s="30">
        <f>+'[1]Informe_dane'!I122</f>
        <v>0</v>
      </c>
      <c r="J122" s="30">
        <f>+'[1]Informe_dane'!J122</f>
        <v>0</v>
      </c>
      <c r="K122" s="30">
        <f>+'[1]Informe_dane'!K122</f>
        <v>0</v>
      </c>
      <c r="L122" s="30">
        <f>+'[1]Informe_dane'!L122</f>
        <v>0</v>
      </c>
      <c r="M122" s="30">
        <f>+'[1]Informe_dane'!M122</f>
        <v>0</v>
      </c>
      <c r="N122" s="30">
        <f>+'[1]Informe_dane'!N122</f>
        <v>0</v>
      </c>
      <c r="O122" s="30">
        <f>+'[1]Informe_dane'!O122</f>
        <v>0</v>
      </c>
      <c r="P122" s="30">
        <f>+'[1]Informe_dane'!P122</f>
        <v>0</v>
      </c>
      <c r="Q122" s="30">
        <f>+'[1]Informe_dane'!Q122</f>
        <v>0</v>
      </c>
      <c r="R122" s="30">
        <f>+'[1]Informe_dane'!R122</f>
        <v>0</v>
      </c>
      <c r="S122" s="30">
        <f>+'[1]Informe_dane'!S122</f>
        <v>0</v>
      </c>
      <c r="T122" s="30">
        <f t="shared" si="61"/>
        <v>428678.394</v>
      </c>
      <c r="U122" s="30">
        <f>+'[1]Informe_dane'!U122</f>
        <v>343306.394</v>
      </c>
      <c r="V122" s="30">
        <f>+'[1]Informe_dane'!V122</f>
        <v>0</v>
      </c>
      <c r="W122" s="30">
        <f>+'[1]Informe_dane'!W122</f>
        <v>0</v>
      </c>
      <c r="X122" s="30">
        <f>+'[1]Informe_dane'!X122</f>
        <v>0</v>
      </c>
      <c r="Y122" s="30">
        <f>+'[1]Informe_dane'!Y122</f>
        <v>0</v>
      </c>
      <c r="Z122" s="30">
        <f>+'[1]Informe_dane'!Z122</f>
        <v>0</v>
      </c>
      <c r="AA122" s="30">
        <f>+'[1]Informe_dane'!AA122</f>
        <v>0</v>
      </c>
      <c r="AB122" s="30">
        <f>+'[1]Informe_dane'!AB122</f>
        <v>0</v>
      </c>
      <c r="AC122" s="30">
        <f>+'[1]Informe_dane'!AC122</f>
        <v>0</v>
      </c>
      <c r="AD122" s="30">
        <f>+'[1]Informe_dane'!AD122</f>
        <v>0</v>
      </c>
      <c r="AE122" s="30">
        <f>+'[1]Informe_dane'!AE122</f>
        <v>0</v>
      </c>
      <c r="AF122" s="30">
        <f>+'[1]Informe_dane'!AF122</f>
        <v>0</v>
      </c>
      <c r="AG122" s="30">
        <f t="shared" si="62"/>
        <v>343306.394</v>
      </c>
      <c r="AH122" s="30">
        <f>+'[1]Informe_dane'!AH122</f>
        <v>0</v>
      </c>
      <c r="AI122" s="30">
        <f>+'[1]Informe_dane'!AI122</f>
        <v>0</v>
      </c>
      <c r="AJ122" s="30">
        <f>+'[1]Informe_dane'!AJ122</f>
        <v>0</v>
      </c>
      <c r="AK122" s="30">
        <f>+'[1]Informe_dane'!AK122</f>
        <v>0</v>
      </c>
      <c r="AL122" s="30">
        <f>+'[1]Informe_dane'!AL122</f>
        <v>0</v>
      </c>
      <c r="AM122" s="30">
        <f>+'[1]Informe_dane'!AM122</f>
        <v>0</v>
      </c>
      <c r="AN122" s="30">
        <f>+'[1]Informe_dane'!AN122</f>
        <v>0</v>
      </c>
      <c r="AO122" s="30">
        <f>+'[1]Informe_dane'!AO122</f>
        <v>0</v>
      </c>
      <c r="AP122" s="30">
        <f>+'[1]Informe_dane'!AP122</f>
        <v>0</v>
      </c>
      <c r="AQ122" s="30">
        <f>+'[1]Informe_dane'!AQ122</f>
        <v>0</v>
      </c>
      <c r="AR122" s="30">
        <f>+'[1]Informe_dane'!AR122</f>
        <v>0</v>
      </c>
      <c r="AS122" s="30">
        <f>+'[1]Informe_dane'!AS122</f>
        <v>0</v>
      </c>
      <c r="AT122" s="30">
        <f t="shared" si="63"/>
        <v>0</v>
      </c>
      <c r="AU122" s="30">
        <f>+'[1]Informe_dane'!AU122</f>
        <v>0</v>
      </c>
      <c r="AV122" s="30">
        <f>+'[1]Informe_dane'!AV122</f>
        <v>0</v>
      </c>
      <c r="AW122" s="30">
        <f>+'[1]Informe_dane'!AW122</f>
        <v>0</v>
      </c>
      <c r="AX122" s="30">
        <f>+'[1]Informe_dane'!AX122</f>
        <v>0</v>
      </c>
      <c r="AY122" s="30">
        <f>+'[1]Informe_dane'!AY122</f>
        <v>0</v>
      </c>
      <c r="AZ122" s="30">
        <f>+'[1]Informe_dane'!AZ122</f>
        <v>0</v>
      </c>
      <c r="BA122" s="30">
        <f>+'[1]Informe_dane'!BA122</f>
        <v>0</v>
      </c>
      <c r="BB122" s="30">
        <f>+'[1]Informe_dane'!BB122</f>
        <v>0</v>
      </c>
      <c r="BC122" s="30">
        <f>+'[1]Informe_dane'!BC122</f>
        <v>0</v>
      </c>
      <c r="BD122" s="30">
        <f>+'[1]Informe_dane'!BD122</f>
        <v>0</v>
      </c>
      <c r="BE122" s="30">
        <f>+'[1]Informe_dane'!BE122</f>
        <v>0</v>
      </c>
      <c r="BF122" s="30">
        <f>+'[1]Informe_dane'!BF122</f>
        <v>0</v>
      </c>
      <c r="BG122" s="30">
        <f t="shared" si="64"/>
        <v>0</v>
      </c>
    </row>
    <row r="123" spans="1:59" ht="22.5">
      <c r="A123" s="36" t="s">
        <v>360</v>
      </c>
      <c r="B123" s="37" t="s">
        <v>21</v>
      </c>
      <c r="C123" s="42" t="s">
        <v>38</v>
      </c>
      <c r="D123" s="30">
        <f>+'[1]Informe_dane'!D123</f>
        <v>5000000</v>
      </c>
      <c r="E123" s="30">
        <f>+'[1]Informe_dane'!E123</f>
        <v>0</v>
      </c>
      <c r="F123" s="30">
        <f>+'[1]Informe_dane'!F123</f>
        <v>0</v>
      </c>
      <c r="G123" s="30">
        <f t="shared" si="60"/>
        <v>5000000</v>
      </c>
      <c r="H123" s="30">
        <f>+'[1]Informe_dane'!H123</f>
        <v>1927968.464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 t="shared" si="61"/>
        <v>1927968.464</v>
      </c>
      <c r="U123" s="30">
        <f>+'[1]Informe_dane'!U123</f>
        <v>1892660.571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 t="shared" si="62"/>
        <v>1892660.571</v>
      </c>
      <c r="AH123" s="30">
        <f>+'[1]Informe_dane'!AH123</f>
        <v>0</v>
      </c>
      <c r="AI123" s="30">
        <f>+'[1]Informe_dane'!AI123</f>
        <v>0</v>
      </c>
      <c r="AJ123" s="30">
        <f>+'[1]Informe_dane'!AJ123</f>
        <v>0</v>
      </c>
      <c r="AK123" s="30">
        <f>+'[1]Informe_dane'!AK123</f>
        <v>0</v>
      </c>
      <c r="AL123" s="30">
        <f>+'[1]Informe_dane'!AL123</f>
        <v>0</v>
      </c>
      <c r="AM123" s="30">
        <f>+'[1]Informe_dane'!AM123</f>
        <v>0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 t="shared" si="63"/>
        <v>0</v>
      </c>
      <c r="AU123" s="30">
        <f>+'[1]Informe_dane'!AU123</f>
        <v>0</v>
      </c>
      <c r="AV123" s="30">
        <f>+'[1]Informe_dane'!AV123</f>
        <v>0</v>
      </c>
      <c r="AW123" s="30">
        <f>+'[1]Informe_dane'!AW123</f>
        <v>0</v>
      </c>
      <c r="AX123" s="30">
        <f>+'[1]Informe_dane'!AX123</f>
        <v>0</v>
      </c>
      <c r="AY123" s="30">
        <f>+'[1]Informe_dane'!AY123</f>
        <v>0</v>
      </c>
      <c r="AZ123" s="30">
        <f>+'[1]Informe_dane'!AZ123</f>
        <v>0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 t="shared" si="64"/>
        <v>0</v>
      </c>
    </row>
    <row r="124" spans="1:59" ht="22.5">
      <c r="A124" s="36" t="s">
        <v>360</v>
      </c>
      <c r="B124" s="37" t="s">
        <v>357</v>
      </c>
      <c r="C124" s="42" t="s">
        <v>38</v>
      </c>
      <c r="D124" s="30">
        <f>+'[1]Informe_dane'!D124</f>
        <v>2000000</v>
      </c>
      <c r="E124" s="30">
        <f>+'[1]Informe_dane'!E124</f>
        <v>0</v>
      </c>
      <c r="F124" s="30">
        <f>+'[1]Informe_dane'!F124</f>
        <v>0</v>
      </c>
      <c r="G124" s="30">
        <f t="shared" si="60"/>
        <v>2000000</v>
      </c>
      <c r="H124" s="30">
        <f>+'[1]Informe_dane'!H124</f>
        <v>347842.609</v>
      </c>
      <c r="I124" s="30">
        <f>+'[1]Informe_dane'!I124</f>
        <v>0</v>
      </c>
      <c r="J124" s="30">
        <f>+'[1]Informe_dane'!J124</f>
        <v>0</v>
      </c>
      <c r="K124" s="30">
        <f>+'[1]Informe_dane'!K124</f>
        <v>0</v>
      </c>
      <c r="L124" s="30">
        <f>+'[1]Informe_dane'!L124</f>
        <v>0</v>
      </c>
      <c r="M124" s="30">
        <f>+'[1]Informe_dane'!M124</f>
        <v>0</v>
      </c>
      <c r="N124" s="30">
        <f>+'[1]Informe_dane'!N124</f>
        <v>0</v>
      </c>
      <c r="O124" s="30">
        <f>+'[1]Informe_dane'!O124</f>
        <v>0</v>
      </c>
      <c r="P124" s="30">
        <f>+'[1]Informe_dane'!P124</f>
        <v>0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1"/>
        <v>347842.609</v>
      </c>
      <c r="U124" s="30">
        <f>+'[1]Informe_dane'!U124</f>
        <v>195051.909</v>
      </c>
      <c r="V124" s="30">
        <f>+'[1]Informe_dane'!V124</f>
        <v>0</v>
      </c>
      <c r="W124" s="30">
        <f>+'[1]Informe_dane'!W124</f>
        <v>0</v>
      </c>
      <c r="X124" s="30">
        <f>+'[1]Informe_dane'!X124</f>
        <v>0</v>
      </c>
      <c r="Y124" s="30">
        <f>+'[1]Informe_dane'!Y124</f>
        <v>0</v>
      </c>
      <c r="Z124" s="30">
        <f>+'[1]Informe_dane'!Z124</f>
        <v>0</v>
      </c>
      <c r="AA124" s="30">
        <f>+'[1]Informe_dane'!AA124</f>
        <v>0</v>
      </c>
      <c r="AB124" s="30">
        <f>+'[1]Informe_dane'!AB124</f>
        <v>0</v>
      </c>
      <c r="AC124" s="30">
        <f>+'[1]Informe_dane'!AC124</f>
        <v>0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2"/>
        <v>195051.909</v>
      </c>
      <c r="AH124" s="30">
        <f>+'[1]Informe_dane'!AH124</f>
        <v>0</v>
      </c>
      <c r="AI124" s="30">
        <f>+'[1]Informe_dane'!AI124</f>
        <v>0</v>
      </c>
      <c r="AJ124" s="30">
        <f>+'[1]Informe_dane'!AJ124</f>
        <v>0</v>
      </c>
      <c r="AK124" s="30">
        <f>+'[1]Informe_dane'!AK124</f>
        <v>0</v>
      </c>
      <c r="AL124" s="30">
        <f>+'[1]Informe_dane'!AL124</f>
        <v>0</v>
      </c>
      <c r="AM124" s="30">
        <f>+'[1]Informe_dane'!AM124</f>
        <v>0</v>
      </c>
      <c r="AN124" s="30">
        <f>+'[1]Informe_dane'!AN124</f>
        <v>0</v>
      </c>
      <c r="AO124" s="30">
        <f>+'[1]Informe_dane'!AO124</f>
        <v>0</v>
      </c>
      <c r="AP124" s="30">
        <f>+'[1]Informe_dane'!AP124</f>
        <v>0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3"/>
        <v>0</v>
      </c>
      <c r="AU124" s="30">
        <f>+'[1]Informe_dane'!AU124</f>
        <v>0</v>
      </c>
      <c r="AV124" s="30">
        <f>+'[1]Informe_dane'!AV124</f>
        <v>0</v>
      </c>
      <c r="AW124" s="30">
        <f>+'[1]Informe_dane'!AW124</f>
        <v>0</v>
      </c>
      <c r="AX124" s="30">
        <f>+'[1]Informe_dane'!AX124</f>
        <v>0</v>
      </c>
      <c r="AY124" s="30">
        <f>+'[1]Informe_dane'!AY124</f>
        <v>0</v>
      </c>
      <c r="AZ124" s="30">
        <f>+'[1]Informe_dane'!AZ124</f>
        <v>0</v>
      </c>
      <c r="BA124" s="30">
        <f>+'[1]Informe_dane'!BA124</f>
        <v>0</v>
      </c>
      <c r="BB124" s="30">
        <f>+'[1]Informe_dane'!BB124</f>
        <v>0</v>
      </c>
      <c r="BC124" s="30">
        <f>+'[1]Informe_dane'!BC124</f>
        <v>0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4"/>
        <v>0</v>
      </c>
    </row>
    <row r="125" spans="1:59" ht="22.5">
      <c r="A125" s="36" t="s">
        <v>361</v>
      </c>
      <c r="B125" s="37" t="s">
        <v>21</v>
      </c>
      <c r="C125" s="42" t="s">
        <v>40</v>
      </c>
      <c r="D125" s="30">
        <f>+'[1]Informe_dane'!D125</f>
        <v>10450000</v>
      </c>
      <c r="E125" s="30">
        <f>+'[1]Informe_dane'!E125</f>
        <v>0</v>
      </c>
      <c r="F125" s="30">
        <f>+'[1]Informe_dane'!F125</f>
        <v>0</v>
      </c>
      <c r="G125" s="30">
        <f t="shared" si="60"/>
        <v>10450000</v>
      </c>
      <c r="H125" s="30">
        <f>+'[1]Informe_dane'!H125</f>
        <v>3681542.721</v>
      </c>
      <c r="I125" s="30">
        <f>+'[1]Informe_dane'!I125</f>
        <v>0</v>
      </c>
      <c r="J125" s="30">
        <f>+'[1]Informe_dane'!J125</f>
        <v>0</v>
      </c>
      <c r="K125" s="30">
        <f>+'[1]Informe_dane'!K125</f>
        <v>0</v>
      </c>
      <c r="L125" s="30">
        <f>+'[1]Informe_dane'!L125</f>
        <v>0</v>
      </c>
      <c r="M125" s="30">
        <f>+'[1]Informe_dane'!M125</f>
        <v>0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1"/>
        <v>3681542.721</v>
      </c>
      <c r="U125" s="30">
        <f>+'[1]Informe_dane'!U125</f>
        <v>3207443.721</v>
      </c>
      <c r="V125" s="30">
        <f>+'[1]Informe_dane'!V125</f>
        <v>0</v>
      </c>
      <c r="W125" s="30">
        <f>+'[1]Informe_dane'!W125</f>
        <v>0</v>
      </c>
      <c r="X125" s="30">
        <f>+'[1]Informe_dane'!X125</f>
        <v>0</v>
      </c>
      <c r="Y125" s="30">
        <f>+'[1]Informe_dane'!Y125</f>
        <v>0</v>
      </c>
      <c r="Z125" s="30">
        <f>+'[1]Informe_dane'!Z125</f>
        <v>0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2"/>
        <v>3207443.721</v>
      </c>
      <c r="AH125" s="30">
        <f>+'[1]Informe_dane'!AH125</f>
        <v>45822.538</v>
      </c>
      <c r="AI125" s="30">
        <f>+'[1]Informe_dane'!AI125</f>
        <v>0</v>
      </c>
      <c r="AJ125" s="30">
        <f>+'[1]Informe_dane'!AJ125</f>
        <v>0</v>
      </c>
      <c r="AK125" s="30">
        <f>+'[1]Informe_dane'!AK125</f>
        <v>0</v>
      </c>
      <c r="AL125" s="30">
        <f>+'[1]Informe_dane'!AL125</f>
        <v>0</v>
      </c>
      <c r="AM125" s="30">
        <f>+'[1]Informe_dane'!AM125</f>
        <v>0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3"/>
        <v>45822.538</v>
      </c>
      <c r="AU125" s="30">
        <f>+'[1]Informe_dane'!AU125</f>
        <v>45040.56</v>
      </c>
      <c r="AV125" s="30">
        <f>+'[1]Informe_dane'!AV125</f>
        <v>0</v>
      </c>
      <c r="AW125" s="30">
        <f>+'[1]Informe_dane'!AW125</f>
        <v>0</v>
      </c>
      <c r="AX125" s="30">
        <f>+'[1]Informe_dane'!AX125</f>
        <v>0</v>
      </c>
      <c r="AY125" s="30">
        <f>+'[1]Informe_dane'!AY125</f>
        <v>0</v>
      </c>
      <c r="AZ125" s="30">
        <f>+'[1]Informe_dane'!AZ125</f>
        <v>0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4"/>
        <v>45040.56</v>
      </c>
    </row>
    <row r="126" spans="1:59" ht="22.5">
      <c r="A126" s="36" t="s">
        <v>361</v>
      </c>
      <c r="B126" s="37" t="s">
        <v>357</v>
      </c>
      <c r="C126" s="42" t="s">
        <v>40</v>
      </c>
      <c r="D126" s="30">
        <f>+'[1]Informe_dane'!D126</f>
        <v>4450000</v>
      </c>
      <c r="E126" s="30">
        <f>+'[1]Informe_dane'!E126</f>
        <v>0</v>
      </c>
      <c r="F126" s="30">
        <f>+'[1]Informe_dane'!F126</f>
        <v>0</v>
      </c>
      <c r="G126" s="30">
        <f t="shared" si="60"/>
        <v>4450000</v>
      </c>
      <c r="H126" s="30">
        <f>+'[1]Informe_dane'!H126</f>
        <v>724195.7095</v>
      </c>
      <c r="I126" s="30">
        <f>+'[1]Informe_dane'!I126</f>
        <v>0</v>
      </c>
      <c r="J126" s="30">
        <f>+'[1]Informe_dane'!J126</f>
        <v>0</v>
      </c>
      <c r="K126" s="30">
        <f>+'[1]Informe_dane'!K126</f>
        <v>0</v>
      </c>
      <c r="L126" s="30">
        <f>+'[1]Informe_dane'!L126</f>
        <v>0</v>
      </c>
      <c r="M126" s="30">
        <f>+'[1]Informe_dane'!M126</f>
        <v>0</v>
      </c>
      <c r="N126" s="30">
        <f>+'[1]Informe_dane'!N126</f>
        <v>0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1"/>
        <v>724195.7095</v>
      </c>
      <c r="U126" s="30">
        <f>+'[1]Informe_dane'!U126</f>
        <v>454682.771</v>
      </c>
      <c r="V126" s="30">
        <f>+'[1]Informe_dane'!V126</f>
        <v>0</v>
      </c>
      <c r="W126" s="30">
        <f>+'[1]Informe_dane'!W126</f>
        <v>0</v>
      </c>
      <c r="X126" s="30">
        <f>+'[1]Informe_dane'!X126</f>
        <v>0</v>
      </c>
      <c r="Y126" s="30">
        <f>+'[1]Informe_dane'!Y126</f>
        <v>0</v>
      </c>
      <c r="Z126" s="30">
        <f>+'[1]Informe_dane'!Z126</f>
        <v>0</v>
      </c>
      <c r="AA126" s="30">
        <f>+'[1]Informe_dane'!AA126</f>
        <v>0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2"/>
        <v>454682.771</v>
      </c>
      <c r="AH126" s="30">
        <f>+'[1]Informe_dane'!AH126</f>
        <v>10184.022</v>
      </c>
      <c r="AI126" s="30">
        <f>+'[1]Informe_dane'!AI126</f>
        <v>0</v>
      </c>
      <c r="AJ126" s="30">
        <f>+'[1]Informe_dane'!AJ126</f>
        <v>0</v>
      </c>
      <c r="AK126" s="30">
        <f>+'[1]Informe_dane'!AK126</f>
        <v>0</v>
      </c>
      <c r="AL126" s="30">
        <f>+'[1]Informe_dane'!AL126</f>
        <v>0</v>
      </c>
      <c r="AM126" s="30">
        <f>+'[1]Informe_dane'!AM126</f>
        <v>0</v>
      </c>
      <c r="AN126" s="30">
        <f>+'[1]Informe_dane'!AN126</f>
        <v>0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3"/>
        <v>10184.022</v>
      </c>
      <c r="AU126" s="30">
        <f>+'[1]Informe_dane'!AU126</f>
        <v>6336</v>
      </c>
      <c r="AV126" s="30">
        <f>+'[1]Informe_dane'!AV126</f>
        <v>0</v>
      </c>
      <c r="AW126" s="30">
        <f>+'[1]Informe_dane'!AW126</f>
        <v>0</v>
      </c>
      <c r="AX126" s="30">
        <f>+'[1]Informe_dane'!AX126</f>
        <v>0</v>
      </c>
      <c r="AY126" s="30">
        <f>+'[1]Informe_dane'!AY126</f>
        <v>0</v>
      </c>
      <c r="AZ126" s="30">
        <f>+'[1]Informe_dane'!AZ126</f>
        <v>0</v>
      </c>
      <c r="BA126" s="30">
        <f>+'[1]Informe_dane'!BA126</f>
        <v>0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4"/>
        <v>6336</v>
      </c>
    </row>
    <row r="127" spans="1:59" ht="22.5">
      <c r="A127" s="36" t="s">
        <v>362</v>
      </c>
      <c r="B127" s="37" t="s">
        <v>21</v>
      </c>
      <c r="C127" s="42" t="s">
        <v>42</v>
      </c>
      <c r="D127" s="30">
        <f>+'[1]Informe_dane'!D127</f>
        <v>400000</v>
      </c>
      <c r="E127" s="30">
        <f>+'[1]Informe_dane'!E127</f>
        <v>0</v>
      </c>
      <c r="F127" s="30">
        <f>+'[1]Informe_dane'!F127</f>
        <v>0</v>
      </c>
      <c r="G127" s="30">
        <f t="shared" si="60"/>
        <v>400000</v>
      </c>
      <c r="H127" s="30">
        <f>+'[1]Informe_dane'!H127</f>
        <v>109094.2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1"/>
        <v>109094.2</v>
      </c>
      <c r="U127" s="30">
        <f>+'[1]Informe_dane'!U127</f>
        <v>29678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2"/>
        <v>29678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3"/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4"/>
        <v>0</v>
      </c>
    </row>
    <row r="128" spans="1:59" ht="22.5">
      <c r="A128" s="36" t="s">
        <v>363</v>
      </c>
      <c r="B128" s="37" t="s">
        <v>21</v>
      </c>
      <c r="C128" s="42" t="s">
        <v>44</v>
      </c>
      <c r="D128" s="30">
        <f>+'[1]Informe_dane'!D128</f>
        <v>400000</v>
      </c>
      <c r="E128" s="30">
        <f>+'[1]Informe_dane'!E128</f>
        <v>0</v>
      </c>
      <c r="F128" s="30">
        <f>+'[1]Informe_dane'!F128</f>
        <v>0</v>
      </c>
      <c r="G128" s="30">
        <f t="shared" si="60"/>
        <v>400000</v>
      </c>
      <c r="H128" s="30">
        <f>+'[1]Informe_dane'!H128</f>
        <v>323480.5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1"/>
        <v>323480.5</v>
      </c>
      <c r="U128" s="30">
        <f>+'[1]Informe_dane'!U128</f>
        <v>237965.5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2"/>
        <v>237965.5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3"/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4"/>
        <v>0</v>
      </c>
    </row>
    <row r="129" spans="1:59" ht="22.5">
      <c r="A129" s="36" t="s">
        <v>364</v>
      </c>
      <c r="B129" s="37" t="s">
        <v>21</v>
      </c>
      <c r="C129" s="42" t="s">
        <v>46</v>
      </c>
      <c r="D129" s="30">
        <f>+'[1]Informe_dane'!D129</f>
        <v>1300000</v>
      </c>
      <c r="E129" s="30">
        <f>+'[1]Informe_dane'!E129</f>
        <v>0</v>
      </c>
      <c r="F129" s="30">
        <f>+'[1]Informe_dane'!F129</f>
        <v>0</v>
      </c>
      <c r="G129" s="30">
        <f t="shared" si="60"/>
        <v>1300000</v>
      </c>
      <c r="H129" s="30">
        <f>+'[1]Informe_dane'!H129</f>
        <v>78050</v>
      </c>
      <c r="I129" s="30">
        <f>+'[1]Informe_dane'!I129</f>
        <v>0</v>
      </c>
      <c r="J129" s="30">
        <f>+'[1]Informe_dane'!J129</f>
        <v>0</v>
      </c>
      <c r="K129" s="30">
        <f>+'[1]Informe_dane'!K129</f>
        <v>0</v>
      </c>
      <c r="L129" s="30">
        <f>+'[1]Informe_dane'!L129</f>
        <v>0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1"/>
        <v>78050</v>
      </c>
      <c r="U129" s="30">
        <f>+'[1]Informe_dane'!U129</f>
        <v>78050</v>
      </c>
      <c r="V129" s="30">
        <f>+'[1]Informe_dane'!V129</f>
        <v>0</v>
      </c>
      <c r="W129" s="30">
        <f>+'[1]Informe_dane'!W129</f>
        <v>0</v>
      </c>
      <c r="X129" s="30">
        <f>+'[1]Informe_dane'!X129</f>
        <v>0</v>
      </c>
      <c r="Y129" s="30">
        <f>+'[1]Informe_dane'!Y129</f>
        <v>0</v>
      </c>
      <c r="Z129" s="30">
        <f>+'[1]Informe_dane'!Z129</f>
        <v>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2"/>
        <v>78050</v>
      </c>
      <c r="AH129" s="30">
        <f>+'[1]Informe_dane'!AH129</f>
        <v>0</v>
      </c>
      <c r="AI129" s="30">
        <f>+'[1]Informe_dane'!AI129</f>
        <v>0</v>
      </c>
      <c r="AJ129" s="30">
        <f>+'[1]Informe_dane'!AJ129</f>
        <v>0</v>
      </c>
      <c r="AK129" s="30">
        <f>+'[1]Informe_dane'!AK129</f>
        <v>0</v>
      </c>
      <c r="AL129" s="30">
        <f>+'[1]Informe_dane'!AL129</f>
        <v>0</v>
      </c>
      <c r="AM129" s="30">
        <f>+'[1]Informe_dane'!AM129</f>
        <v>0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3"/>
        <v>0</v>
      </c>
      <c r="AU129" s="30">
        <f>+'[1]Informe_dane'!AU129</f>
        <v>0</v>
      </c>
      <c r="AV129" s="30">
        <f>+'[1]Informe_dane'!AV129</f>
        <v>0</v>
      </c>
      <c r="AW129" s="30">
        <f>+'[1]Informe_dane'!AW129</f>
        <v>0</v>
      </c>
      <c r="AX129" s="30">
        <f>+'[1]Informe_dane'!AX129</f>
        <v>0</v>
      </c>
      <c r="AY129" s="30">
        <f>+'[1]Informe_dane'!AY129</f>
        <v>0</v>
      </c>
      <c r="AZ129" s="30">
        <f>+'[1]Informe_dane'!AZ129</f>
        <v>0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4"/>
        <v>0</v>
      </c>
    </row>
    <row r="130" spans="1:59" ht="33.75">
      <c r="A130" s="36" t="s">
        <v>365</v>
      </c>
      <c r="B130" s="37" t="s">
        <v>21</v>
      </c>
      <c r="C130" s="42" t="s">
        <v>48</v>
      </c>
      <c r="D130" s="30">
        <f>+'[1]Informe_dane'!D130</f>
        <v>1600000</v>
      </c>
      <c r="E130" s="30">
        <f>+'[1]Informe_dane'!E130</f>
        <v>0</v>
      </c>
      <c r="F130" s="30">
        <f>+'[1]Informe_dane'!F130</f>
        <v>0</v>
      </c>
      <c r="G130" s="30">
        <f t="shared" si="60"/>
        <v>1600000</v>
      </c>
      <c r="H130" s="30">
        <f>+'[1]Informe_dane'!H130</f>
        <v>1280086.318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1"/>
        <v>1280086.318</v>
      </c>
      <c r="U130" s="30">
        <f>+'[1]Informe_dane'!U130</f>
        <v>654936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2"/>
        <v>654936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3"/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4"/>
        <v>0</v>
      </c>
    </row>
    <row r="131" spans="1:59" ht="33.75">
      <c r="A131" s="36" t="s">
        <v>366</v>
      </c>
      <c r="B131" s="37" t="s">
        <v>21</v>
      </c>
      <c r="C131" s="42" t="s">
        <v>50</v>
      </c>
      <c r="D131" s="30">
        <f>+'[1]Informe_dane'!D131</f>
        <v>1100000</v>
      </c>
      <c r="E131" s="30">
        <f>+'[1]Informe_dane'!E131</f>
        <v>0</v>
      </c>
      <c r="F131" s="30">
        <f>+'[1]Informe_dane'!F131</f>
        <v>0</v>
      </c>
      <c r="G131" s="30">
        <f t="shared" si="60"/>
        <v>1100000</v>
      </c>
      <c r="H131" s="30">
        <f>+'[1]Informe_dane'!H131</f>
        <v>197248.5</v>
      </c>
      <c r="I131" s="30">
        <f>+'[1]Informe_dane'!I131</f>
        <v>0</v>
      </c>
      <c r="J131" s="30">
        <f>+'[1]Informe_dane'!J131</f>
        <v>0</v>
      </c>
      <c r="K131" s="30">
        <f>+'[1]Informe_dane'!K131</f>
        <v>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1"/>
        <v>197248.5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0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2"/>
        <v>0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3"/>
        <v>0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4"/>
        <v>0</v>
      </c>
    </row>
    <row r="132" spans="1:59" ht="22.5">
      <c r="A132" s="36" t="s">
        <v>367</v>
      </c>
      <c r="B132" s="37" t="s">
        <v>21</v>
      </c>
      <c r="C132" s="42" t="s">
        <v>52</v>
      </c>
      <c r="D132" s="30">
        <f>+'[1]Informe_dane'!D132</f>
        <v>3200000</v>
      </c>
      <c r="E132" s="30">
        <f>+'[1]Informe_dane'!E132</f>
        <v>0</v>
      </c>
      <c r="F132" s="30">
        <f>+'[1]Informe_dane'!F132</f>
        <v>0</v>
      </c>
      <c r="G132" s="30">
        <f t="shared" si="60"/>
        <v>3200000</v>
      </c>
      <c r="H132" s="30">
        <f>+'[1]Informe_dane'!H132</f>
        <v>1213678.629</v>
      </c>
      <c r="I132" s="30">
        <f>+'[1]Informe_dane'!I132</f>
        <v>0</v>
      </c>
      <c r="J132" s="30">
        <f>+'[1]Informe_dane'!J132</f>
        <v>0</v>
      </c>
      <c r="K132" s="30">
        <f>+'[1]Informe_dane'!K132</f>
        <v>0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1"/>
        <v>1213678.629</v>
      </c>
      <c r="U132" s="30">
        <f>+'[1]Informe_dane'!U132</f>
        <v>727757.205</v>
      </c>
      <c r="V132" s="30">
        <f>+'[1]Informe_dane'!V132</f>
        <v>0</v>
      </c>
      <c r="W132" s="30">
        <f>+'[1]Informe_dane'!W132</f>
        <v>0</v>
      </c>
      <c r="X132" s="30">
        <f>+'[1]Informe_dane'!X132</f>
        <v>0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2"/>
        <v>727757.205</v>
      </c>
      <c r="AH132" s="30">
        <f>+'[1]Informe_dane'!AH132</f>
        <v>5538.333</v>
      </c>
      <c r="AI132" s="30">
        <f>+'[1]Informe_dane'!AI132</f>
        <v>0</v>
      </c>
      <c r="AJ132" s="30">
        <f>+'[1]Informe_dane'!AJ132</f>
        <v>0</v>
      </c>
      <c r="AK132" s="30">
        <f>+'[1]Informe_dane'!AK132</f>
        <v>0</v>
      </c>
      <c r="AL132" s="30">
        <f>+'[1]Informe_dane'!AL132</f>
        <v>0</v>
      </c>
      <c r="AM132" s="30">
        <f>+'[1]Informe_dane'!AM132</f>
        <v>0</v>
      </c>
      <c r="AN132" s="30">
        <f>+'[1]Informe_dane'!AN132</f>
        <v>0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3"/>
        <v>5538.333</v>
      </c>
      <c r="AU132" s="30">
        <f>+'[1]Informe_dane'!AU132</f>
        <v>5538.333</v>
      </c>
      <c r="AV132" s="30">
        <f>+'[1]Informe_dane'!AV132</f>
        <v>0</v>
      </c>
      <c r="AW132" s="30">
        <f>+'[1]Informe_dane'!AW132</f>
        <v>0</v>
      </c>
      <c r="AX132" s="30">
        <f>+'[1]Informe_dane'!AX132</f>
        <v>0</v>
      </c>
      <c r="AY132" s="30">
        <f>+'[1]Informe_dane'!AY132</f>
        <v>0</v>
      </c>
      <c r="AZ132" s="30">
        <f>+'[1]Informe_dane'!AZ132</f>
        <v>0</v>
      </c>
      <c r="BA132" s="30">
        <f>+'[1]Informe_dane'!BA132</f>
        <v>0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4"/>
        <v>5538.333</v>
      </c>
    </row>
    <row r="133" spans="1:59" ht="22.5">
      <c r="A133" s="36" t="s">
        <v>367</v>
      </c>
      <c r="B133" s="37" t="s">
        <v>29</v>
      </c>
      <c r="C133" s="42" t="s">
        <v>52</v>
      </c>
      <c r="D133" s="30">
        <f>+'[1]Informe_dane'!D133</f>
        <v>1000000</v>
      </c>
      <c r="E133" s="30">
        <f>+'[1]Informe_dane'!E133</f>
        <v>0</v>
      </c>
      <c r="F133" s="30">
        <f>+'[1]Informe_dane'!F133</f>
        <v>0</v>
      </c>
      <c r="G133" s="30">
        <f t="shared" si="60"/>
        <v>1000000</v>
      </c>
      <c r="H133" s="30">
        <f>+'[1]Informe_dane'!H133</f>
        <v>1000000</v>
      </c>
      <c r="I133" s="30">
        <f>+'[1]Informe_dane'!I133</f>
        <v>0</v>
      </c>
      <c r="J133" s="30">
        <f>+'[1]Informe_dane'!J133</f>
        <v>0</v>
      </c>
      <c r="K133" s="30">
        <f>+'[1]Informe_dane'!K133</f>
        <v>0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1"/>
        <v>1000000</v>
      </c>
      <c r="U133" s="30">
        <f>+'[1]Informe_dane'!U133</f>
        <v>20187.785</v>
      </c>
      <c r="V133" s="30">
        <f>+'[1]Informe_dane'!V133</f>
        <v>0</v>
      </c>
      <c r="W133" s="30">
        <f>+'[1]Informe_dane'!W133</f>
        <v>0</v>
      </c>
      <c r="X133" s="30">
        <f>+'[1]Informe_dane'!X133</f>
        <v>0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2"/>
        <v>20187.785</v>
      </c>
      <c r="AH133" s="30">
        <f>+'[1]Informe_dane'!AH133</f>
        <v>0</v>
      </c>
      <c r="AI133" s="30">
        <f>+'[1]Informe_dane'!AI133</f>
        <v>0</v>
      </c>
      <c r="AJ133" s="30">
        <f>+'[1]Informe_dane'!AJ133</f>
        <v>0</v>
      </c>
      <c r="AK133" s="30">
        <f>+'[1]Informe_dane'!AK133</f>
        <v>0</v>
      </c>
      <c r="AL133" s="30">
        <f>+'[1]Informe_dane'!AL133</f>
        <v>0</v>
      </c>
      <c r="AM133" s="30">
        <f>+'[1]Informe_dane'!AM133</f>
        <v>0</v>
      </c>
      <c r="AN133" s="30">
        <f>+'[1]Informe_dane'!AN133</f>
        <v>0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3"/>
        <v>0</v>
      </c>
      <c r="AU133" s="30">
        <f>+'[1]Informe_dane'!AU133</f>
        <v>0</v>
      </c>
      <c r="AV133" s="30">
        <f>+'[1]Informe_dane'!AV133</f>
        <v>0</v>
      </c>
      <c r="AW133" s="30">
        <f>+'[1]Informe_dane'!AW133</f>
        <v>0</v>
      </c>
      <c r="AX133" s="30">
        <f>+'[1]Informe_dane'!AX133</f>
        <v>0</v>
      </c>
      <c r="AY133" s="30">
        <f>+'[1]Informe_dane'!AY133</f>
        <v>0</v>
      </c>
      <c r="AZ133" s="30">
        <f>+'[1]Informe_dane'!AZ133</f>
        <v>0</v>
      </c>
      <c r="BA133" s="30">
        <f>+'[1]Informe_dane'!BA133</f>
        <v>0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4"/>
        <v>0</v>
      </c>
    </row>
    <row r="134" spans="1:59" ht="22.5">
      <c r="A134" s="36" t="s">
        <v>368</v>
      </c>
      <c r="B134" s="37" t="s">
        <v>21</v>
      </c>
      <c r="C134" s="42" t="s">
        <v>54</v>
      </c>
      <c r="D134" s="30">
        <f>+'[1]Informe_dane'!D134</f>
        <v>1400000</v>
      </c>
      <c r="E134" s="30">
        <f>+'[1]Informe_dane'!E134</f>
        <v>0</v>
      </c>
      <c r="F134" s="30">
        <f>+'[1]Informe_dane'!F134</f>
        <v>0</v>
      </c>
      <c r="G134" s="30">
        <f t="shared" si="60"/>
        <v>1400000</v>
      </c>
      <c r="H134" s="30">
        <f>+'[1]Informe_dane'!H134</f>
        <v>643089.657</v>
      </c>
      <c r="I134" s="30">
        <f>+'[1]Informe_dane'!I134</f>
        <v>0</v>
      </c>
      <c r="J134" s="30">
        <f>+'[1]Informe_dane'!J134</f>
        <v>0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1"/>
        <v>643089.657</v>
      </c>
      <c r="U134" s="30">
        <f>+'[1]Informe_dane'!U134</f>
        <v>549509.057</v>
      </c>
      <c r="V134" s="30">
        <f>+'[1]Informe_dane'!V134</f>
        <v>0</v>
      </c>
      <c r="W134" s="30">
        <f>+'[1]Informe_dane'!W134</f>
        <v>0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2"/>
        <v>549509.057</v>
      </c>
      <c r="AH134" s="30">
        <f>+'[1]Informe_dane'!AH134</f>
        <v>600.175</v>
      </c>
      <c r="AI134" s="30">
        <f>+'[1]Informe_dane'!AI134</f>
        <v>0</v>
      </c>
      <c r="AJ134" s="30">
        <f>+'[1]Informe_dane'!AJ134</f>
        <v>0</v>
      </c>
      <c r="AK134" s="30">
        <f>+'[1]Informe_dane'!AK134</f>
        <v>0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3"/>
        <v>600.175</v>
      </c>
      <c r="AU134" s="30">
        <f>+'[1]Informe_dane'!AU134</f>
        <v>0</v>
      </c>
      <c r="AV134" s="30">
        <f>+'[1]Informe_dane'!AV134</f>
        <v>0</v>
      </c>
      <c r="AW134" s="30">
        <f>+'[1]Informe_dane'!AW134</f>
        <v>0</v>
      </c>
      <c r="AX134" s="30">
        <f>+'[1]Informe_dane'!AX134</f>
        <v>0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4"/>
        <v>0</v>
      </c>
    </row>
    <row r="135" spans="1:59" ht="22.5">
      <c r="A135" s="36" t="s">
        <v>369</v>
      </c>
      <c r="B135" s="37" t="s">
        <v>21</v>
      </c>
      <c r="C135" s="42" t="s">
        <v>56</v>
      </c>
      <c r="D135" s="30">
        <f>+'[1]Informe_dane'!D135</f>
        <v>2300000</v>
      </c>
      <c r="E135" s="30">
        <f>+'[1]Informe_dane'!E135</f>
        <v>0</v>
      </c>
      <c r="F135" s="30">
        <f>+'[1]Informe_dane'!F135</f>
        <v>0</v>
      </c>
      <c r="G135" s="30">
        <f t="shared" si="60"/>
        <v>2300000</v>
      </c>
      <c r="H135" s="30">
        <f>+'[1]Informe_dane'!H135</f>
        <v>1933657.001</v>
      </c>
      <c r="I135" s="30">
        <f>+'[1]Informe_dane'!I135</f>
        <v>0</v>
      </c>
      <c r="J135" s="30">
        <f>+'[1]Informe_dane'!J135</f>
        <v>0</v>
      </c>
      <c r="K135" s="30">
        <f>+'[1]Informe_dane'!K135</f>
        <v>0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1"/>
        <v>1933657.001</v>
      </c>
      <c r="U135" s="30">
        <f>+'[1]Informe_dane'!U135</f>
        <v>1644022.333</v>
      </c>
      <c r="V135" s="30">
        <f>+'[1]Informe_dane'!V135</f>
        <v>0</v>
      </c>
      <c r="W135" s="30">
        <f>+'[1]Informe_dane'!W135</f>
        <v>0</v>
      </c>
      <c r="X135" s="30">
        <f>+'[1]Informe_dane'!X135</f>
        <v>0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2"/>
        <v>1644022.333</v>
      </c>
      <c r="AH135" s="30">
        <f>+'[1]Informe_dane'!AH135</f>
        <v>5538.332</v>
      </c>
      <c r="AI135" s="30">
        <f>+'[1]Informe_dane'!AI135</f>
        <v>0</v>
      </c>
      <c r="AJ135" s="30">
        <f>+'[1]Informe_dane'!AJ135</f>
        <v>0</v>
      </c>
      <c r="AK135" s="30">
        <f>+'[1]Informe_dane'!AK135</f>
        <v>0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3"/>
        <v>5538.332</v>
      </c>
      <c r="AU135" s="30">
        <f>+'[1]Informe_dane'!AU135</f>
        <v>5538.332</v>
      </c>
      <c r="AV135" s="30">
        <f>+'[1]Informe_dane'!AV135</f>
        <v>0</v>
      </c>
      <c r="AW135" s="30">
        <f>+'[1]Informe_dane'!AW135</f>
        <v>0</v>
      </c>
      <c r="AX135" s="30">
        <f>+'[1]Informe_dane'!AX135</f>
        <v>0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4"/>
        <v>5538.332</v>
      </c>
    </row>
    <row r="136" spans="1:59" ht="26.25" customHeight="1">
      <c r="A136" s="36" t="s">
        <v>370</v>
      </c>
      <c r="B136" s="37" t="s">
        <v>21</v>
      </c>
      <c r="C136" s="42" t="s">
        <v>286</v>
      </c>
      <c r="D136" s="30">
        <f>+'[1]Informe_dane'!D136</f>
        <v>2100000</v>
      </c>
      <c r="E136" s="30">
        <f>+'[1]Informe_dane'!E136</f>
        <v>0</v>
      </c>
      <c r="F136" s="30">
        <f>+'[1]Informe_dane'!F136</f>
        <v>0</v>
      </c>
      <c r="G136" s="30">
        <f t="shared" si="60"/>
        <v>2100000</v>
      </c>
      <c r="H136" s="30">
        <f>+'[1]Informe_dane'!H136</f>
        <v>1297653.664</v>
      </c>
      <c r="I136" s="30">
        <f>+'[1]Informe_dane'!I136</f>
        <v>0</v>
      </c>
      <c r="J136" s="30">
        <f>+'[1]Informe_dane'!J136</f>
        <v>0</v>
      </c>
      <c r="K136" s="30">
        <f>+'[1]Informe_dane'!K136</f>
        <v>0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1"/>
        <v>1297653.664</v>
      </c>
      <c r="U136" s="30">
        <f>+'[1]Informe_dane'!U136</f>
        <v>1223853.664</v>
      </c>
      <c r="V136" s="30">
        <f>+'[1]Informe_dane'!V136</f>
        <v>0</v>
      </c>
      <c r="W136" s="30">
        <f>+'[1]Informe_dane'!W136</f>
        <v>0</v>
      </c>
      <c r="X136" s="30">
        <f>+'[1]Informe_dane'!X136</f>
        <v>0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2"/>
        <v>1223853.664</v>
      </c>
      <c r="AH136" s="30">
        <f>+'[1]Informe_dane'!AH136</f>
        <v>2328.552</v>
      </c>
      <c r="AI136" s="30">
        <f>+'[1]Informe_dane'!AI136</f>
        <v>0</v>
      </c>
      <c r="AJ136" s="30">
        <f>+'[1]Informe_dane'!AJ136</f>
        <v>0</v>
      </c>
      <c r="AK136" s="30">
        <f>+'[1]Informe_dane'!AK136</f>
        <v>0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3"/>
        <v>2328.552</v>
      </c>
      <c r="AU136" s="30">
        <f>+'[1]Informe_dane'!AU136</f>
        <v>1584.498</v>
      </c>
      <c r="AV136" s="30">
        <f>+'[1]Informe_dane'!AV136</f>
        <v>0</v>
      </c>
      <c r="AW136" s="30">
        <f>+'[1]Informe_dane'!AW136</f>
        <v>0</v>
      </c>
      <c r="AX136" s="30">
        <f>+'[1]Informe_dane'!AX136</f>
        <v>0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4"/>
        <v>1584.498</v>
      </c>
    </row>
    <row r="137" spans="1:59" ht="28.5" customHeight="1">
      <c r="A137" s="36" t="s">
        <v>371</v>
      </c>
      <c r="B137" s="37" t="s">
        <v>21</v>
      </c>
      <c r="C137" s="42" t="s">
        <v>64</v>
      </c>
      <c r="D137" s="30">
        <f>+'[1]Informe_dane'!D137</f>
        <v>3000000</v>
      </c>
      <c r="E137" s="30">
        <f>+'[1]Informe_dane'!E137</f>
        <v>0</v>
      </c>
      <c r="F137" s="30">
        <f>+'[1]Informe_dane'!F137</f>
        <v>0</v>
      </c>
      <c r="G137" s="30">
        <f t="shared" si="60"/>
        <v>3000000</v>
      </c>
      <c r="H137" s="30">
        <f>+'[1]Informe_dane'!H137</f>
        <v>83125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1"/>
        <v>83125</v>
      </c>
      <c r="U137" s="30">
        <f>+'[1]Informe_dane'!U137</f>
        <v>34675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2"/>
        <v>34675</v>
      </c>
      <c r="AH137" s="30">
        <f>+'[1]Informe_dane'!AH137</f>
        <v>0</v>
      </c>
      <c r="AI137" s="30">
        <f>+'[1]Informe_dane'!AI137</f>
        <v>0</v>
      </c>
      <c r="AJ137" s="30">
        <f>+'[1]Informe_dane'!AJ137</f>
        <v>0</v>
      </c>
      <c r="AK137" s="30">
        <f>+'[1]Informe_dane'!AK137</f>
        <v>0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3"/>
        <v>0</v>
      </c>
      <c r="AU137" s="30">
        <f>+'[1]Informe_dane'!AU137</f>
        <v>0</v>
      </c>
      <c r="AV137" s="30">
        <f>+'[1]Informe_dane'!AV137</f>
        <v>0</v>
      </c>
      <c r="AW137" s="30">
        <f>+'[1]Informe_dane'!AW137</f>
        <v>0</v>
      </c>
      <c r="AX137" s="30">
        <f>+'[1]Informe_dane'!AX137</f>
        <v>0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4"/>
        <v>0</v>
      </c>
    </row>
    <row r="138" spans="1:59" ht="28.5" customHeight="1">
      <c r="A138" s="36" t="s">
        <v>372</v>
      </c>
      <c r="B138" s="37" t="s">
        <v>21</v>
      </c>
      <c r="C138" s="42" t="s">
        <v>60</v>
      </c>
      <c r="D138" s="30">
        <f>+'[1]Informe_dane'!D138</f>
        <v>4000000</v>
      </c>
      <c r="E138" s="30">
        <f>+'[1]Informe_dane'!E138</f>
        <v>0</v>
      </c>
      <c r="F138" s="30">
        <f>+'[1]Informe_dane'!F138</f>
        <v>0</v>
      </c>
      <c r="G138" s="30">
        <f t="shared" si="60"/>
        <v>4000000</v>
      </c>
      <c r="H138" s="30">
        <f>+'[1]Informe_dane'!H138</f>
        <v>837392.382</v>
      </c>
      <c r="I138" s="30">
        <f>+'[1]Informe_dane'!I138</f>
        <v>0</v>
      </c>
      <c r="J138" s="30">
        <f>+'[1]Informe_dane'!J138</f>
        <v>0</v>
      </c>
      <c r="K138" s="30">
        <f>+'[1]Informe_dane'!K138</f>
        <v>0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1"/>
        <v>837392.382</v>
      </c>
      <c r="U138" s="30">
        <f>+'[1]Informe_dane'!U138</f>
        <v>722407.282</v>
      </c>
      <c r="V138" s="30">
        <f>+'[1]Informe_dane'!V138</f>
        <v>0</v>
      </c>
      <c r="W138" s="30">
        <f>+'[1]Informe_dane'!W138</f>
        <v>0</v>
      </c>
      <c r="X138" s="30">
        <f>+'[1]Informe_dane'!X138</f>
        <v>0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2"/>
        <v>722407.282</v>
      </c>
      <c r="AH138" s="30">
        <f>+'[1]Informe_dane'!AH138</f>
        <v>7192.695</v>
      </c>
      <c r="AI138" s="30">
        <f>+'[1]Informe_dane'!AI138</f>
        <v>0</v>
      </c>
      <c r="AJ138" s="30">
        <f>+'[1]Informe_dane'!AJ138</f>
        <v>0</v>
      </c>
      <c r="AK138" s="30">
        <f>+'[1]Informe_dane'!AK138</f>
        <v>0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3"/>
        <v>7192.695</v>
      </c>
      <c r="AU138" s="30">
        <f>+'[1]Informe_dane'!AU138</f>
        <v>7192.695</v>
      </c>
      <c r="AV138" s="30">
        <f>+'[1]Informe_dane'!AV138</f>
        <v>0</v>
      </c>
      <c r="AW138" s="30">
        <f>+'[1]Informe_dane'!AW138</f>
        <v>0</v>
      </c>
      <c r="AX138" s="30">
        <f>+'[1]Informe_dane'!AX138</f>
        <v>0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4"/>
        <v>7192.695</v>
      </c>
    </row>
    <row r="139" spans="1:59" ht="33.75">
      <c r="A139" s="36" t="s">
        <v>373</v>
      </c>
      <c r="B139" s="37" t="s">
        <v>21</v>
      </c>
      <c r="C139" s="42" t="s">
        <v>315</v>
      </c>
      <c r="D139" s="30">
        <f>+'[1]Informe_dane'!D139</f>
        <v>200000</v>
      </c>
      <c r="E139" s="30">
        <f>+'[1]Informe_dane'!E139</f>
        <v>0</v>
      </c>
      <c r="F139" s="30">
        <f>+'[1]Informe_dane'!F139</f>
        <v>0</v>
      </c>
      <c r="G139" s="30">
        <f t="shared" si="60"/>
        <v>200000</v>
      </c>
      <c r="H139" s="30">
        <f>+'[1]Informe_dane'!H139</f>
        <v>76000</v>
      </c>
      <c r="I139" s="30">
        <f>+'[1]Informe_dane'!I139</f>
        <v>0</v>
      </c>
      <c r="J139" s="30">
        <f>+'[1]Informe_dane'!J139</f>
        <v>0</v>
      </c>
      <c r="K139" s="30">
        <f>+'[1]Informe_dane'!K139</f>
        <v>0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1"/>
        <v>76000</v>
      </c>
      <c r="U139" s="30">
        <f>+'[1]Informe_dane'!U139</f>
        <v>76000</v>
      </c>
      <c r="V139" s="30">
        <f>+'[1]Informe_dane'!V139</f>
        <v>0</v>
      </c>
      <c r="W139" s="30">
        <f>+'[1]Informe_dane'!W139</f>
        <v>0</v>
      </c>
      <c r="X139" s="30">
        <f>+'[1]Informe_dane'!X139</f>
        <v>0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2"/>
        <v>76000</v>
      </c>
      <c r="AH139" s="30">
        <f>+'[1]Informe_dane'!AH139</f>
        <v>0</v>
      </c>
      <c r="AI139" s="30">
        <f>+'[1]Informe_dane'!AI139</f>
        <v>0</v>
      </c>
      <c r="AJ139" s="30">
        <f>+'[1]Informe_dane'!AJ139</f>
        <v>0</v>
      </c>
      <c r="AK139" s="30">
        <f>+'[1]Informe_dane'!AK139</f>
        <v>0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3"/>
        <v>0</v>
      </c>
      <c r="AU139" s="30">
        <f>+'[1]Informe_dane'!AU139</f>
        <v>0</v>
      </c>
      <c r="AV139" s="30">
        <f>+'[1]Informe_dane'!AV139</f>
        <v>0</v>
      </c>
      <c r="AW139" s="30">
        <f>+'[1]Informe_dane'!AW139</f>
        <v>0</v>
      </c>
      <c r="AX139" s="30">
        <f>+'[1]Informe_dane'!AX139</f>
        <v>0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4"/>
        <v>0</v>
      </c>
    </row>
    <row r="140" spans="1:59" ht="22.5">
      <c r="A140" s="36" t="s">
        <v>374</v>
      </c>
      <c r="B140" s="37" t="s">
        <v>21</v>
      </c>
      <c r="C140" s="42" t="s">
        <v>62</v>
      </c>
      <c r="D140" s="30">
        <f>+'[1]Informe_dane'!D140</f>
        <v>100000</v>
      </c>
      <c r="E140" s="30">
        <f>+'[1]Informe_dane'!E140</f>
        <v>0</v>
      </c>
      <c r="F140" s="30">
        <f>+'[1]Informe_dane'!F140</f>
        <v>0</v>
      </c>
      <c r="G140" s="30">
        <f t="shared" si="60"/>
        <v>100000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1"/>
        <v>0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2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3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4"/>
        <v>0</v>
      </c>
    </row>
    <row r="141" spans="1:59" ht="33.75">
      <c r="A141" s="36" t="s">
        <v>375</v>
      </c>
      <c r="B141" s="37" t="s">
        <v>21</v>
      </c>
      <c r="C141" s="42" t="s">
        <v>340</v>
      </c>
      <c r="D141" s="30">
        <f>+'[1]Informe_dane'!D141</f>
        <v>7000000</v>
      </c>
      <c r="E141" s="30">
        <f>+'[1]Informe_dane'!E141</f>
        <v>0</v>
      </c>
      <c r="F141" s="30">
        <f>+'[1]Informe_dane'!F141</f>
        <v>0</v>
      </c>
      <c r="G141" s="30">
        <f t="shared" si="60"/>
        <v>7000000</v>
      </c>
      <c r="H141" s="30">
        <f>+'[1]Informe_dane'!H141</f>
        <v>3981336.94</v>
      </c>
      <c r="I141" s="30">
        <f>+'[1]Informe_dane'!I141</f>
        <v>0</v>
      </c>
      <c r="J141" s="30">
        <f>+'[1]Informe_dane'!J141</f>
        <v>0</v>
      </c>
      <c r="K141" s="30">
        <f>+'[1]Informe_dane'!K141</f>
        <v>0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1"/>
        <v>3981336.94</v>
      </c>
      <c r="U141" s="30">
        <f>+'[1]Informe_dane'!U141</f>
        <v>3101383.934</v>
      </c>
      <c r="V141" s="30">
        <f>+'[1]Informe_dane'!V141</f>
        <v>0</v>
      </c>
      <c r="W141" s="30">
        <f>+'[1]Informe_dane'!W141</f>
        <v>0</v>
      </c>
      <c r="X141" s="30">
        <f>+'[1]Informe_dane'!X141</f>
        <v>0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2"/>
        <v>3101383.934</v>
      </c>
      <c r="AH141" s="30">
        <f>+'[1]Informe_dane'!AH141</f>
        <v>20033.662</v>
      </c>
      <c r="AI141" s="30">
        <f>+'[1]Informe_dane'!AI141</f>
        <v>0</v>
      </c>
      <c r="AJ141" s="30">
        <f>+'[1]Informe_dane'!AJ141</f>
        <v>0</v>
      </c>
      <c r="AK141" s="30">
        <f>+'[1]Informe_dane'!AK141</f>
        <v>0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3"/>
        <v>20033.662</v>
      </c>
      <c r="AU141" s="30">
        <f>+'[1]Informe_dane'!AU141</f>
        <v>20033.662</v>
      </c>
      <c r="AV141" s="30">
        <f>+'[1]Informe_dane'!AV141</f>
        <v>0</v>
      </c>
      <c r="AW141" s="30">
        <f>+'[1]Informe_dane'!AW141</f>
        <v>0</v>
      </c>
      <c r="AX141" s="30">
        <f>+'[1]Informe_dane'!AX141</f>
        <v>0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4"/>
        <v>20033.662</v>
      </c>
    </row>
    <row r="142" spans="1:59" ht="33.75">
      <c r="A142" s="36" t="s">
        <v>375</v>
      </c>
      <c r="B142" s="37" t="s">
        <v>357</v>
      </c>
      <c r="C142" s="42" t="s">
        <v>340</v>
      </c>
      <c r="D142" s="30">
        <f>+'[1]Informe_dane'!D142</f>
        <v>7000000</v>
      </c>
      <c r="E142" s="30">
        <f>+'[1]Informe_dane'!E142</f>
        <v>0</v>
      </c>
      <c r="F142" s="30">
        <f>+'[1]Informe_dane'!F142</f>
        <v>0</v>
      </c>
      <c r="G142" s="30">
        <f t="shared" si="60"/>
        <v>7000000</v>
      </c>
      <c r="H142" s="30">
        <f>+'[1]Informe_dane'!H142</f>
        <v>957005.797</v>
      </c>
      <c r="I142" s="30">
        <f>+'[1]Informe_dane'!I142</f>
        <v>0</v>
      </c>
      <c r="J142" s="30">
        <f>+'[1]Informe_dane'!J142</f>
        <v>0</v>
      </c>
      <c r="K142" s="30">
        <f>+'[1]Informe_dane'!K142</f>
        <v>0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1"/>
        <v>957005.797</v>
      </c>
      <c r="U142" s="30">
        <f>+'[1]Informe_dane'!U142</f>
        <v>832124.663</v>
      </c>
      <c r="V142" s="30">
        <f>+'[1]Informe_dane'!V142</f>
        <v>0</v>
      </c>
      <c r="W142" s="30">
        <f>+'[1]Informe_dane'!W142</f>
        <v>0</v>
      </c>
      <c r="X142" s="30">
        <f>+'[1]Informe_dane'!X142</f>
        <v>0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2"/>
        <v>832124.663</v>
      </c>
      <c r="AH142" s="30">
        <f>+'[1]Informe_dane'!AH142</f>
        <v>4287.565</v>
      </c>
      <c r="AI142" s="30">
        <f>+'[1]Informe_dane'!AI142</f>
        <v>0</v>
      </c>
      <c r="AJ142" s="30">
        <f>+'[1]Informe_dane'!AJ142</f>
        <v>0</v>
      </c>
      <c r="AK142" s="30">
        <f>+'[1]Informe_dane'!AK142</f>
        <v>0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3"/>
        <v>4287.565</v>
      </c>
      <c r="AU142" s="30">
        <f>+'[1]Informe_dane'!AU142</f>
        <v>3284.651</v>
      </c>
      <c r="AV142" s="30">
        <f>+'[1]Informe_dane'!AV142</f>
        <v>0</v>
      </c>
      <c r="AW142" s="30">
        <f>+'[1]Informe_dane'!AW142</f>
        <v>0</v>
      </c>
      <c r="AX142" s="30">
        <f>+'[1]Informe_dane'!AX142</f>
        <v>0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4"/>
        <v>3284.651</v>
      </c>
    </row>
    <row r="143" spans="1:59" ht="17.25" customHeight="1">
      <c r="A143" s="36" t="s">
        <v>376</v>
      </c>
      <c r="B143" s="37" t="s">
        <v>21</v>
      </c>
      <c r="C143" s="42" t="s">
        <v>341</v>
      </c>
      <c r="D143" s="30">
        <f>+'[1]Informe_dane'!D143</f>
        <v>6086947.329</v>
      </c>
      <c r="E143" s="30">
        <f>+'[1]Informe_dane'!E143</f>
        <v>0</v>
      </c>
      <c r="F143" s="30">
        <f>+'[1]Informe_dane'!F143</f>
        <v>0</v>
      </c>
      <c r="G143" s="30">
        <f t="shared" si="60"/>
        <v>6086947.329</v>
      </c>
      <c r="H143" s="30">
        <f>+'[1]Informe_dane'!H143</f>
        <v>2307835.565</v>
      </c>
      <c r="I143" s="30">
        <f>+'[1]Informe_dane'!I143</f>
        <v>0</v>
      </c>
      <c r="J143" s="30">
        <f>+'[1]Informe_dane'!J143</f>
        <v>0</v>
      </c>
      <c r="K143" s="30">
        <f>+'[1]Informe_dane'!K143</f>
        <v>0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1"/>
        <v>2307835.565</v>
      </c>
      <c r="U143" s="30">
        <f>+'[1]Informe_dane'!U143</f>
        <v>2024196.411</v>
      </c>
      <c r="V143" s="30">
        <f>+'[1]Informe_dane'!V143</f>
        <v>0</v>
      </c>
      <c r="W143" s="30">
        <f>+'[1]Informe_dane'!W143</f>
        <v>0</v>
      </c>
      <c r="X143" s="30">
        <f>+'[1]Informe_dane'!X143</f>
        <v>0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2"/>
        <v>2024196.411</v>
      </c>
      <c r="AH143" s="30">
        <f>+'[1]Informe_dane'!AH143</f>
        <v>7054</v>
      </c>
      <c r="AI143" s="30">
        <f>+'[1]Informe_dane'!AI143</f>
        <v>0</v>
      </c>
      <c r="AJ143" s="30">
        <f>+'[1]Informe_dane'!AJ143</f>
        <v>0</v>
      </c>
      <c r="AK143" s="30">
        <f>+'[1]Informe_dane'!AK143</f>
        <v>0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3"/>
        <v>7054</v>
      </c>
      <c r="AU143" s="30">
        <f>+'[1]Informe_dane'!AU143</f>
        <v>7054</v>
      </c>
      <c r="AV143" s="30">
        <f>+'[1]Informe_dane'!AV143</f>
        <v>0</v>
      </c>
      <c r="AW143" s="30">
        <f>+'[1]Informe_dane'!AW143</f>
        <v>0</v>
      </c>
      <c r="AX143" s="30">
        <f>+'[1]Informe_dane'!AX143</f>
        <v>0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4"/>
        <v>7054</v>
      </c>
    </row>
    <row r="144" spans="1:59" ht="20.25" customHeight="1">
      <c r="A144" s="36" t="s">
        <v>376</v>
      </c>
      <c r="B144" s="37" t="s">
        <v>357</v>
      </c>
      <c r="C144" s="42" t="s">
        <v>341</v>
      </c>
      <c r="D144" s="30">
        <f>+'[1]Informe_dane'!D144</f>
        <v>313052.671</v>
      </c>
      <c r="E144" s="30">
        <f>+'[1]Informe_dane'!E144</f>
        <v>0</v>
      </c>
      <c r="F144" s="30">
        <f>+'[1]Informe_dane'!F144</f>
        <v>0</v>
      </c>
      <c r="G144" s="30">
        <f t="shared" si="60"/>
        <v>313052.671</v>
      </c>
      <c r="H144" s="30">
        <f>+'[1]Informe_dane'!H144</f>
        <v>0</v>
      </c>
      <c r="I144" s="30">
        <f>+'[1]Informe_dane'!I144</f>
        <v>0</v>
      </c>
      <c r="J144" s="30">
        <f>+'[1]Informe_dane'!J144</f>
        <v>0</v>
      </c>
      <c r="K144" s="30">
        <f>+'[1]Informe_dane'!K144</f>
        <v>0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1"/>
        <v>0</v>
      </c>
      <c r="U144" s="30">
        <f>+'[1]Informe_dane'!U144</f>
        <v>0</v>
      </c>
      <c r="V144" s="30">
        <f>+'[1]Informe_dane'!V144</f>
        <v>0</v>
      </c>
      <c r="W144" s="30">
        <f>+'[1]Informe_dane'!W144</f>
        <v>0</v>
      </c>
      <c r="X144" s="30">
        <f>+'[1]Informe_dane'!X144</f>
        <v>0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2"/>
        <v>0</v>
      </c>
      <c r="AH144" s="30">
        <f>+'[1]Informe_dane'!AH144</f>
        <v>0</v>
      </c>
      <c r="AI144" s="30">
        <f>+'[1]Informe_dane'!AI144</f>
        <v>0</v>
      </c>
      <c r="AJ144" s="30">
        <f>+'[1]Informe_dane'!AJ144</f>
        <v>0</v>
      </c>
      <c r="AK144" s="30">
        <f>+'[1]Informe_dane'!AK144</f>
        <v>0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3"/>
        <v>0</v>
      </c>
      <c r="AU144" s="30">
        <f>+'[1]Informe_dane'!AU144</f>
        <v>0</v>
      </c>
      <c r="AV144" s="30">
        <f>+'[1]Informe_dane'!AV144</f>
        <v>0</v>
      </c>
      <c r="AW144" s="30">
        <f>+'[1]Informe_dane'!AW144</f>
        <v>0</v>
      </c>
      <c r="AX144" s="30">
        <f>+'[1]Informe_dane'!AX144</f>
        <v>0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4"/>
        <v>0</v>
      </c>
    </row>
    <row r="145" spans="1:59" ht="20.25" customHeight="1">
      <c r="A145" s="36" t="s">
        <v>377</v>
      </c>
      <c r="B145" s="37" t="s">
        <v>21</v>
      </c>
      <c r="C145" s="42" t="s">
        <v>32</v>
      </c>
      <c r="D145" s="30">
        <f>+'[1]Informe_dane'!D145</f>
        <v>4009213.611</v>
      </c>
      <c r="E145" s="30">
        <f>+'[1]Informe_dane'!E145</f>
        <v>0</v>
      </c>
      <c r="F145" s="30">
        <f>+'[1]Informe_dane'!F145</f>
        <v>0</v>
      </c>
      <c r="G145" s="30">
        <f t="shared" si="60"/>
        <v>4009213.611</v>
      </c>
      <c r="H145" s="30">
        <f>+'[1]Informe_dane'!H145</f>
        <v>1824061.3132</v>
      </c>
      <c r="I145" s="30">
        <f>+'[1]Informe_dane'!I145</f>
        <v>0</v>
      </c>
      <c r="J145" s="30">
        <f>+'[1]Informe_dane'!J145</f>
        <v>0</v>
      </c>
      <c r="K145" s="30">
        <f>+'[1]Informe_dane'!K145</f>
        <v>0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1"/>
        <v>1824061.3132</v>
      </c>
      <c r="U145" s="30">
        <f>+'[1]Informe_dane'!U145</f>
        <v>1744788.9132</v>
      </c>
      <c r="V145" s="30">
        <f>+'[1]Informe_dane'!V145</f>
        <v>0</v>
      </c>
      <c r="W145" s="30">
        <f>+'[1]Informe_dane'!W145</f>
        <v>0</v>
      </c>
      <c r="X145" s="30">
        <f>+'[1]Informe_dane'!X145</f>
        <v>0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2"/>
        <v>1744788.9132</v>
      </c>
      <c r="AH145" s="30">
        <f>+'[1]Informe_dane'!AH145</f>
        <v>0</v>
      </c>
      <c r="AI145" s="30">
        <f>+'[1]Informe_dane'!AI145</f>
        <v>0</v>
      </c>
      <c r="AJ145" s="30">
        <f>+'[1]Informe_dane'!AJ145</f>
        <v>0</v>
      </c>
      <c r="AK145" s="30">
        <f>+'[1]Informe_dane'!AK145</f>
        <v>0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3"/>
        <v>0</v>
      </c>
      <c r="AU145" s="30">
        <f>+'[1]Informe_dane'!AU145</f>
        <v>0</v>
      </c>
      <c r="AV145" s="30">
        <f>+'[1]Informe_dane'!AV145</f>
        <v>0</v>
      </c>
      <c r="AW145" s="30">
        <f>+'[1]Informe_dane'!AW145</f>
        <v>0</v>
      </c>
      <c r="AX145" s="30">
        <f>+'[1]Informe_dane'!AX145</f>
        <v>0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4"/>
        <v>0</v>
      </c>
    </row>
    <row r="146" spans="1:59" ht="22.5">
      <c r="A146" s="36" t="s">
        <v>377</v>
      </c>
      <c r="B146" s="37" t="s">
        <v>357</v>
      </c>
      <c r="C146" s="42" t="s">
        <v>32</v>
      </c>
      <c r="D146" s="30">
        <f>+'[1]Informe_dane'!D146</f>
        <v>3000000</v>
      </c>
      <c r="E146" s="30">
        <f>+'[1]Informe_dane'!E146</f>
        <v>0</v>
      </c>
      <c r="F146" s="30">
        <f>+'[1]Informe_dane'!F146</f>
        <v>0</v>
      </c>
      <c r="G146" s="30">
        <f t="shared" si="60"/>
        <v>3000000</v>
      </c>
      <c r="H146" s="30">
        <f>+'[1]Informe_dane'!H146</f>
        <v>2259702.815</v>
      </c>
      <c r="I146" s="30">
        <f>+'[1]Informe_dane'!I146</f>
        <v>0</v>
      </c>
      <c r="J146" s="30">
        <f>+'[1]Informe_dane'!J146</f>
        <v>0</v>
      </c>
      <c r="K146" s="30">
        <f>+'[1]Informe_dane'!K146</f>
        <v>0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1"/>
        <v>2259702.815</v>
      </c>
      <c r="U146" s="30">
        <f>+'[1]Informe_dane'!U146</f>
        <v>2136002.815</v>
      </c>
      <c r="V146" s="30">
        <f>+'[1]Informe_dane'!V146</f>
        <v>0</v>
      </c>
      <c r="W146" s="30">
        <f>+'[1]Informe_dane'!W146</f>
        <v>0</v>
      </c>
      <c r="X146" s="30">
        <f>+'[1]Informe_dane'!X146</f>
        <v>0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2"/>
        <v>2136002.815</v>
      </c>
      <c r="AH146" s="30">
        <f>+'[1]Informe_dane'!AH146</f>
        <v>0</v>
      </c>
      <c r="AI146" s="30">
        <f>+'[1]Informe_dane'!AI146</f>
        <v>0</v>
      </c>
      <c r="AJ146" s="30">
        <f>+'[1]Informe_dane'!AJ146</f>
        <v>0</v>
      </c>
      <c r="AK146" s="30">
        <f>+'[1]Informe_dane'!AK146</f>
        <v>0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3"/>
        <v>0</v>
      </c>
      <c r="AU146" s="30">
        <f>+'[1]Informe_dane'!AU146</f>
        <v>0</v>
      </c>
      <c r="AV146" s="30">
        <f>+'[1]Informe_dane'!AV146</f>
        <v>0</v>
      </c>
      <c r="AW146" s="30">
        <f>+'[1]Informe_dane'!AW146</f>
        <v>0</v>
      </c>
      <c r="AX146" s="30">
        <f>+'[1]Informe_dane'!AX146</f>
        <v>0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4"/>
        <v>0</v>
      </c>
    </row>
    <row r="147" spans="1:59" ht="22.5">
      <c r="A147" s="36" t="s">
        <v>378</v>
      </c>
      <c r="B147" s="37" t="s">
        <v>21</v>
      </c>
      <c r="C147" s="42" t="s">
        <v>344</v>
      </c>
      <c r="D147" s="30">
        <f>+'[1]Informe_dane'!D147</f>
        <v>600000</v>
      </c>
      <c r="E147" s="30">
        <f>+'[1]Informe_dane'!E147</f>
        <v>0</v>
      </c>
      <c r="F147" s="30">
        <f>+'[1]Informe_dane'!F147</f>
        <v>0</v>
      </c>
      <c r="G147" s="30">
        <f t="shared" si="60"/>
        <v>600000</v>
      </c>
      <c r="H147" s="30">
        <f>+'[1]Informe_dane'!H147</f>
        <v>0</v>
      </c>
      <c r="I147" s="30">
        <f>+'[1]Informe_dane'!I147</f>
        <v>0</v>
      </c>
      <c r="J147" s="30">
        <f>+'[1]Informe_dane'!J147</f>
        <v>0</v>
      </c>
      <c r="K147" s="30">
        <f>+'[1]Informe_dane'!K147</f>
        <v>0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1"/>
        <v>0</v>
      </c>
      <c r="U147" s="30">
        <f>+'[1]Informe_dane'!U147</f>
        <v>0</v>
      </c>
      <c r="V147" s="30">
        <f>+'[1]Informe_dane'!V147</f>
        <v>0</v>
      </c>
      <c r="W147" s="30">
        <f>+'[1]Informe_dane'!W147</f>
        <v>0</v>
      </c>
      <c r="X147" s="30">
        <f>+'[1]Informe_dane'!X147</f>
        <v>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2"/>
        <v>0</v>
      </c>
      <c r="AH147" s="30">
        <f>+'[1]Informe_dane'!AH147</f>
        <v>0</v>
      </c>
      <c r="AI147" s="30">
        <f>+'[1]Informe_dane'!AI147</f>
        <v>0</v>
      </c>
      <c r="AJ147" s="30">
        <f>+'[1]Informe_dane'!AJ147</f>
        <v>0</v>
      </c>
      <c r="AK147" s="30">
        <f>+'[1]Informe_dane'!AK147</f>
        <v>0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3"/>
        <v>0</v>
      </c>
      <c r="AU147" s="30">
        <f>+'[1]Informe_dane'!AU147</f>
        <v>0</v>
      </c>
      <c r="AV147" s="30">
        <f>+'[1]Informe_dane'!AV147</f>
        <v>0</v>
      </c>
      <c r="AW147" s="30">
        <f>+'[1]Informe_dane'!AW147</f>
        <v>0</v>
      </c>
      <c r="AX147" s="30">
        <f>+'[1]Informe_dane'!AX147</f>
        <v>0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4"/>
        <v>0</v>
      </c>
    </row>
    <row r="148" spans="1:59" ht="11.25">
      <c r="A148" s="36" t="s">
        <v>379</v>
      </c>
      <c r="B148" s="37" t="s">
        <v>21</v>
      </c>
      <c r="C148" s="42" t="s">
        <v>380</v>
      </c>
      <c r="D148" s="30">
        <f>+'[1]Informe_dane'!D148</f>
        <v>900000</v>
      </c>
      <c r="E148" s="30">
        <f>+'[1]Informe_dane'!E148</f>
        <v>0</v>
      </c>
      <c r="F148" s="30">
        <f>+'[1]Informe_dane'!F148</f>
        <v>0</v>
      </c>
      <c r="G148" s="30">
        <f t="shared" si="60"/>
        <v>900000</v>
      </c>
      <c r="H148" s="30">
        <f>+'[1]Informe_dane'!H148</f>
        <v>0</v>
      </c>
      <c r="I148" s="30">
        <f>+'[1]Informe_dane'!I148</f>
        <v>0</v>
      </c>
      <c r="J148" s="30">
        <f>+'[1]Informe_dane'!J148</f>
        <v>0</v>
      </c>
      <c r="K148" s="30">
        <f>+'[1]Informe_dane'!K148</f>
        <v>0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1"/>
        <v>0</v>
      </c>
      <c r="U148" s="30">
        <f>+'[1]Informe_dane'!U148</f>
        <v>0</v>
      </c>
      <c r="V148" s="30">
        <f>+'[1]Informe_dane'!V148</f>
        <v>0</v>
      </c>
      <c r="W148" s="30">
        <f>+'[1]Informe_dane'!W148</f>
        <v>0</v>
      </c>
      <c r="X148" s="30">
        <f>+'[1]Informe_dane'!X148</f>
        <v>0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2"/>
        <v>0</v>
      </c>
      <c r="AH148" s="30">
        <f>+'[1]Informe_dane'!AH148</f>
        <v>0</v>
      </c>
      <c r="AI148" s="30">
        <f>+'[1]Informe_dane'!AI148</f>
        <v>0</v>
      </c>
      <c r="AJ148" s="30">
        <f>+'[1]Informe_dane'!AJ148</f>
        <v>0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3"/>
        <v>0</v>
      </c>
      <c r="AU148" s="30">
        <f>+'[1]Informe_dane'!AU148</f>
        <v>0</v>
      </c>
      <c r="AV148" s="30">
        <f>+'[1]Informe_dane'!AV148</f>
        <v>0</v>
      </c>
      <c r="AW148" s="30">
        <f>+'[1]Informe_dane'!AW148</f>
        <v>0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4"/>
        <v>0</v>
      </c>
    </row>
    <row r="149" spans="1:59" ht="22.5">
      <c r="A149" s="36" t="s">
        <v>381</v>
      </c>
      <c r="B149" s="37" t="s">
        <v>21</v>
      </c>
      <c r="C149" s="42" t="s">
        <v>382</v>
      </c>
      <c r="D149" s="30">
        <f>+'[1]Informe_dane'!D149</f>
        <v>400000</v>
      </c>
      <c r="E149" s="30">
        <f>+'[1]Informe_dane'!E149</f>
        <v>0</v>
      </c>
      <c r="F149" s="30">
        <f>+'[1]Informe_dane'!F149</f>
        <v>0</v>
      </c>
      <c r="G149" s="30">
        <f t="shared" si="60"/>
        <v>400000</v>
      </c>
      <c r="H149" s="30">
        <f>+'[1]Informe_dane'!H149</f>
        <v>347700</v>
      </c>
      <c r="I149" s="30">
        <f>+'[1]Informe_dane'!I149</f>
        <v>0</v>
      </c>
      <c r="J149" s="30">
        <f>+'[1]Informe_dane'!J149</f>
        <v>0</v>
      </c>
      <c r="K149" s="30">
        <f>+'[1]Informe_dane'!K149</f>
        <v>0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1"/>
        <v>347700</v>
      </c>
      <c r="U149" s="30">
        <f>+'[1]Informe_dane'!U149</f>
        <v>267300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2"/>
        <v>267300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3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4"/>
        <v>0</v>
      </c>
    </row>
    <row r="150" spans="1:59" s="28" customFormat="1" ht="15" customHeight="1">
      <c r="A150" s="155" t="s">
        <v>242</v>
      </c>
      <c r="B150" s="155"/>
      <c r="C150" s="155"/>
      <c r="D150" s="27">
        <f aca="true" t="shared" si="65" ref="D150:BF150">+D119+D7</f>
        <v>156941149.20700002</v>
      </c>
      <c r="E150" s="27">
        <f t="shared" si="65"/>
        <v>1500</v>
      </c>
      <c r="F150" s="27">
        <f t="shared" si="65"/>
        <v>1500</v>
      </c>
      <c r="G150" s="27">
        <f>+G119+G7</f>
        <v>156941149.20700002</v>
      </c>
      <c r="H150" s="27">
        <f t="shared" si="65"/>
        <v>101844705.49610001</v>
      </c>
      <c r="I150" s="27">
        <f t="shared" si="65"/>
        <v>0</v>
      </c>
      <c r="J150" s="27">
        <f t="shared" si="65"/>
        <v>0</v>
      </c>
      <c r="K150" s="27">
        <f t="shared" si="65"/>
        <v>0</v>
      </c>
      <c r="L150" s="27">
        <f t="shared" si="65"/>
        <v>0</v>
      </c>
      <c r="M150" s="27">
        <f t="shared" si="65"/>
        <v>0</v>
      </c>
      <c r="N150" s="27">
        <f t="shared" si="65"/>
        <v>0</v>
      </c>
      <c r="O150" s="27">
        <f t="shared" si="65"/>
        <v>0</v>
      </c>
      <c r="P150" s="27">
        <f t="shared" si="65"/>
        <v>0</v>
      </c>
      <c r="Q150" s="27">
        <f t="shared" si="65"/>
        <v>0</v>
      </c>
      <c r="R150" s="27">
        <f t="shared" si="65"/>
        <v>0</v>
      </c>
      <c r="S150" s="27">
        <f t="shared" si="65"/>
        <v>0</v>
      </c>
      <c r="T150" s="27">
        <f t="shared" si="65"/>
        <v>101844705.49610001</v>
      </c>
      <c r="U150" s="27">
        <f t="shared" si="65"/>
        <v>34531817.90271</v>
      </c>
      <c r="V150" s="27">
        <f t="shared" si="65"/>
        <v>0</v>
      </c>
      <c r="W150" s="27">
        <f t="shared" si="65"/>
        <v>0</v>
      </c>
      <c r="X150" s="27">
        <f t="shared" si="65"/>
        <v>0</v>
      </c>
      <c r="Y150" s="27">
        <f t="shared" si="65"/>
        <v>0</v>
      </c>
      <c r="Z150" s="27">
        <f t="shared" si="65"/>
        <v>0</v>
      </c>
      <c r="AA150" s="27">
        <f t="shared" si="65"/>
        <v>0</v>
      </c>
      <c r="AB150" s="27">
        <f t="shared" si="65"/>
        <v>0</v>
      </c>
      <c r="AC150" s="27">
        <f t="shared" si="65"/>
        <v>0</v>
      </c>
      <c r="AD150" s="27">
        <f t="shared" si="65"/>
        <v>0</v>
      </c>
      <c r="AE150" s="27">
        <f t="shared" si="65"/>
        <v>0</v>
      </c>
      <c r="AF150" s="27">
        <f t="shared" si="65"/>
        <v>0</v>
      </c>
      <c r="AG150" s="27">
        <f>+AG119+AG7</f>
        <v>34531817.90271</v>
      </c>
      <c r="AH150" s="27">
        <f t="shared" si="65"/>
        <v>4989098.2046799995</v>
      </c>
      <c r="AI150" s="27">
        <f t="shared" si="65"/>
        <v>0</v>
      </c>
      <c r="AJ150" s="27">
        <f t="shared" si="65"/>
        <v>0</v>
      </c>
      <c r="AK150" s="27">
        <f t="shared" si="65"/>
        <v>0</v>
      </c>
      <c r="AL150" s="27">
        <f t="shared" si="65"/>
        <v>0</v>
      </c>
      <c r="AM150" s="27">
        <f t="shared" si="65"/>
        <v>0</v>
      </c>
      <c r="AN150" s="27">
        <f t="shared" si="65"/>
        <v>0</v>
      </c>
      <c r="AO150" s="27">
        <f t="shared" si="65"/>
        <v>0</v>
      </c>
      <c r="AP150" s="27">
        <f t="shared" si="65"/>
        <v>0</v>
      </c>
      <c r="AQ150" s="27">
        <f t="shared" si="65"/>
        <v>0</v>
      </c>
      <c r="AR150" s="27">
        <f t="shared" si="65"/>
        <v>0</v>
      </c>
      <c r="AS150" s="27">
        <f t="shared" si="65"/>
        <v>0</v>
      </c>
      <c r="AT150" s="27">
        <f>+AT119+AT7</f>
        <v>4989098.2046799995</v>
      </c>
      <c r="AU150" s="27">
        <f t="shared" si="65"/>
        <v>4804249.988709999</v>
      </c>
      <c r="AV150" s="27">
        <f t="shared" si="65"/>
        <v>0</v>
      </c>
      <c r="AW150" s="27">
        <f t="shared" si="65"/>
        <v>0</v>
      </c>
      <c r="AX150" s="27">
        <f t="shared" si="65"/>
        <v>0</v>
      </c>
      <c r="AY150" s="27">
        <f t="shared" si="65"/>
        <v>0</v>
      </c>
      <c r="AZ150" s="27">
        <f t="shared" si="65"/>
        <v>0</v>
      </c>
      <c r="BA150" s="27">
        <f t="shared" si="65"/>
        <v>0</v>
      </c>
      <c r="BB150" s="27">
        <f t="shared" si="65"/>
        <v>0</v>
      </c>
      <c r="BC150" s="27">
        <f t="shared" si="65"/>
        <v>0</v>
      </c>
      <c r="BD150" s="27">
        <f t="shared" si="65"/>
        <v>0</v>
      </c>
      <c r="BE150" s="27">
        <f t="shared" si="65"/>
        <v>0</v>
      </c>
      <c r="BF150" s="27">
        <f t="shared" si="65"/>
        <v>0</v>
      </c>
      <c r="BG150" s="27">
        <f>+BG119+BG7</f>
        <v>4804249.988709999</v>
      </c>
    </row>
    <row r="151" spans="4:47" ht="11.25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4:59" ht="11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</row>
    <row r="153" spans="4:59" ht="11.25">
      <c r="D153" s="35"/>
      <c r="E153" s="35"/>
      <c r="F153" s="35"/>
      <c r="G153" s="35"/>
      <c r="H153" s="35"/>
      <c r="I153" s="35"/>
      <c r="J153" s="35"/>
      <c r="K153" s="35"/>
      <c r="L153" s="35">
        <f>L150-3848214.893</f>
        <v>-3848214.893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47" ht="11.25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4:47" ht="11.25">
      <c r="D155" s="35"/>
      <c r="E155" s="35"/>
      <c r="F155" s="35"/>
      <c r="G155" s="35"/>
      <c r="H155" s="35"/>
      <c r="I155" s="113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3:47" ht="11.25">
      <c r="C156" s="140" t="s">
        <v>253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3:47" ht="11.25">
      <c r="C157" s="140" t="s">
        <v>252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14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3:47" ht="11.25">
      <c r="C162" s="11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1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1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1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1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1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1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4:47" ht="11.25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4:47" ht="11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47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</sheetData>
  <sheetProtection/>
  <mergeCells count="10">
    <mergeCell ref="Y5:AE5"/>
    <mergeCell ref="BF5:BG5"/>
    <mergeCell ref="A150:C150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" sqref="P4:Q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421875" style="2" customWidth="1"/>
    <col min="6" max="6" width="12.421875" style="1" customWidth="1"/>
    <col min="7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82" t="s">
        <v>326</v>
      </c>
      <c r="Q1" s="66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7.75">
      <c r="A2" s="67"/>
      <c r="B2" s="68"/>
      <c r="C2" s="69"/>
      <c r="D2" s="176" t="s">
        <v>332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84" t="s">
        <v>328</v>
      </c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28.5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77" t="s">
        <v>333</v>
      </c>
      <c r="Q3" s="178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17" ht="15.75" customHeight="1">
      <c r="A4" s="87" t="s">
        <v>330</v>
      </c>
      <c r="B4" s="86"/>
      <c r="C4" s="179" t="s">
        <v>331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166" t="s">
        <v>383</v>
      </c>
      <c r="Q4" s="167"/>
    </row>
    <row r="5" spans="1:17" ht="17.25" customHeight="1" thickBot="1">
      <c r="A5" s="77" t="s">
        <v>336</v>
      </c>
      <c r="B5" s="78"/>
      <c r="C5" s="78"/>
      <c r="D5" s="181"/>
      <c r="E5" s="181"/>
      <c r="F5" s="181"/>
      <c r="G5" s="181"/>
      <c r="H5" s="181"/>
      <c r="I5" s="181"/>
      <c r="J5" s="181"/>
      <c r="K5" s="88"/>
      <c r="L5" s="88"/>
      <c r="M5" s="88"/>
      <c r="N5" s="88"/>
      <c r="O5" s="88"/>
      <c r="P5" s="153" t="s">
        <v>0</v>
      </c>
      <c r="Q5" s="154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6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30" t="s">
        <v>122</v>
      </c>
      <c r="B9" s="131">
        <v>10</v>
      </c>
      <c r="C9" s="132" t="s">
        <v>123</v>
      </c>
      <c r="D9" s="135">
        <f>+D10+D11</f>
        <v>4112.75</v>
      </c>
      <c r="E9" s="135">
        <f aca="true" t="shared" si="2" ref="E9:Q9">+E10+E11</f>
        <v>4112.75</v>
      </c>
      <c r="F9" s="135">
        <f t="shared" si="2"/>
        <v>0</v>
      </c>
      <c r="G9" s="135">
        <f t="shared" si="2"/>
        <v>0</v>
      </c>
      <c r="H9" s="135">
        <f t="shared" si="2"/>
        <v>0</v>
      </c>
      <c r="I9" s="135">
        <f t="shared" si="2"/>
        <v>0</v>
      </c>
      <c r="J9" s="135">
        <f t="shared" si="2"/>
        <v>0</v>
      </c>
      <c r="K9" s="135">
        <f t="shared" si="2"/>
        <v>0</v>
      </c>
      <c r="L9" s="135">
        <f t="shared" si="2"/>
        <v>0</v>
      </c>
      <c r="M9" s="135">
        <f t="shared" si="2"/>
        <v>0</v>
      </c>
      <c r="N9" s="135">
        <f t="shared" si="2"/>
        <v>0</v>
      </c>
      <c r="O9" s="135">
        <f t="shared" si="2"/>
        <v>0</v>
      </c>
      <c r="P9" s="135">
        <f t="shared" si="2"/>
        <v>0</v>
      </c>
      <c r="Q9" s="135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355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30" t="s">
        <v>148</v>
      </c>
      <c r="B12" s="131">
        <v>10</v>
      </c>
      <c r="C12" s="132" t="s">
        <v>149</v>
      </c>
      <c r="D12" s="135">
        <f>SUM(D13:D14)</f>
        <v>12818.54</v>
      </c>
      <c r="E12" s="135">
        <f aca="true" t="shared" si="3" ref="E12:Q12">+E13+E14</f>
        <v>12818.54</v>
      </c>
      <c r="F12" s="135">
        <f t="shared" si="3"/>
        <v>0</v>
      </c>
      <c r="G12" s="135">
        <f t="shared" si="3"/>
        <v>0</v>
      </c>
      <c r="H12" s="135">
        <f t="shared" si="3"/>
        <v>0</v>
      </c>
      <c r="I12" s="135">
        <f t="shared" si="3"/>
        <v>0</v>
      </c>
      <c r="J12" s="135">
        <f t="shared" si="3"/>
        <v>0</v>
      </c>
      <c r="K12" s="135">
        <f t="shared" si="3"/>
        <v>0</v>
      </c>
      <c r="L12" s="135">
        <f t="shared" si="3"/>
        <v>0</v>
      </c>
      <c r="M12" s="135">
        <f t="shared" si="3"/>
        <v>0</v>
      </c>
      <c r="N12" s="135">
        <f t="shared" si="3"/>
        <v>0</v>
      </c>
      <c r="O12" s="135">
        <f t="shared" si="3"/>
        <v>0</v>
      </c>
      <c r="P12" s="135">
        <f t="shared" si="3"/>
        <v>0</v>
      </c>
      <c r="Q12" s="135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 hidden="1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30" t="s">
        <v>20</v>
      </c>
      <c r="B15" s="131">
        <v>10</v>
      </c>
      <c r="C15" s="132" t="s">
        <v>22</v>
      </c>
      <c r="D15" s="135">
        <f>+D16+D17</f>
        <v>42983.109000000004</v>
      </c>
      <c r="E15" s="135">
        <f aca="true" t="shared" si="4" ref="E15:Q15">+E16+E17</f>
        <v>42983.109000000004</v>
      </c>
      <c r="F15" s="135">
        <f t="shared" si="4"/>
        <v>0</v>
      </c>
      <c r="G15" s="135">
        <f t="shared" si="4"/>
        <v>0</v>
      </c>
      <c r="H15" s="135">
        <f t="shared" si="4"/>
        <v>0</v>
      </c>
      <c r="I15" s="135">
        <f t="shared" si="4"/>
        <v>0</v>
      </c>
      <c r="J15" s="135">
        <f t="shared" si="4"/>
        <v>0</v>
      </c>
      <c r="K15" s="135">
        <f t="shared" si="4"/>
        <v>0</v>
      </c>
      <c r="L15" s="135">
        <f t="shared" si="4"/>
        <v>0</v>
      </c>
      <c r="M15" s="135">
        <f t="shared" si="4"/>
        <v>0</v>
      </c>
      <c r="N15" s="135">
        <f t="shared" si="4"/>
        <v>0</v>
      </c>
      <c r="O15" s="135">
        <f t="shared" si="4"/>
        <v>0</v>
      </c>
      <c r="P15" s="135">
        <f t="shared" si="4"/>
        <v>0</v>
      </c>
      <c r="Q15" s="135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30" t="s">
        <v>158</v>
      </c>
      <c r="B18" s="131">
        <v>10</v>
      </c>
      <c r="C18" s="132" t="s">
        <v>159</v>
      </c>
      <c r="D18" s="135">
        <f>SUM(D19:D19)</f>
        <v>0</v>
      </c>
      <c r="E18" s="135">
        <f aca="true" t="shared" si="5" ref="E18:Q18">SUM(E19:E19)</f>
        <v>0</v>
      </c>
      <c r="F18" s="135">
        <f t="shared" si="5"/>
        <v>0</v>
      </c>
      <c r="G18" s="135">
        <f t="shared" si="5"/>
        <v>0</v>
      </c>
      <c r="H18" s="135">
        <f t="shared" si="5"/>
        <v>0</v>
      </c>
      <c r="I18" s="135">
        <f t="shared" si="5"/>
        <v>0</v>
      </c>
      <c r="J18" s="135">
        <f t="shared" si="5"/>
        <v>0</v>
      </c>
      <c r="K18" s="135">
        <f t="shared" si="5"/>
        <v>0</v>
      </c>
      <c r="L18" s="135">
        <f t="shared" si="5"/>
        <v>0</v>
      </c>
      <c r="M18" s="135">
        <f t="shared" si="5"/>
        <v>0</v>
      </c>
      <c r="N18" s="135">
        <f t="shared" si="5"/>
        <v>0</v>
      </c>
      <c r="O18" s="135">
        <f t="shared" si="5"/>
        <v>0</v>
      </c>
      <c r="P18" s="135">
        <f t="shared" si="5"/>
        <v>0</v>
      </c>
      <c r="Q18" s="135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9" customFormat="1" ht="12">
      <c r="A21" s="136" t="s">
        <v>306</v>
      </c>
      <c r="B21" s="137">
        <v>10</v>
      </c>
      <c r="C21" s="136" t="s">
        <v>351</v>
      </c>
      <c r="D21" s="138">
        <f>SUM(D22,D25,D27,D32,D38,D43,D45,D48,D50,D53,D55,D57)</f>
        <v>887957.46415</v>
      </c>
      <c r="E21" s="138">
        <f aca="true" t="shared" si="7" ref="E21:Q21">SUM(E22,E25,E27,E32,E38,E43,E45,E48,E50,E53,E55,E57)</f>
        <v>887957.46415</v>
      </c>
      <c r="F21" s="138">
        <f t="shared" si="7"/>
        <v>0</v>
      </c>
      <c r="G21" s="138">
        <f t="shared" si="7"/>
        <v>0</v>
      </c>
      <c r="H21" s="138">
        <f t="shared" si="7"/>
        <v>0</v>
      </c>
      <c r="I21" s="138">
        <f t="shared" si="7"/>
        <v>0</v>
      </c>
      <c r="J21" s="138">
        <f t="shared" si="7"/>
        <v>0</v>
      </c>
      <c r="K21" s="138">
        <f t="shared" si="7"/>
        <v>0</v>
      </c>
      <c r="L21" s="138">
        <f t="shared" si="7"/>
        <v>0</v>
      </c>
      <c r="M21" s="138">
        <f t="shared" si="7"/>
        <v>0</v>
      </c>
      <c r="N21" s="138">
        <f t="shared" si="7"/>
        <v>0</v>
      </c>
      <c r="O21" s="138">
        <f t="shared" si="7"/>
        <v>0</v>
      </c>
      <c r="P21" s="138">
        <f t="shared" si="7"/>
        <v>0</v>
      </c>
      <c r="Q21" s="138">
        <f t="shared" si="7"/>
        <v>887957.46415</v>
      </c>
    </row>
    <row r="22" spans="1:17" s="9" customFormat="1" ht="12.75" hidden="1">
      <c r="A22" s="130" t="s">
        <v>181</v>
      </c>
      <c r="B22" s="131">
        <v>10</v>
      </c>
      <c r="C22" s="132" t="s">
        <v>182</v>
      </c>
      <c r="D22" s="135">
        <f>SUM(D23:D24)</f>
        <v>0</v>
      </c>
      <c r="E22" s="135">
        <f aca="true" t="shared" si="8" ref="E22:Q22">SUM(E23:E24)</f>
        <v>0</v>
      </c>
      <c r="F22" s="135">
        <f t="shared" si="8"/>
        <v>0</v>
      </c>
      <c r="G22" s="135">
        <f t="shared" si="8"/>
        <v>0</v>
      </c>
      <c r="H22" s="135">
        <f t="shared" si="8"/>
        <v>0</v>
      </c>
      <c r="I22" s="135">
        <f t="shared" si="8"/>
        <v>0</v>
      </c>
      <c r="J22" s="135">
        <f t="shared" si="8"/>
        <v>0</v>
      </c>
      <c r="K22" s="135">
        <f t="shared" si="8"/>
        <v>0</v>
      </c>
      <c r="L22" s="135">
        <f t="shared" si="8"/>
        <v>0</v>
      </c>
      <c r="M22" s="135">
        <f t="shared" si="8"/>
        <v>0</v>
      </c>
      <c r="N22" s="135">
        <f t="shared" si="8"/>
        <v>0</v>
      </c>
      <c r="O22" s="135">
        <f t="shared" si="8"/>
        <v>0</v>
      </c>
      <c r="P22" s="135">
        <f t="shared" si="8"/>
        <v>0</v>
      </c>
      <c r="Q22" s="135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30" t="s">
        <v>256</v>
      </c>
      <c r="B25" s="131">
        <v>10</v>
      </c>
      <c r="C25" s="132" t="s">
        <v>316</v>
      </c>
      <c r="D25" s="135">
        <f>+D26</f>
        <v>1520.7</v>
      </c>
      <c r="E25" s="135">
        <f aca="true" t="shared" si="9" ref="E25:P25">+E26</f>
        <v>1520.7</v>
      </c>
      <c r="F25" s="135">
        <f t="shared" si="9"/>
        <v>0</v>
      </c>
      <c r="G25" s="135">
        <f t="shared" si="9"/>
        <v>0</v>
      </c>
      <c r="H25" s="135">
        <f t="shared" si="9"/>
        <v>0</v>
      </c>
      <c r="I25" s="135">
        <f t="shared" si="9"/>
        <v>0</v>
      </c>
      <c r="J25" s="135">
        <f t="shared" si="9"/>
        <v>0</v>
      </c>
      <c r="K25" s="135">
        <f t="shared" si="9"/>
        <v>0</v>
      </c>
      <c r="L25" s="135">
        <f t="shared" si="9"/>
        <v>0</v>
      </c>
      <c r="M25" s="135">
        <f t="shared" si="9"/>
        <v>0</v>
      </c>
      <c r="N25" s="135">
        <f t="shared" si="9"/>
        <v>0</v>
      </c>
      <c r="O25" s="135">
        <f t="shared" si="9"/>
        <v>0</v>
      </c>
      <c r="P25" s="135">
        <f t="shared" si="9"/>
        <v>0</v>
      </c>
      <c r="Q25" s="135">
        <f>+Q26</f>
        <v>1520.7</v>
      </c>
    </row>
    <row r="26" spans="1:17" ht="11.25">
      <c r="A26" s="14" t="s">
        <v>258</v>
      </c>
      <c r="B26" s="15">
        <v>10</v>
      </c>
      <c r="C26" s="43" t="s">
        <v>356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30" t="s">
        <v>244</v>
      </c>
      <c r="B27" s="131">
        <v>10</v>
      </c>
      <c r="C27" s="132" t="s">
        <v>185</v>
      </c>
      <c r="D27" s="135">
        <f>SUM(D28:D31)</f>
        <v>85655.903</v>
      </c>
      <c r="E27" s="135">
        <f aca="true" t="shared" si="10" ref="E27:Q27">SUM(E28:E31)</f>
        <v>85655.903</v>
      </c>
      <c r="F27" s="135">
        <f t="shared" si="10"/>
        <v>0</v>
      </c>
      <c r="G27" s="135">
        <f t="shared" si="10"/>
        <v>0</v>
      </c>
      <c r="H27" s="135">
        <f t="shared" si="10"/>
        <v>0</v>
      </c>
      <c r="I27" s="135">
        <f t="shared" si="10"/>
        <v>0</v>
      </c>
      <c r="J27" s="135">
        <f t="shared" si="10"/>
        <v>0</v>
      </c>
      <c r="K27" s="135">
        <f t="shared" si="10"/>
        <v>0</v>
      </c>
      <c r="L27" s="135">
        <f t="shared" si="10"/>
        <v>0</v>
      </c>
      <c r="M27" s="135">
        <f t="shared" si="10"/>
        <v>0</v>
      </c>
      <c r="N27" s="135">
        <f t="shared" si="10"/>
        <v>0</v>
      </c>
      <c r="O27" s="135">
        <f t="shared" si="10"/>
        <v>0</v>
      </c>
      <c r="P27" s="135">
        <f t="shared" si="10"/>
        <v>0</v>
      </c>
      <c r="Q27" s="135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343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30" t="s">
        <v>247</v>
      </c>
      <c r="B32" s="131">
        <v>10</v>
      </c>
      <c r="C32" s="132" t="s">
        <v>202</v>
      </c>
      <c r="D32" s="135">
        <f>SUM(D33:D37)</f>
        <v>345355.40465000004</v>
      </c>
      <c r="E32" s="135">
        <f aca="true" t="shared" si="11" ref="E32:P32">SUM(E33:E37)</f>
        <v>345355.40465000004</v>
      </c>
      <c r="F32" s="135">
        <f t="shared" si="11"/>
        <v>0</v>
      </c>
      <c r="G32" s="135">
        <f t="shared" si="11"/>
        <v>0</v>
      </c>
      <c r="H32" s="135">
        <f t="shared" si="11"/>
        <v>0</v>
      </c>
      <c r="I32" s="135">
        <f t="shared" si="11"/>
        <v>0</v>
      </c>
      <c r="J32" s="135">
        <f t="shared" si="11"/>
        <v>0</v>
      </c>
      <c r="K32" s="135">
        <f t="shared" si="11"/>
        <v>0</v>
      </c>
      <c r="L32" s="135">
        <f t="shared" si="11"/>
        <v>0</v>
      </c>
      <c r="M32" s="135">
        <f t="shared" si="11"/>
        <v>0</v>
      </c>
      <c r="N32" s="135">
        <f t="shared" si="11"/>
        <v>0</v>
      </c>
      <c r="O32" s="135">
        <f t="shared" si="11"/>
        <v>0</v>
      </c>
      <c r="P32" s="135">
        <f t="shared" si="11"/>
        <v>0</v>
      </c>
      <c r="Q32" s="135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30" t="s">
        <v>248</v>
      </c>
      <c r="B38" s="131">
        <v>10</v>
      </c>
      <c r="C38" s="132" t="s">
        <v>213</v>
      </c>
      <c r="D38" s="135">
        <f>SUM(D39:D42)</f>
        <v>7885.969</v>
      </c>
      <c r="E38" s="135">
        <f aca="true" t="shared" si="12" ref="E38:P38">SUM(E39:E42)</f>
        <v>7885.969</v>
      </c>
      <c r="F38" s="135">
        <f t="shared" si="12"/>
        <v>0</v>
      </c>
      <c r="G38" s="135">
        <f t="shared" si="12"/>
        <v>0</v>
      </c>
      <c r="H38" s="135">
        <f t="shared" si="12"/>
        <v>0</v>
      </c>
      <c r="I38" s="135">
        <f t="shared" si="12"/>
        <v>0</v>
      </c>
      <c r="J38" s="135">
        <f t="shared" si="12"/>
        <v>0</v>
      </c>
      <c r="K38" s="135">
        <f t="shared" si="12"/>
        <v>0</v>
      </c>
      <c r="L38" s="135">
        <f t="shared" si="12"/>
        <v>0</v>
      </c>
      <c r="M38" s="135">
        <f t="shared" si="12"/>
        <v>0</v>
      </c>
      <c r="N38" s="135">
        <f t="shared" si="12"/>
        <v>0</v>
      </c>
      <c r="O38" s="135">
        <f t="shared" si="12"/>
        <v>0</v>
      </c>
      <c r="P38" s="135">
        <f t="shared" si="12"/>
        <v>0</v>
      </c>
      <c r="Q38" s="135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30" t="s">
        <v>317</v>
      </c>
      <c r="B43" s="131">
        <v>10</v>
      </c>
      <c r="C43" s="132" t="s">
        <v>318</v>
      </c>
      <c r="D43" s="135">
        <f>+D44</f>
        <v>8466</v>
      </c>
      <c r="E43" s="135">
        <f aca="true" t="shared" si="13" ref="E43:P43">+E44</f>
        <v>8466</v>
      </c>
      <c r="F43" s="135">
        <f t="shared" si="13"/>
        <v>0</v>
      </c>
      <c r="G43" s="135">
        <f t="shared" si="13"/>
        <v>0</v>
      </c>
      <c r="H43" s="135">
        <f t="shared" si="13"/>
        <v>0</v>
      </c>
      <c r="I43" s="135">
        <f t="shared" si="13"/>
        <v>0</v>
      </c>
      <c r="J43" s="135">
        <f t="shared" si="13"/>
        <v>0</v>
      </c>
      <c r="K43" s="135">
        <f t="shared" si="13"/>
        <v>0</v>
      </c>
      <c r="L43" s="135">
        <f t="shared" si="13"/>
        <v>0</v>
      </c>
      <c r="M43" s="135">
        <f t="shared" si="13"/>
        <v>0</v>
      </c>
      <c r="N43" s="135">
        <f t="shared" si="13"/>
        <v>0</v>
      </c>
      <c r="O43" s="135">
        <f t="shared" si="13"/>
        <v>0</v>
      </c>
      <c r="P43" s="135">
        <f t="shared" si="13"/>
        <v>0</v>
      </c>
      <c r="Q43" s="135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30" t="s">
        <v>249</v>
      </c>
      <c r="B45" s="131">
        <v>10</v>
      </c>
      <c r="C45" s="132" t="s">
        <v>220</v>
      </c>
      <c r="D45" s="135">
        <f>SUM(D46:D47)</f>
        <v>4450.692</v>
      </c>
      <c r="E45" s="135">
        <f aca="true" t="shared" si="14" ref="E45:P45">SUM(E46:E47)</f>
        <v>4450.692</v>
      </c>
      <c r="F45" s="135">
        <f t="shared" si="14"/>
        <v>0</v>
      </c>
      <c r="G45" s="135">
        <f t="shared" si="14"/>
        <v>0</v>
      </c>
      <c r="H45" s="135">
        <f t="shared" si="14"/>
        <v>0</v>
      </c>
      <c r="I45" s="135">
        <f t="shared" si="14"/>
        <v>0</v>
      </c>
      <c r="J45" s="135">
        <f t="shared" si="14"/>
        <v>0</v>
      </c>
      <c r="K45" s="135">
        <f t="shared" si="14"/>
        <v>0</v>
      </c>
      <c r="L45" s="135">
        <f t="shared" si="14"/>
        <v>0</v>
      </c>
      <c r="M45" s="135">
        <f t="shared" si="14"/>
        <v>0</v>
      </c>
      <c r="N45" s="135">
        <f t="shared" si="14"/>
        <v>0</v>
      </c>
      <c r="O45" s="135">
        <f t="shared" si="14"/>
        <v>0</v>
      </c>
      <c r="P45" s="135">
        <f t="shared" si="14"/>
        <v>0</v>
      </c>
      <c r="Q45" s="135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30" t="s">
        <v>319</v>
      </c>
      <c r="B48" s="131">
        <v>10</v>
      </c>
      <c r="C48" s="132" t="s">
        <v>225</v>
      </c>
      <c r="D48" s="135">
        <f>+D49</f>
        <v>100648.237</v>
      </c>
      <c r="E48" s="135">
        <f aca="true" t="shared" si="15" ref="E48:P48">+E49</f>
        <v>100648.237</v>
      </c>
      <c r="F48" s="135">
        <f t="shared" si="15"/>
        <v>0</v>
      </c>
      <c r="G48" s="135">
        <f t="shared" si="15"/>
        <v>0</v>
      </c>
      <c r="H48" s="135">
        <f t="shared" si="15"/>
        <v>0</v>
      </c>
      <c r="I48" s="135">
        <f t="shared" si="15"/>
        <v>0</v>
      </c>
      <c r="J48" s="135">
        <f t="shared" si="15"/>
        <v>0</v>
      </c>
      <c r="K48" s="135">
        <f t="shared" si="15"/>
        <v>0</v>
      </c>
      <c r="L48" s="135">
        <f t="shared" si="15"/>
        <v>0</v>
      </c>
      <c r="M48" s="135">
        <f t="shared" si="15"/>
        <v>0</v>
      </c>
      <c r="N48" s="135">
        <f t="shared" si="15"/>
        <v>0</v>
      </c>
      <c r="O48" s="135">
        <f t="shared" si="15"/>
        <v>0</v>
      </c>
      <c r="P48" s="135">
        <f t="shared" si="15"/>
        <v>0</v>
      </c>
      <c r="Q48" s="135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30" t="s">
        <v>246</v>
      </c>
      <c r="B50" s="131">
        <v>10</v>
      </c>
      <c r="C50" s="132" t="s">
        <v>228</v>
      </c>
      <c r="D50" s="135">
        <f>SUM(D51:D52)</f>
        <v>217085.698</v>
      </c>
      <c r="E50" s="135">
        <f aca="true" t="shared" si="16" ref="E50:Q50">SUM(E51:E52)</f>
        <v>217085.698</v>
      </c>
      <c r="F50" s="135">
        <f t="shared" si="16"/>
        <v>0</v>
      </c>
      <c r="G50" s="135">
        <f t="shared" si="16"/>
        <v>0</v>
      </c>
      <c r="H50" s="135">
        <f t="shared" si="16"/>
        <v>0</v>
      </c>
      <c r="I50" s="135">
        <f t="shared" si="16"/>
        <v>0</v>
      </c>
      <c r="J50" s="135">
        <f t="shared" si="16"/>
        <v>0</v>
      </c>
      <c r="K50" s="135">
        <f t="shared" si="16"/>
        <v>0</v>
      </c>
      <c r="L50" s="135">
        <f t="shared" si="16"/>
        <v>0</v>
      </c>
      <c r="M50" s="135">
        <f t="shared" si="16"/>
        <v>0</v>
      </c>
      <c r="N50" s="135">
        <f t="shared" si="16"/>
        <v>0</v>
      </c>
      <c r="O50" s="135">
        <f t="shared" si="16"/>
        <v>0</v>
      </c>
      <c r="P50" s="135">
        <f t="shared" si="16"/>
        <v>0</v>
      </c>
      <c r="Q50" s="135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30" t="s">
        <v>250</v>
      </c>
      <c r="B53" s="131">
        <v>10</v>
      </c>
      <c r="C53" s="132" t="s">
        <v>231</v>
      </c>
      <c r="D53" s="135">
        <f>+D54</f>
        <v>11403.669</v>
      </c>
      <c r="E53" s="135">
        <f aca="true" t="shared" si="17" ref="E53:P53">+E54</f>
        <v>11403.669</v>
      </c>
      <c r="F53" s="135">
        <f t="shared" si="17"/>
        <v>0</v>
      </c>
      <c r="G53" s="135">
        <f t="shared" si="17"/>
        <v>0</v>
      </c>
      <c r="H53" s="135">
        <f t="shared" si="17"/>
        <v>0</v>
      </c>
      <c r="I53" s="135">
        <f t="shared" si="17"/>
        <v>0</v>
      </c>
      <c r="J53" s="135">
        <f t="shared" si="17"/>
        <v>0</v>
      </c>
      <c r="K53" s="135">
        <f t="shared" si="17"/>
        <v>0</v>
      </c>
      <c r="L53" s="135">
        <f t="shared" si="17"/>
        <v>0</v>
      </c>
      <c r="M53" s="135">
        <f t="shared" si="17"/>
        <v>0</v>
      </c>
      <c r="N53" s="135">
        <f t="shared" si="17"/>
        <v>0</v>
      </c>
      <c r="O53" s="135">
        <f t="shared" si="17"/>
        <v>0</v>
      </c>
      <c r="P53" s="135">
        <f t="shared" si="17"/>
        <v>0</v>
      </c>
      <c r="Q53" s="135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30" t="s">
        <v>251</v>
      </c>
      <c r="B55" s="131">
        <v>10</v>
      </c>
      <c r="C55" s="132" t="s">
        <v>234</v>
      </c>
      <c r="D55" s="135">
        <f>+D56</f>
        <v>93881.5955</v>
      </c>
      <c r="E55" s="135">
        <f aca="true" t="shared" si="18" ref="E55:P55">+E56</f>
        <v>93881.5955</v>
      </c>
      <c r="F55" s="135">
        <f t="shared" si="18"/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35">
        <f t="shared" si="18"/>
        <v>0</v>
      </c>
      <c r="L55" s="135">
        <f t="shared" si="18"/>
        <v>0</v>
      </c>
      <c r="M55" s="135">
        <f t="shared" si="18"/>
        <v>0</v>
      </c>
      <c r="N55" s="135">
        <f t="shared" si="18"/>
        <v>0</v>
      </c>
      <c r="O55" s="135">
        <f t="shared" si="18"/>
        <v>0</v>
      </c>
      <c r="P55" s="135">
        <f t="shared" si="18"/>
        <v>0</v>
      </c>
      <c r="Q55" s="135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30" t="s">
        <v>320</v>
      </c>
      <c r="B57" s="131">
        <v>10</v>
      </c>
      <c r="C57" s="132" t="s">
        <v>321</v>
      </c>
      <c r="D57" s="135">
        <f>+D58</f>
        <v>11603.596</v>
      </c>
      <c r="E57" s="135">
        <f aca="true" t="shared" si="19" ref="E57:P57">+E58</f>
        <v>11603.596</v>
      </c>
      <c r="F57" s="135">
        <f t="shared" si="19"/>
        <v>0</v>
      </c>
      <c r="G57" s="135">
        <f t="shared" si="19"/>
        <v>0</v>
      </c>
      <c r="H57" s="135">
        <f t="shared" si="19"/>
        <v>0</v>
      </c>
      <c r="I57" s="135">
        <f t="shared" si="19"/>
        <v>0</v>
      </c>
      <c r="J57" s="135">
        <f t="shared" si="19"/>
        <v>0</v>
      </c>
      <c r="K57" s="135">
        <f t="shared" si="19"/>
        <v>0</v>
      </c>
      <c r="L57" s="135">
        <f t="shared" si="19"/>
        <v>0</v>
      </c>
      <c r="M57" s="135">
        <f t="shared" si="19"/>
        <v>0</v>
      </c>
      <c r="N57" s="135">
        <f t="shared" si="19"/>
        <v>0</v>
      </c>
      <c r="O57" s="135">
        <f t="shared" si="19"/>
        <v>0</v>
      </c>
      <c r="P57" s="135">
        <f t="shared" si="19"/>
        <v>0</v>
      </c>
      <c r="Q57" s="135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104">
        <f>SUM(D60:D61)</f>
        <v>118221.89</v>
      </c>
      <c r="E59" s="104">
        <f aca="true" t="shared" si="20" ref="E59:P59">SUM(E60:E61)</f>
        <v>118221.89</v>
      </c>
      <c r="F59" s="104">
        <f t="shared" si="20"/>
        <v>0</v>
      </c>
      <c r="G59" s="104">
        <f t="shared" si="20"/>
        <v>0</v>
      </c>
      <c r="H59" s="104">
        <f t="shared" si="20"/>
        <v>0</v>
      </c>
      <c r="I59" s="104">
        <f t="shared" si="20"/>
        <v>0</v>
      </c>
      <c r="J59" s="104">
        <f t="shared" si="20"/>
        <v>0</v>
      </c>
      <c r="K59" s="104">
        <f t="shared" si="20"/>
        <v>0</v>
      </c>
      <c r="L59" s="104">
        <f t="shared" si="20"/>
        <v>0</v>
      </c>
      <c r="M59" s="104">
        <f t="shared" si="20"/>
        <v>0</v>
      </c>
      <c r="N59" s="104">
        <f t="shared" si="20"/>
        <v>0</v>
      </c>
      <c r="O59" s="104">
        <f t="shared" si="20"/>
        <v>0</v>
      </c>
      <c r="P59" s="104">
        <f t="shared" si="20"/>
        <v>0</v>
      </c>
      <c r="Q59" s="104">
        <f>SUM(Q60:Q61)</f>
        <v>118221.89</v>
      </c>
    </row>
    <row r="60" spans="1:17" s="13" customFormat="1" ht="22.5">
      <c r="A60" s="121" t="s">
        <v>25</v>
      </c>
      <c r="B60" s="122" t="s">
        <v>21</v>
      </c>
      <c r="C60" s="123" t="s">
        <v>26</v>
      </c>
      <c r="D60" s="103">
        <f>+'[2]CxP_DANE16'!D60</f>
        <v>96291.145</v>
      </c>
      <c r="E60" s="103">
        <f>+'[2]CxP_DANE16'!E60</f>
        <v>96291.145</v>
      </c>
      <c r="F60" s="103">
        <f>+'[2]CxP_DANE16'!F60</f>
        <v>0</v>
      </c>
      <c r="G60" s="103">
        <f>+'[2]CxP_DANE16'!G60</f>
        <v>0</v>
      </c>
      <c r="H60" s="103">
        <f>+'[2]CxP_DANE16'!H60</f>
        <v>0</v>
      </c>
      <c r="I60" s="103">
        <f>+'[2]CxP_DANE16'!I60</f>
        <v>0</v>
      </c>
      <c r="J60" s="103">
        <f>+'[2]CxP_DANE16'!J60</f>
        <v>0</v>
      </c>
      <c r="K60" s="103">
        <f>+'[2]CxP_DANE16'!K60</f>
        <v>0</v>
      </c>
      <c r="L60" s="103">
        <f>+'[2]CxP_DANE16'!L60</f>
        <v>0</v>
      </c>
      <c r="M60" s="103">
        <f>+'[2]CxP_DANE16'!M60</f>
        <v>0</v>
      </c>
      <c r="N60" s="103">
        <f>+'[2]CxP_DANE16'!N60</f>
        <v>0</v>
      </c>
      <c r="O60" s="103">
        <f>+'[2]CxP_DANE16'!O60</f>
        <v>0</v>
      </c>
      <c r="P60" s="103">
        <f>+'[2]CxP_DANE16'!P60</f>
        <v>0</v>
      </c>
      <c r="Q60" s="16">
        <f>SUM(E60:P60)</f>
        <v>96291.145</v>
      </c>
    </row>
    <row r="61" spans="1:17" s="13" customFormat="1" ht="12">
      <c r="A61" s="18" t="s">
        <v>346</v>
      </c>
      <c r="B61" s="124" t="s">
        <v>21</v>
      </c>
      <c r="C61" s="125" t="s">
        <v>348</v>
      </c>
      <c r="D61" s="102">
        <f>+'[2]CxP_DANE16'!D61</f>
        <v>21930.745</v>
      </c>
      <c r="E61" s="102">
        <f>+'[2]CxP_DANE16'!E61</f>
        <v>21930.745</v>
      </c>
      <c r="F61" s="102">
        <f>+'[2]CxP_DANE16'!F61</f>
        <v>0</v>
      </c>
      <c r="G61" s="102">
        <f>+'[2]CxP_DANE16'!G61</f>
        <v>0</v>
      </c>
      <c r="H61" s="102">
        <f>+'[2]CxP_DANE16'!H61</f>
        <v>0</v>
      </c>
      <c r="I61" s="102">
        <f>+'[2]CxP_DANE16'!I61</f>
        <v>0</v>
      </c>
      <c r="J61" s="102">
        <f>+'[2]CxP_DANE16'!J61</f>
        <v>0</v>
      </c>
      <c r="K61" s="102">
        <f>+'[2]CxP_DANE16'!K61</f>
        <v>0</v>
      </c>
      <c r="L61" s="102">
        <f>+'[2]CxP_DANE16'!L61</f>
        <v>0</v>
      </c>
      <c r="M61" s="102">
        <f>+'[2]CxP_DANE16'!M61</f>
        <v>0</v>
      </c>
      <c r="N61" s="102">
        <f>+'[2]CxP_DANE16'!N61</f>
        <v>0</v>
      </c>
      <c r="O61" s="102">
        <f>+'[2]CxP_DANE16'!O61</f>
        <v>0</v>
      </c>
      <c r="P61" s="102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104">
        <f aca="true" t="shared" si="21" ref="D62:Q62">SUM(D63:D98)</f>
        <v>17806743.86099</v>
      </c>
      <c r="E62" s="104">
        <f t="shared" si="21"/>
        <v>17802604.92699</v>
      </c>
      <c r="F62" s="104">
        <f t="shared" si="21"/>
        <v>0</v>
      </c>
      <c r="G62" s="104">
        <f t="shared" si="21"/>
        <v>0</v>
      </c>
      <c r="H62" s="104">
        <f t="shared" si="21"/>
        <v>0</v>
      </c>
      <c r="I62" s="104">
        <f t="shared" si="21"/>
        <v>0</v>
      </c>
      <c r="J62" s="104">
        <f t="shared" si="21"/>
        <v>0</v>
      </c>
      <c r="K62" s="104">
        <f t="shared" si="21"/>
        <v>0</v>
      </c>
      <c r="L62" s="104">
        <f t="shared" si="21"/>
        <v>0</v>
      </c>
      <c r="M62" s="104">
        <f t="shared" si="21"/>
        <v>0</v>
      </c>
      <c r="N62" s="104">
        <f t="shared" si="21"/>
        <v>0</v>
      </c>
      <c r="O62" s="104">
        <f t="shared" si="21"/>
        <v>0</v>
      </c>
      <c r="P62" s="104">
        <f t="shared" si="21"/>
        <v>0</v>
      </c>
      <c r="Q62" s="104">
        <f t="shared" si="21"/>
        <v>17802604.92699</v>
      </c>
    </row>
    <row r="63" spans="1:17" ht="11.25">
      <c r="A63" s="121" t="s">
        <v>313</v>
      </c>
      <c r="B63" s="147" t="s">
        <v>29</v>
      </c>
      <c r="C63" s="123" t="s">
        <v>339</v>
      </c>
      <c r="D63" s="103">
        <f>+'[2]CxP_DANE16'!D63</f>
        <v>231519.298</v>
      </c>
      <c r="E63" s="103">
        <f>+'[2]CxP_DANE16'!E63</f>
        <v>231519.298</v>
      </c>
      <c r="F63" s="103">
        <f>+'[2]CxP_DANE16'!F63</f>
        <v>0</v>
      </c>
      <c r="G63" s="103">
        <f>+'[2]CxP_DANE16'!G63</f>
        <v>0</v>
      </c>
      <c r="H63" s="103">
        <f>+'[2]CxP_DANE16'!H63</f>
        <v>0</v>
      </c>
      <c r="I63" s="103">
        <f>+'[2]CxP_DANE16'!I63</f>
        <v>0</v>
      </c>
      <c r="J63" s="103">
        <f>+'[2]CxP_DANE16'!J63</f>
        <v>0</v>
      </c>
      <c r="K63" s="103">
        <f>+'[2]CxP_DANE16'!K63</f>
        <v>0</v>
      </c>
      <c r="L63" s="103">
        <f>+'[2]CxP_DANE16'!L63</f>
        <v>0</v>
      </c>
      <c r="M63" s="103">
        <f>+'[2]CxP_DANE16'!M63</f>
        <v>0</v>
      </c>
      <c r="N63" s="103">
        <f>+'[2]CxP_DANE16'!N63</f>
        <v>0</v>
      </c>
      <c r="O63" s="103">
        <f>+'[2]CxP_DANE16'!O63</f>
        <v>0</v>
      </c>
      <c r="P63" s="103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8" t="s">
        <v>357</v>
      </c>
      <c r="C64" s="43" t="s">
        <v>339</v>
      </c>
      <c r="D64" s="103">
        <f>+'[2]CxP_DANE16'!D64</f>
        <v>418940.50032</v>
      </c>
      <c r="E64" s="103">
        <f>+'[2]CxP_DANE16'!E64</f>
        <v>418940.50032</v>
      </c>
      <c r="F64" s="103">
        <f>+'[2]CxP_DANE16'!F64</f>
        <v>0</v>
      </c>
      <c r="G64" s="103">
        <f>+'[2]CxP_DANE16'!G64</f>
        <v>0</v>
      </c>
      <c r="H64" s="103">
        <f>+'[2]CxP_DANE16'!H64</f>
        <v>0</v>
      </c>
      <c r="I64" s="103">
        <f>+'[2]CxP_DANE16'!I64</f>
        <v>0</v>
      </c>
      <c r="J64" s="103">
        <f>+'[2]CxP_DANE16'!J64</f>
        <v>0</v>
      </c>
      <c r="K64" s="103">
        <f>+'[2]CxP_DANE16'!K64</f>
        <v>0</v>
      </c>
      <c r="L64" s="103">
        <f>+'[2]CxP_DANE16'!L64</f>
        <v>0</v>
      </c>
      <c r="M64" s="103">
        <f>+'[2]CxP_DANE16'!M64</f>
        <v>0</v>
      </c>
      <c r="N64" s="103">
        <f>+'[2]CxP_DANE16'!N64</f>
        <v>0</v>
      </c>
      <c r="O64" s="103">
        <f>+'[2]CxP_DANE16'!O64</f>
        <v>0</v>
      </c>
      <c r="P64" s="103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8" t="s">
        <v>29</v>
      </c>
      <c r="C65" s="43" t="s">
        <v>30</v>
      </c>
      <c r="D65" s="103">
        <f>+'[2]CxP_DANE16'!D65</f>
        <v>45415.633</v>
      </c>
      <c r="E65" s="103">
        <f>+'[2]CxP_DANE16'!E65</f>
        <v>45415.633</v>
      </c>
      <c r="F65" s="103">
        <f>+'[2]CxP_DANE16'!F65</f>
        <v>0</v>
      </c>
      <c r="G65" s="103">
        <f>+'[2]CxP_DANE16'!G65</f>
        <v>0</v>
      </c>
      <c r="H65" s="103">
        <f>+'[2]CxP_DANE16'!H65</f>
        <v>0</v>
      </c>
      <c r="I65" s="103">
        <f>+'[2]CxP_DANE16'!I65</f>
        <v>0</v>
      </c>
      <c r="J65" s="103">
        <f>+'[2]CxP_DANE16'!J65</f>
        <v>0</v>
      </c>
      <c r="K65" s="103">
        <f>+'[2]CxP_DANE16'!K65</f>
        <v>0</v>
      </c>
      <c r="L65" s="103">
        <f>+'[2]CxP_DANE16'!L65</f>
        <v>0</v>
      </c>
      <c r="M65" s="103">
        <f>+'[2]CxP_DANE16'!M65</f>
        <v>0</v>
      </c>
      <c r="N65" s="103">
        <f>+'[2]CxP_DANE16'!N65</f>
        <v>0</v>
      </c>
      <c r="O65" s="103">
        <f>+'[2]CxP_DANE16'!O65</f>
        <v>0</v>
      </c>
      <c r="P65" s="103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8" t="s">
        <v>29</v>
      </c>
      <c r="C66" s="43" t="s">
        <v>32</v>
      </c>
      <c r="D66" s="103">
        <f>+'[2]CxP_DANE16'!D66</f>
        <v>903720.9513600001</v>
      </c>
      <c r="E66" s="103">
        <f>+'[2]CxP_DANE16'!E66</f>
        <v>903720.9513600001</v>
      </c>
      <c r="F66" s="103">
        <f>+'[2]CxP_DANE16'!F66</f>
        <v>0</v>
      </c>
      <c r="G66" s="103">
        <f>+'[2]CxP_DANE16'!G66</f>
        <v>0</v>
      </c>
      <c r="H66" s="103">
        <f>+'[2]CxP_DANE16'!H66</f>
        <v>0</v>
      </c>
      <c r="I66" s="103">
        <f>+'[2]CxP_DANE16'!I66</f>
        <v>0</v>
      </c>
      <c r="J66" s="103">
        <f>+'[2]CxP_DANE16'!J66</f>
        <v>0</v>
      </c>
      <c r="K66" s="103">
        <f>+'[2]CxP_DANE16'!K66</f>
        <v>0</v>
      </c>
      <c r="L66" s="103">
        <f>+'[2]CxP_DANE16'!L66</f>
        <v>0</v>
      </c>
      <c r="M66" s="103">
        <f>+'[2]CxP_DANE16'!M66</f>
        <v>0</v>
      </c>
      <c r="N66" s="103">
        <f>+'[2]CxP_DANE16'!N66</f>
        <v>0</v>
      </c>
      <c r="O66" s="103">
        <f>+'[2]CxP_DANE16'!O66</f>
        <v>0</v>
      </c>
      <c r="P66" s="103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8" t="s">
        <v>357</v>
      </c>
      <c r="C67" s="43" t="s">
        <v>32</v>
      </c>
      <c r="D67" s="103">
        <f>+'[2]CxP_DANE16'!D67</f>
        <v>467743.3528</v>
      </c>
      <c r="E67" s="103">
        <f>+'[2]CxP_DANE16'!E67</f>
        <v>467743.3528</v>
      </c>
      <c r="F67" s="103">
        <f>+'[2]CxP_DANE16'!F67</f>
        <v>0</v>
      </c>
      <c r="G67" s="103">
        <f>+'[2]CxP_DANE16'!G67</f>
        <v>0</v>
      </c>
      <c r="H67" s="103">
        <f>+'[2]CxP_DANE16'!H67</f>
        <v>0</v>
      </c>
      <c r="I67" s="103">
        <f>+'[2]CxP_DANE16'!I67</f>
        <v>0</v>
      </c>
      <c r="J67" s="103">
        <f>+'[2]CxP_DANE16'!J67</f>
        <v>0</v>
      </c>
      <c r="K67" s="103">
        <f>+'[2]CxP_DANE16'!K67</f>
        <v>0</v>
      </c>
      <c r="L67" s="103">
        <f>+'[2]CxP_DANE16'!L67</f>
        <v>0</v>
      </c>
      <c r="M67" s="103">
        <f>+'[2]CxP_DANE16'!M67</f>
        <v>0</v>
      </c>
      <c r="N67" s="103">
        <f>+'[2]CxP_DANE16'!N67</f>
        <v>0</v>
      </c>
      <c r="O67" s="103">
        <f>+'[2]CxP_DANE16'!O67</f>
        <v>0</v>
      </c>
      <c r="P67" s="103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8" t="s">
        <v>29</v>
      </c>
      <c r="C68" s="43" t="s">
        <v>34</v>
      </c>
      <c r="D68" s="103">
        <f>+'[2]CxP_DANE16'!D68</f>
        <v>261924.81842</v>
      </c>
      <c r="E68" s="103">
        <f>+'[2]CxP_DANE16'!E68</f>
        <v>261924.81842</v>
      </c>
      <c r="F68" s="103">
        <f>+'[2]CxP_DANE16'!F68</f>
        <v>0</v>
      </c>
      <c r="G68" s="103">
        <f>+'[2]CxP_DANE16'!G68</f>
        <v>0</v>
      </c>
      <c r="H68" s="103">
        <f>+'[2]CxP_DANE16'!H68</f>
        <v>0</v>
      </c>
      <c r="I68" s="103">
        <f>+'[2]CxP_DANE16'!I68</f>
        <v>0</v>
      </c>
      <c r="J68" s="103">
        <f>+'[2]CxP_DANE16'!J68</f>
        <v>0</v>
      </c>
      <c r="K68" s="103">
        <f>+'[2]CxP_DANE16'!K68</f>
        <v>0</v>
      </c>
      <c r="L68" s="103">
        <f>+'[2]CxP_DANE16'!L68</f>
        <v>0</v>
      </c>
      <c r="M68" s="103">
        <f>+'[2]CxP_DANE16'!M68</f>
        <v>0</v>
      </c>
      <c r="N68" s="103">
        <f>+'[2]CxP_DANE16'!N68</f>
        <v>0</v>
      </c>
      <c r="O68" s="103">
        <f>+'[2]CxP_DANE16'!O68</f>
        <v>0</v>
      </c>
      <c r="P68" s="103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8" t="s">
        <v>357</v>
      </c>
      <c r="C69" s="43" t="s">
        <v>34</v>
      </c>
      <c r="D69" s="103">
        <f>+'[2]CxP_DANE16'!D69</f>
        <v>77302.463</v>
      </c>
      <c r="E69" s="103">
        <f>+'[2]CxP_DANE16'!E69</f>
        <v>77302.463</v>
      </c>
      <c r="F69" s="103">
        <f>+'[2]CxP_DANE16'!F69</f>
        <v>0</v>
      </c>
      <c r="G69" s="103">
        <f>+'[2]CxP_DANE16'!G69</f>
        <v>0</v>
      </c>
      <c r="H69" s="103">
        <f>+'[2]CxP_DANE16'!H69</f>
        <v>0</v>
      </c>
      <c r="I69" s="103">
        <f>+'[2]CxP_DANE16'!I69</f>
        <v>0</v>
      </c>
      <c r="J69" s="103">
        <f>+'[2]CxP_DANE16'!J69</f>
        <v>0</v>
      </c>
      <c r="K69" s="103">
        <f>+'[2]CxP_DANE16'!K69</f>
        <v>0</v>
      </c>
      <c r="L69" s="103">
        <f>+'[2]CxP_DANE16'!L69</f>
        <v>0</v>
      </c>
      <c r="M69" s="103">
        <f>+'[2]CxP_DANE16'!M69</f>
        <v>0</v>
      </c>
      <c r="N69" s="103">
        <f>+'[2]CxP_DANE16'!N69</f>
        <v>0</v>
      </c>
      <c r="O69" s="103">
        <f>+'[2]CxP_DANE16'!O69</f>
        <v>0</v>
      </c>
      <c r="P69" s="103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8" t="s">
        <v>29</v>
      </c>
      <c r="C70" s="43" t="s">
        <v>36</v>
      </c>
      <c r="D70" s="103">
        <f>+'[2]CxP_DANE16'!D70</f>
        <v>55988.103</v>
      </c>
      <c r="E70" s="103">
        <f>+'[2]CxP_DANE16'!E70</f>
        <v>55988.103</v>
      </c>
      <c r="F70" s="103">
        <f>+'[2]CxP_DANE16'!F70</f>
        <v>0</v>
      </c>
      <c r="G70" s="103">
        <f>+'[2]CxP_DANE16'!G70</f>
        <v>0</v>
      </c>
      <c r="H70" s="103">
        <f>+'[2]CxP_DANE16'!H70</f>
        <v>0</v>
      </c>
      <c r="I70" s="103">
        <f>+'[2]CxP_DANE16'!I70</f>
        <v>0</v>
      </c>
      <c r="J70" s="103">
        <f>+'[2]CxP_DANE16'!J70</f>
        <v>0</v>
      </c>
      <c r="K70" s="103">
        <f>+'[2]CxP_DANE16'!K70</f>
        <v>0</v>
      </c>
      <c r="L70" s="103">
        <f>+'[2]CxP_DANE16'!L70</f>
        <v>0</v>
      </c>
      <c r="M70" s="103">
        <f>+'[2]CxP_DANE16'!M70</f>
        <v>0</v>
      </c>
      <c r="N70" s="103">
        <f>+'[2]CxP_DANE16'!N70</f>
        <v>0</v>
      </c>
      <c r="O70" s="103">
        <f>+'[2]CxP_DANE16'!O70</f>
        <v>0</v>
      </c>
      <c r="P70" s="103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8" t="s">
        <v>357</v>
      </c>
      <c r="C71" s="43" t="s">
        <v>36</v>
      </c>
      <c r="D71" s="103">
        <f>+'[2]CxP_DANE16'!D71</f>
        <v>344094.11011</v>
      </c>
      <c r="E71" s="103">
        <f>+'[2]CxP_DANE16'!E71</f>
        <v>344094.11011</v>
      </c>
      <c r="F71" s="103">
        <f>+'[2]CxP_DANE16'!F71</f>
        <v>0</v>
      </c>
      <c r="G71" s="103">
        <f>+'[2]CxP_DANE16'!G71</f>
        <v>0</v>
      </c>
      <c r="H71" s="103">
        <f>+'[2]CxP_DANE16'!H71</f>
        <v>0</v>
      </c>
      <c r="I71" s="103">
        <f>+'[2]CxP_DANE16'!I71</f>
        <v>0</v>
      </c>
      <c r="J71" s="103">
        <f>+'[2]CxP_DANE16'!J71</f>
        <v>0</v>
      </c>
      <c r="K71" s="103">
        <f>+'[2]CxP_DANE16'!K71</f>
        <v>0</v>
      </c>
      <c r="L71" s="103">
        <f>+'[2]CxP_DANE16'!L71</f>
        <v>0</v>
      </c>
      <c r="M71" s="103">
        <f>+'[2]CxP_DANE16'!M71</f>
        <v>0</v>
      </c>
      <c r="N71" s="103">
        <f>+'[2]CxP_DANE16'!N71</f>
        <v>0</v>
      </c>
      <c r="O71" s="103">
        <f>+'[2]CxP_DANE16'!O71</f>
        <v>0</v>
      </c>
      <c r="P71" s="103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8" t="s">
        <v>29</v>
      </c>
      <c r="C72" s="43" t="s">
        <v>38</v>
      </c>
      <c r="D72" s="103">
        <f>+'[2]CxP_DANE16'!D72</f>
        <v>146024.76698</v>
      </c>
      <c r="E72" s="103">
        <f>+'[2]CxP_DANE16'!E72</f>
        <v>146024.76698</v>
      </c>
      <c r="F72" s="103">
        <f>+'[2]CxP_DANE16'!F72</f>
        <v>0</v>
      </c>
      <c r="G72" s="103">
        <f>+'[2]CxP_DANE16'!G72</f>
        <v>0</v>
      </c>
      <c r="H72" s="103">
        <f>+'[2]CxP_DANE16'!H72</f>
        <v>0</v>
      </c>
      <c r="I72" s="103">
        <f>+'[2]CxP_DANE16'!I72</f>
        <v>0</v>
      </c>
      <c r="J72" s="103">
        <f>+'[2]CxP_DANE16'!J72</f>
        <v>0</v>
      </c>
      <c r="K72" s="103">
        <f>+'[2]CxP_DANE16'!K72</f>
        <v>0</v>
      </c>
      <c r="L72" s="103">
        <f>+'[2]CxP_DANE16'!L72</f>
        <v>0</v>
      </c>
      <c r="M72" s="103">
        <f>+'[2]CxP_DANE16'!M72</f>
        <v>0</v>
      </c>
      <c r="N72" s="103">
        <f>+'[2]CxP_DANE16'!N72</f>
        <v>0</v>
      </c>
      <c r="O72" s="103">
        <f>+'[2]CxP_DANE16'!O72</f>
        <v>0</v>
      </c>
      <c r="P72" s="103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8" t="s">
        <v>357</v>
      </c>
      <c r="C73" s="43" t="s">
        <v>38</v>
      </c>
      <c r="D73" s="103">
        <f>+'[2]CxP_DANE16'!D73</f>
        <v>519108.0475</v>
      </c>
      <c r="E73" s="103">
        <f>+'[2]CxP_DANE16'!E73</f>
        <v>519108.0475</v>
      </c>
      <c r="F73" s="103">
        <f>+'[2]CxP_DANE16'!F73</f>
        <v>0</v>
      </c>
      <c r="G73" s="103">
        <f>+'[2]CxP_DANE16'!G73</f>
        <v>0</v>
      </c>
      <c r="H73" s="103">
        <f>+'[2]CxP_DANE16'!H73</f>
        <v>0</v>
      </c>
      <c r="I73" s="103">
        <f>+'[2]CxP_DANE16'!I73</f>
        <v>0</v>
      </c>
      <c r="J73" s="103">
        <f>+'[2]CxP_DANE16'!J73</f>
        <v>0</v>
      </c>
      <c r="K73" s="103">
        <f>+'[2]CxP_DANE16'!K73</f>
        <v>0</v>
      </c>
      <c r="L73" s="103">
        <f>+'[2]CxP_DANE16'!L73</f>
        <v>0</v>
      </c>
      <c r="M73" s="103">
        <f>+'[2]CxP_DANE16'!M73</f>
        <v>0</v>
      </c>
      <c r="N73" s="103">
        <f>+'[2]CxP_DANE16'!N73</f>
        <v>0</v>
      </c>
      <c r="O73" s="103">
        <f>+'[2]CxP_DANE16'!O73</f>
        <v>0</v>
      </c>
      <c r="P73" s="103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8" t="s">
        <v>29</v>
      </c>
      <c r="C74" s="43" t="s">
        <v>40</v>
      </c>
      <c r="D74" s="103">
        <f>+'[2]CxP_DANE16'!D74</f>
        <v>443114.392</v>
      </c>
      <c r="E74" s="103">
        <f>+'[2]CxP_DANE16'!E74</f>
        <v>443114.392</v>
      </c>
      <c r="F74" s="103">
        <f>+'[2]CxP_DANE16'!F74</f>
        <v>0</v>
      </c>
      <c r="G74" s="103">
        <f>+'[2]CxP_DANE16'!G74</f>
        <v>0</v>
      </c>
      <c r="H74" s="103">
        <f>+'[2]CxP_DANE16'!H74</f>
        <v>0</v>
      </c>
      <c r="I74" s="103">
        <f>+'[2]CxP_DANE16'!I74</f>
        <v>0</v>
      </c>
      <c r="J74" s="103">
        <f>+'[2]CxP_DANE16'!J74</f>
        <v>0</v>
      </c>
      <c r="K74" s="103">
        <f>+'[2]CxP_DANE16'!K74</f>
        <v>0</v>
      </c>
      <c r="L74" s="103">
        <f>+'[2]CxP_DANE16'!L74</f>
        <v>0</v>
      </c>
      <c r="M74" s="103">
        <f>+'[2]CxP_DANE16'!M74</f>
        <v>0</v>
      </c>
      <c r="N74" s="103">
        <f>+'[2]CxP_DANE16'!N74</f>
        <v>0</v>
      </c>
      <c r="O74" s="103">
        <f>+'[2]CxP_DANE16'!O74</f>
        <v>0</v>
      </c>
      <c r="P74" s="103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8" t="s">
        <v>357</v>
      </c>
      <c r="C75" s="43" t="s">
        <v>40</v>
      </c>
      <c r="D75" s="103">
        <f>+'[2]CxP_DANE16'!D75</f>
        <v>964384.66683</v>
      </c>
      <c r="E75" s="103">
        <f>+'[2]CxP_DANE16'!E75</f>
        <v>964384.66683</v>
      </c>
      <c r="F75" s="103">
        <f>+'[2]CxP_DANE16'!F75</f>
        <v>0</v>
      </c>
      <c r="G75" s="103">
        <f>+'[2]CxP_DANE16'!G75</f>
        <v>0</v>
      </c>
      <c r="H75" s="103">
        <f>+'[2]CxP_DANE16'!H75</f>
        <v>0</v>
      </c>
      <c r="I75" s="103">
        <f>+'[2]CxP_DANE16'!I75</f>
        <v>0</v>
      </c>
      <c r="J75" s="103">
        <f>+'[2]CxP_DANE16'!J75</f>
        <v>0</v>
      </c>
      <c r="K75" s="103">
        <f>+'[2]CxP_DANE16'!K75</f>
        <v>0</v>
      </c>
      <c r="L75" s="103">
        <f>+'[2]CxP_DANE16'!L75</f>
        <v>0</v>
      </c>
      <c r="M75" s="103">
        <f>+'[2]CxP_DANE16'!M75</f>
        <v>0</v>
      </c>
      <c r="N75" s="103">
        <f>+'[2]CxP_DANE16'!N75</f>
        <v>0</v>
      </c>
      <c r="O75" s="103">
        <f>+'[2]CxP_DANE16'!O75</f>
        <v>0</v>
      </c>
      <c r="P75" s="103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8" t="s">
        <v>29</v>
      </c>
      <c r="C76" s="43" t="s">
        <v>42</v>
      </c>
      <c r="D76" s="103">
        <f>+'[2]CxP_DANE16'!D76</f>
        <v>19409.5266</v>
      </c>
      <c r="E76" s="103">
        <f>+'[2]CxP_DANE16'!E76</f>
        <v>19409.5266</v>
      </c>
      <c r="F76" s="103">
        <f>+'[2]CxP_DANE16'!F76</f>
        <v>0</v>
      </c>
      <c r="G76" s="103">
        <f>+'[2]CxP_DANE16'!G76</f>
        <v>0</v>
      </c>
      <c r="H76" s="103">
        <f>+'[2]CxP_DANE16'!H76</f>
        <v>0</v>
      </c>
      <c r="I76" s="103">
        <f>+'[2]CxP_DANE16'!I76</f>
        <v>0</v>
      </c>
      <c r="J76" s="103">
        <f>+'[2]CxP_DANE16'!J76</f>
        <v>0</v>
      </c>
      <c r="K76" s="103">
        <f>+'[2]CxP_DANE16'!K76</f>
        <v>0</v>
      </c>
      <c r="L76" s="103">
        <f>+'[2]CxP_DANE16'!L76</f>
        <v>0</v>
      </c>
      <c r="M76" s="103">
        <f>+'[2]CxP_DANE16'!M76</f>
        <v>0</v>
      </c>
      <c r="N76" s="103">
        <f>+'[2]CxP_DANE16'!N76</f>
        <v>0</v>
      </c>
      <c r="O76" s="103">
        <f>+'[2]CxP_DANE16'!O76</f>
        <v>0</v>
      </c>
      <c r="P76" s="103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8" t="s">
        <v>29</v>
      </c>
      <c r="C77" s="43" t="s">
        <v>44</v>
      </c>
      <c r="D77" s="103">
        <f>+'[2]CxP_DANE16'!D77</f>
        <v>25369</v>
      </c>
      <c r="E77" s="103">
        <f>+'[2]CxP_DANE16'!E77</f>
        <v>25369</v>
      </c>
      <c r="F77" s="103">
        <f>+'[2]CxP_DANE16'!F77</f>
        <v>0</v>
      </c>
      <c r="G77" s="103">
        <f>+'[2]CxP_DANE16'!G77</f>
        <v>0</v>
      </c>
      <c r="H77" s="103">
        <f>+'[2]CxP_DANE16'!H77</f>
        <v>0</v>
      </c>
      <c r="I77" s="103">
        <f>+'[2]CxP_DANE16'!I77</f>
        <v>0</v>
      </c>
      <c r="J77" s="103">
        <f>+'[2]CxP_DANE16'!J77</f>
        <v>0</v>
      </c>
      <c r="K77" s="103">
        <f>+'[2]CxP_DANE16'!K77</f>
        <v>0</v>
      </c>
      <c r="L77" s="103">
        <f>+'[2]CxP_DANE16'!L77</f>
        <v>0</v>
      </c>
      <c r="M77" s="103">
        <f>+'[2]CxP_DANE16'!M77</f>
        <v>0</v>
      </c>
      <c r="N77" s="103">
        <f>+'[2]CxP_DANE16'!N77</f>
        <v>0</v>
      </c>
      <c r="O77" s="103">
        <f>+'[2]CxP_DANE16'!O77</f>
        <v>0</v>
      </c>
      <c r="P77" s="103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8" t="s">
        <v>29</v>
      </c>
      <c r="C78" s="43" t="s">
        <v>46</v>
      </c>
      <c r="D78" s="103">
        <f>+'[2]CxP_DANE16'!D78</f>
        <v>63798.603820000004</v>
      </c>
      <c r="E78" s="103">
        <f>+'[2]CxP_DANE16'!E78</f>
        <v>63798.603820000004</v>
      </c>
      <c r="F78" s="103">
        <f>+'[2]CxP_DANE16'!F78</f>
        <v>0</v>
      </c>
      <c r="G78" s="103">
        <f>+'[2]CxP_DANE16'!G78</f>
        <v>0</v>
      </c>
      <c r="H78" s="103">
        <f>+'[2]CxP_DANE16'!H78</f>
        <v>0</v>
      </c>
      <c r="I78" s="103">
        <f>+'[2]CxP_DANE16'!I78</f>
        <v>0</v>
      </c>
      <c r="J78" s="103">
        <f>+'[2]CxP_DANE16'!J78</f>
        <v>0</v>
      </c>
      <c r="K78" s="103">
        <f>+'[2]CxP_DANE16'!K78</f>
        <v>0</v>
      </c>
      <c r="L78" s="103">
        <f>+'[2]CxP_DANE16'!L78</f>
        <v>0</v>
      </c>
      <c r="M78" s="103">
        <f>+'[2]CxP_DANE16'!M78</f>
        <v>0</v>
      </c>
      <c r="N78" s="103">
        <f>+'[2]CxP_DANE16'!N78</f>
        <v>0</v>
      </c>
      <c r="O78" s="103">
        <f>+'[2]CxP_DANE16'!O78</f>
        <v>0</v>
      </c>
      <c r="P78" s="103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8" t="s">
        <v>29</v>
      </c>
      <c r="C79" s="43" t="s">
        <v>48</v>
      </c>
      <c r="D79" s="103">
        <f>+'[2]CxP_DANE16'!D79</f>
        <v>77667.729</v>
      </c>
      <c r="E79" s="103">
        <f>+'[2]CxP_DANE16'!E79</f>
        <v>77667.729</v>
      </c>
      <c r="F79" s="103">
        <f>+'[2]CxP_DANE16'!F79</f>
        <v>0</v>
      </c>
      <c r="G79" s="103">
        <f>+'[2]CxP_DANE16'!G79</f>
        <v>0</v>
      </c>
      <c r="H79" s="103">
        <f>+'[2]CxP_DANE16'!H79</f>
        <v>0</v>
      </c>
      <c r="I79" s="103">
        <f>+'[2]CxP_DANE16'!I79</f>
        <v>0</v>
      </c>
      <c r="J79" s="103">
        <f>+'[2]CxP_DANE16'!J79</f>
        <v>0</v>
      </c>
      <c r="K79" s="103">
        <f>+'[2]CxP_DANE16'!K79</f>
        <v>0</v>
      </c>
      <c r="L79" s="103">
        <f>+'[2]CxP_DANE16'!L79</f>
        <v>0</v>
      </c>
      <c r="M79" s="103">
        <f>+'[2]CxP_DANE16'!M79</f>
        <v>0</v>
      </c>
      <c r="N79" s="103">
        <f>+'[2]CxP_DANE16'!N79</f>
        <v>0</v>
      </c>
      <c r="O79" s="103">
        <f>+'[2]CxP_DANE16'!O79</f>
        <v>0</v>
      </c>
      <c r="P79" s="103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8" t="s">
        <v>29</v>
      </c>
      <c r="C80" s="43" t="s">
        <v>50</v>
      </c>
      <c r="D80" s="103">
        <f>+'[2]CxP_DANE16'!D80</f>
        <v>60936.276</v>
      </c>
      <c r="E80" s="103">
        <f>+'[2]CxP_DANE16'!E80</f>
        <v>60936.276</v>
      </c>
      <c r="F80" s="103">
        <f>+'[2]CxP_DANE16'!F80</f>
        <v>0</v>
      </c>
      <c r="G80" s="103">
        <f>+'[2]CxP_DANE16'!G80</f>
        <v>0</v>
      </c>
      <c r="H80" s="103">
        <f>+'[2]CxP_DANE16'!H80</f>
        <v>0</v>
      </c>
      <c r="I80" s="103">
        <f>+'[2]CxP_DANE16'!I80</f>
        <v>0</v>
      </c>
      <c r="J80" s="103">
        <f>+'[2]CxP_DANE16'!J80</f>
        <v>0</v>
      </c>
      <c r="K80" s="103">
        <f>+'[2]CxP_DANE16'!K80</f>
        <v>0</v>
      </c>
      <c r="L80" s="103">
        <f>+'[2]CxP_DANE16'!L80</f>
        <v>0</v>
      </c>
      <c r="M80" s="103">
        <f>+'[2]CxP_DANE16'!M80</f>
        <v>0</v>
      </c>
      <c r="N80" s="103">
        <f>+'[2]CxP_DANE16'!N80</f>
        <v>0</v>
      </c>
      <c r="O80" s="103">
        <f>+'[2]CxP_DANE16'!O80</f>
        <v>0</v>
      </c>
      <c r="P80" s="103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8" t="s">
        <v>29</v>
      </c>
      <c r="C81" s="43" t="s">
        <v>52</v>
      </c>
      <c r="D81" s="103">
        <f>+'[2]CxP_DANE16'!D81</f>
        <v>277960.9594</v>
      </c>
      <c r="E81" s="103">
        <f>+'[2]CxP_DANE16'!E81</f>
        <v>277960.9594</v>
      </c>
      <c r="F81" s="103">
        <f>+'[2]CxP_DANE16'!F81</f>
        <v>0</v>
      </c>
      <c r="G81" s="103">
        <f>+'[2]CxP_DANE16'!G81</f>
        <v>0</v>
      </c>
      <c r="H81" s="103">
        <f>+'[2]CxP_DANE16'!H81</f>
        <v>0</v>
      </c>
      <c r="I81" s="103">
        <f>+'[2]CxP_DANE16'!I81</f>
        <v>0</v>
      </c>
      <c r="J81" s="103">
        <f>+'[2]CxP_DANE16'!J81</f>
        <v>0</v>
      </c>
      <c r="K81" s="103">
        <f>+'[2]CxP_DANE16'!K81</f>
        <v>0</v>
      </c>
      <c r="L81" s="103">
        <f>+'[2]CxP_DANE16'!L81</f>
        <v>0</v>
      </c>
      <c r="M81" s="103">
        <f>+'[2]CxP_DANE16'!M81</f>
        <v>0</v>
      </c>
      <c r="N81" s="103">
        <f>+'[2]CxP_DANE16'!N81</f>
        <v>0</v>
      </c>
      <c r="O81" s="103">
        <f>+'[2]CxP_DANE16'!O81</f>
        <v>0</v>
      </c>
      <c r="P81" s="103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8" t="s">
        <v>357</v>
      </c>
      <c r="C82" s="43" t="s">
        <v>52</v>
      </c>
      <c r="D82" s="103">
        <f>+'[2]CxP_DANE16'!D82</f>
        <v>505428.156</v>
      </c>
      <c r="E82" s="103">
        <f>+'[2]CxP_DANE16'!E82</f>
        <v>505428.156</v>
      </c>
      <c r="F82" s="103">
        <f>+'[2]CxP_DANE16'!F82</f>
        <v>0</v>
      </c>
      <c r="G82" s="103">
        <f>+'[2]CxP_DANE16'!G82</f>
        <v>0</v>
      </c>
      <c r="H82" s="103">
        <f>+'[2]CxP_DANE16'!H82</f>
        <v>0</v>
      </c>
      <c r="I82" s="103">
        <f>+'[2]CxP_DANE16'!I82</f>
        <v>0</v>
      </c>
      <c r="J82" s="103">
        <f>+'[2]CxP_DANE16'!J82</f>
        <v>0</v>
      </c>
      <c r="K82" s="103">
        <f>+'[2]CxP_DANE16'!K82</f>
        <v>0</v>
      </c>
      <c r="L82" s="103">
        <f>+'[2]CxP_DANE16'!L82</f>
        <v>0</v>
      </c>
      <c r="M82" s="103">
        <f>+'[2]CxP_DANE16'!M82</f>
        <v>0</v>
      </c>
      <c r="N82" s="103">
        <f>+'[2]CxP_DANE16'!N82</f>
        <v>0</v>
      </c>
      <c r="O82" s="103">
        <f>+'[2]CxP_DANE16'!O82</f>
        <v>0</v>
      </c>
      <c r="P82" s="103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8" t="s">
        <v>29</v>
      </c>
      <c r="C83" s="43" t="s">
        <v>54</v>
      </c>
      <c r="D83" s="103">
        <f>+'[2]CxP_DANE16'!D83</f>
        <v>118242.093</v>
      </c>
      <c r="E83" s="103">
        <f>+'[2]CxP_DANE16'!E83</f>
        <v>118242.093</v>
      </c>
      <c r="F83" s="103">
        <f>+'[2]CxP_DANE16'!F83</f>
        <v>0</v>
      </c>
      <c r="G83" s="103">
        <f>+'[2]CxP_DANE16'!G83</f>
        <v>0</v>
      </c>
      <c r="H83" s="103">
        <f>+'[2]CxP_DANE16'!H83</f>
        <v>0</v>
      </c>
      <c r="I83" s="103">
        <f>+'[2]CxP_DANE16'!I83</f>
        <v>0</v>
      </c>
      <c r="J83" s="103">
        <f>+'[2]CxP_DANE16'!J83</f>
        <v>0</v>
      </c>
      <c r="K83" s="103">
        <f>+'[2]CxP_DANE16'!K83</f>
        <v>0</v>
      </c>
      <c r="L83" s="103">
        <f>+'[2]CxP_DANE16'!L83</f>
        <v>0</v>
      </c>
      <c r="M83" s="103">
        <f>+'[2]CxP_DANE16'!M83</f>
        <v>0</v>
      </c>
      <c r="N83" s="103">
        <f>+'[2]CxP_DANE16'!N83</f>
        <v>0</v>
      </c>
      <c r="O83" s="103">
        <f>+'[2]CxP_DANE16'!O83</f>
        <v>0</v>
      </c>
      <c r="P83" s="103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8" t="s">
        <v>29</v>
      </c>
      <c r="C84" s="43" t="s">
        <v>56</v>
      </c>
      <c r="D84" s="103">
        <f>+'[2]CxP_DANE16'!D84</f>
        <v>64004.141</v>
      </c>
      <c r="E84" s="103">
        <f>+'[2]CxP_DANE16'!E84</f>
        <v>64004.141</v>
      </c>
      <c r="F84" s="103">
        <f>+'[2]CxP_DANE16'!F84</f>
        <v>0</v>
      </c>
      <c r="G84" s="103">
        <f>+'[2]CxP_DANE16'!G84</f>
        <v>0</v>
      </c>
      <c r="H84" s="103">
        <f>+'[2]CxP_DANE16'!H84</f>
        <v>0</v>
      </c>
      <c r="I84" s="103">
        <f>+'[2]CxP_DANE16'!I84</f>
        <v>0</v>
      </c>
      <c r="J84" s="103">
        <f>+'[2]CxP_DANE16'!J84</f>
        <v>0</v>
      </c>
      <c r="K84" s="103">
        <f>+'[2]CxP_DANE16'!K84</f>
        <v>0</v>
      </c>
      <c r="L84" s="103">
        <f>+'[2]CxP_DANE16'!L84</f>
        <v>0</v>
      </c>
      <c r="M84" s="103">
        <f>+'[2]CxP_DANE16'!M84</f>
        <v>0</v>
      </c>
      <c r="N84" s="103">
        <f>+'[2]CxP_DANE16'!N84</f>
        <v>0</v>
      </c>
      <c r="O84" s="103">
        <f>+'[2]CxP_DANE16'!O84</f>
        <v>0</v>
      </c>
      <c r="P84" s="103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8" t="s">
        <v>29</v>
      </c>
      <c r="C85" s="43" t="s">
        <v>58</v>
      </c>
      <c r="D85" s="103">
        <f>+'[2]CxP_DANE16'!D85</f>
        <v>34835.345</v>
      </c>
      <c r="E85" s="103">
        <f>+'[2]CxP_DANE16'!E85</f>
        <v>34835.345</v>
      </c>
      <c r="F85" s="103">
        <f>+'[2]CxP_DANE16'!F85</f>
        <v>0</v>
      </c>
      <c r="G85" s="103">
        <f>+'[2]CxP_DANE16'!G85</f>
        <v>0</v>
      </c>
      <c r="H85" s="103">
        <f>+'[2]CxP_DANE16'!H85</f>
        <v>0</v>
      </c>
      <c r="I85" s="103">
        <f>+'[2]CxP_DANE16'!I85</f>
        <v>0</v>
      </c>
      <c r="J85" s="103">
        <f>+'[2]CxP_DANE16'!J85</f>
        <v>0</v>
      </c>
      <c r="K85" s="103">
        <f>+'[2]CxP_DANE16'!K85</f>
        <v>0</v>
      </c>
      <c r="L85" s="103">
        <f>+'[2]CxP_DANE16'!L85</f>
        <v>0</v>
      </c>
      <c r="M85" s="103">
        <f>+'[2]CxP_DANE16'!M85</f>
        <v>0</v>
      </c>
      <c r="N85" s="103">
        <f>+'[2]CxP_DANE16'!N85</f>
        <v>0</v>
      </c>
      <c r="O85" s="103">
        <f>+'[2]CxP_DANE16'!O85</f>
        <v>0</v>
      </c>
      <c r="P85" s="103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8" t="s">
        <v>29</v>
      </c>
      <c r="C86" s="43" t="s">
        <v>60</v>
      </c>
      <c r="D86" s="103">
        <f>+'[2]CxP_DANE16'!D86</f>
        <v>222831.97</v>
      </c>
      <c r="E86" s="103">
        <f>+'[2]CxP_DANE16'!E86</f>
        <v>221354.57</v>
      </c>
      <c r="F86" s="103">
        <f>+'[2]CxP_DANE16'!F86</f>
        <v>0</v>
      </c>
      <c r="G86" s="103">
        <f>+'[2]CxP_DANE16'!G86</f>
        <v>0</v>
      </c>
      <c r="H86" s="103">
        <f>+'[2]CxP_DANE16'!H86</f>
        <v>0</v>
      </c>
      <c r="I86" s="103">
        <f>+'[2]CxP_DANE16'!I86</f>
        <v>0</v>
      </c>
      <c r="J86" s="103">
        <f>+'[2]CxP_DANE16'!J86</f>
        <v>0</v>
      </c>
      <c r="K86" s="103">
        <f>+'[2]CxP_DANE16'!K86</f>
        <v>0</v>
      </c>
      <c r="L86" s="103">
        <f>+'[2]CxP_DANE16'!L86</f>
        <v>0</v>
      </c>
      <c r="M86" s="103">
        <f>+'[2]CxP_DANE16'!M86</f>
        <v>0</v>
      </c>
      <c r="N86" s="103">
        <f>+'[2]CxP_DANE16'!N86</f>
        <v>0</v>
      </c>
      <c r="O86" s="103">
        <f>+'[2]CxP_DANE16'!O86</f>
        <v>0</v>
      </c>
      <c r="P86" s="103">
        <f>+'[2]CxP_DANE16'!P86</f>
        <v>0</v>
      </c>
      <c r="Q86" s="16">
        <f t="shared" si="23"/>
        <v>221354.57</v>
      </c>
    </row>
    <row r="87" spans="1:17" ht="25.5" customHeight="1">
      <c r="A87" s="14" t="s">
        <v>59</v>
      </c>
      <c r="B87" s="148" t="s">
        <v>357</v>
      </c>
      <c r="C87" s="43" t="s">
        <v>60</v>
      </c>
      <c r="D87" s="103">
        <f>+'[2]CxP_DANE16'!D87</f>
        <v>140840.583</v>
      </c>
      <c r="E87" s="103">
        <f>+'[2]CxP_DANE16'!E87</f>
        <v>140840.583</v>
      </c>
      <c r="F87" s="103">
        <f>+'[2]CxP_DANE16'!F87</f>
        <v>0</v>
      </c>
      <c r="G87" s="103">
        <f>+'[2]CxP_DANE16'!G87</f>
        <v>0</v>
      </c>
      <c r="H87" s="103">
        <f>+'[2]CxP_DANE16'!H87</f>
        <v>0</v>
      </c>
      <c r="I87" s="103">
        <f>+'[2]CxP_DANE16'!I87</f>
        <v>0</v>
      </c>
      <c r="J87" s="103">
        <f>+'[2]CxP_DANE16'!J87</f>
        <v>0</v>
      </c>
      <c r="K87" s="103">
        <f>+'[2]CxP_DANE16'!K87</f>
        <v>0</v>
      </c>
      <c r="L87" s="103">
        <f>+'[2]CxP_DANE16'!L87</f>
        <v>0</v>
      </c>
      <c r="M87" s="103">
        <f>+'[2]CxP_DANE16'!M87</f>
        <v>0</v>
      </c>
      <c r="N87" s="103">
        <f>+'[2]CxP_DANE16'!N87</f>
        <v>0</v>
      </c>
      <c r="O87" s="103">
        <f>+'[2]CxP_DANE16'!O87</f>
        <v>0</v>
      </c>
      <c r="P87" s="103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8" t="s">
        <v>29</v>
      </c>
      <c r="C88" s="43" t="s">
        <v>62</v>
      </c>
      <c r="D88" s="103">
        <f>+'[2]CxP_DANE16'!D88</f>
        <v>39816.422</v>
      </c>
      <c r="E88" s="103">
        <f>+'[2]CxP_DANE16'!E88</f>
        <v>39816.422</v>
      </c>
      <c r="F88" s="103">
        <f>+'[2]CxP_DANE16'!F88</f>
        <v>0</v>
      </c>
      <c r="G88" s="103">
        <f>+'[2]CxP_DANE16'!G88</f>
        <v>0</v>
      </c>
      <c r="H88" s="103">
        <f>+'[2]CxP_DANE16'!H88</f>
        <v>0</v>
      </c>
      <c r="I88" s="103">
        <f>+'[2]CxP_DANE16'!I88</f>
        <v>0</v>
      </c>
      <c r="J88" s="103">
        <f>+'[2]CxP_DANE16'!J88</f>
        <v>0</v>
      </c>
      <c r="K88" s="103">
        <f>+'[2]CxP_DANE16'!K88</f>
        <v>0</v>
      </c>
      <c r="L88" s="103">
        <f>+'[2]CxP_DANE16'!L88</f>
        <v>0</v>
      </c>
      <c r="M88" s="103">
        <f>+'[2]CxP_DANE16'!M88</f>
        <v>0</v>
      </c>
      <c r="N88" s="103">
        <f>+'[2]CxP_DANE16'!N88</f>
        <v>0</v>
      </c>
      <c r="O88" s="103">
        <f>+'[2]CxP_DANE16'!O88</f>
        <v>0</v>
      </c>
      <c r="P88" s="103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8" t="s">
        <v>21</v>
      </c>
      <c r="C89" s="43" t="s">
        <v>286</v>
      </c>
      <c r="D89" s="103">
        <f>+'[2]CxP_DANE16'!D89</f>
        <v>2725444.19852</v>
      </c>
      <c r="E89" s="103">
        <f>+'[2]CxP_DANE16'!E89</f>
        <v>2725444.19852</v>
      </c>
      <c r="F89" s="103">
        <f>+'[2]CxP_DANE16'!F89</f>
        <v>0</v>
      </c>
      <c r="G89" s="103">
        <f>+'[2]CxP_DANE16'!G89</f>
        <v>0</v>
      </c>
      <c r="H89" s="103">
        <f>+'[2]CxP_DANE16'!H89</f>
        <v>0</v>
      </c>
      <c r="I89" s="103">
        <f>+'[2]CxP_DANE16'!I89</f>
        <v>0</v>
      </c>
      <c r="J89" s="103">
        <f>+'[2]CxP_DANE16'!J89</f>
        <v>0</v>
      </c>
      <c r="K89" s="103">
        <f>+'[2]CxP_DANE16'!K89</f>
        <v>0</v>
      </c>
      <c r="L89" s="103">
        <f>+'[2]CxP_DANE16'!L89</f>
        <v>0</v>
      </c>
      <c r="M89" s="103">
        <f>+'[2]CxP_DANE16'!M89</f>
        <v>0</v>
      </c>
      <c r="N89" s="103">
        <f>+'[2]CxP_DANE16'!N89</f>
        <v>0</v>
      </c>
      <c r="O89" s="103">
        <f>+'[2]CxP_DANE16'!O89</f>
        <v>0</v>
      </c>
      <c r="P89" s="103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8" t="s">
        <v>29</v>
      </c>
      <c r="C90" s="43" t="s">
        <v>286</v>
      </c>
      <c r="D90" s="103">
        <f>+'[2]CxP_DANE16'!D90</f>
        <v>791442.47475</v>
      </c>
      <c r="E90" s="103">
        <f>+'[2]CxP_DANE16'!E90</f>
        <v>791442.47475</v>
      </c>
      <c r="F90" s="103">
        <f>+'[2]CxP_DANE16'!F90</f>
        <v>0</v>
      </c>
      <c r="G90" s="103">
        <f>+'[2]CxP_DANE16'!G90</f>
        <v>0</v>
      </c>
      <c r="H90" s="103">
        <f>+'[2]CxP_DANE16'!H90</f>
        <v>0</v>
      </c>
      <c r="I90" s="103">
        <f>+'[2]CxP_DANE16'!I90</f>
        <v>0</v>
      </c>
      <c r="J90" s="103">
        <f>+'[2]CxP_DANE16'!J90</f>
        <v>0</v>
      </c>
      <c r="K90" s="103">
        <f>+'[2]CxP_DANE16'!K90</f>
        <v>0</v>
      </c>
      <c r="L90" s="103">
        <f>+'[2]CxP_DANE16'!L90</f>
        <v>0</v>
      </c>
      <c r="M90" s="103">
        <f>+'[2]CxP_DANE16'!M90</f>
        <v>0</v>
      </c>
      <c r="N90" s="103">
        <f>+'[2]CxP_DANE16'!N90</f>
        <v>0</v>
      </c>
      <c r="O90" s="103">
        <f>+'[2]CxP_DANE16'!O90</f>
        <v>0</v>
      </c>
      <c r="P90" s="103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8" t="s">
        <v>357</v>
      </c>
      <c r="C91" s="43" t="s">
        <v>286</v>
      </c>
      <c r="D91" s="103">
        <f>+'[2]CxP_DANE16'!D91</f>
        <v>3913849.429</v>
      </c>
      <c r="E91" s="103">
        <f>+'[2]CxP_DANE16'!E91</f>
        <v>3913849.429</v>
      </c>
      <c r="F91" s="103">
        <f>+'[2]CxP_DANE16'!F91</f>
        <v>0</v>
      </c>
      <c r="G91" s="103">
        <f>+'[2]CxP_DANE16'!G91</f>
        <v>0</v>
      </c>
      <c r="H91" s="103">
        <f>+'[2]CxP_DANE16'!H91</f>
        <v>0</v>
      </c>
      <c r="I91" s="103">
        <f>+'[2]CxP_DANE16'!I91</f>
        <v>0</v>
      </c>
      <c r="J91" s="103">
        <f>+'[2]CxP_DANE16'!J91</f>
        <v>0</v>
      </c>
      <c r="K91" s="103">
        <f>+'[2]CxP_DANE16'!K91</f>
        <v>0</v>
      </c>
      <c r="L91" s="103">
        <f>+'[2]CxP_DANE16'!L91</f>
        <v>0</v>
      </c>
      <c r="M91" s="103">
        <f>+'[2]CxP_DANE16'!M91</f>
        <v>0</v>
      </c>
      <c r="N91" s="103">
        <f>+'[2]CxP_DANE16'!N91</f>
        <v>0</v>
      </c>
      <c r="O91" s="103">
        <f>+'[2]CxP_DANE16'!O91</f>
        <v>0</v>
      </c>
      <c r="P91" s="103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8" t="s">
        <v>29</v>
      </c>
      <c r="C92" s="43" t="s">
        <v>315</v>
      </c>
      <c r="D92" s="103">
        <f>+'[2]CxP_DANE16'!D92</f>
        <v>30031.86925</v>
      </c>
      <c r="E92" s="103">
        <f>+'[2]CxP_DANE16'!E92</f>
        <v>30031.86925</v>
      </c>
      <c r="F92" s="103">
        <f>+'[2]CxP_DANE16'!F92</f>
        <v>0</v>
      </c>
      <c r="G92" s="103">
        <f>+'[2]CxP_DANE16'!G92</f>
        <v>0</v>
      </c>
      <c r="H92" s="103">
        <f>+'[2]CxP_DANE16'!H92</f>
        <v>0</v>
      </c>
      <c r="I92" s="103">
        <f>+'[2]CxP_DANE16'!I92</f>
        <v>0</v>
      </c>
      <c r="J92" s="103">
        <f>+'[2]CxP_DANE16'!J92</f>
        <v>0</v>
      </c>
      <c r="K92" s="103">
        <f>+'[2]CxP_DANE16'!K92</f>
        <v>0</v>
      </c>
      <c r="L92" s="103">
        <f>+'[2]CxP_DANE16'!L92</f>
        <v>0</v>
      </c>
      <c r="M92" s="103">
        <f>+'[2]CxP_DANE16'!M92</f>
        <v>0</v>
      </c>
      <c r="N92" s="103">
        <f>+'[2]CxP_DANE16'!N92</f>
        <v>0</v>
      </c>
      <c r="O92" s="103">
        <f>+'[2]CxP_DANE16'!O92</f>
        <v>0</v>
      </c>
      <c r="P92" s="103">
        <f>+'[2]CxP_DANE16'!P92</f>
        <v>0</v>
      </c>
      <c r="Q92" s="16">
        <f t="shared" si="23"/>
        <v>30031.86925</v>
      </c>
    </row>
    <row r="93" spans="1:17" ht="26.25" customHeight="1">
      <c r="A93" s="14" t="s">
        <v>353</v>
      </c>
      <c r="B93" s="148" t="s">
        <v>21</v>
      </c>
      <c r="C93" s="43" t="s">
        <v>340</v>
      </c>
      <c r="D93" s="103">
        <f>+'[2]CxP_DANE16'!D93</f>
        <v>483014.04</v>
      </c>
      <c r="E93" s="103">
        <f>+'[2]CxP_DANE16'!E93</f>
        <v>483014.04</v>
      </c>
      <c r="F93" s="103">
        <f>+'[2]CxP_DANE16'!F93</f>
        <v>0</v>
      </c>
      <c r="G93" s="103">
        <f>+'[2]CxP_DANE16'!G93</f>
        <v>0</v>
      </c>
      <c r="H93" s="103">
        <f>+'[2]CxP_DANE16'!H93</f>
        <v>0</v>
      </c>
      <c r="I93" s="103">
        <f>+'[2]CxP_DANE16'!I93</f>
        <v>0</v>
      </c>
      <c r="J93" s="103">
        <f>+'[2]CxP_DANE16'!J93</f>
        <v>0</v>
      </c>
      <c r="K93" s="103">
        <f>+'[2]CxP_DANE16'!K93</f>
        <v>0</v>
      </c>
      <c r="L93" s="103">
        <f>+'[2]CxP_DANE16'!L93</f>
        <v>0</v>
      </c>
      <c r="M93" s="103">
        <f>+'[2]CxP_DANE16'!M93</f>
        <v>0</v>
      </c>
      <c r="N93" s="103">
        <f>+'[2]CxP_DANE16'!N93</f>
        <v>0</v>
      </c>
      <c r="O93" s="103">
        <f>+'[2]CxP_DANE16'!O93</f>
        <v>0</v>
      </c>
      <c r="P93" s="103">
        <f>+'[2]CxP_DANE16'!P93</f>
        <v>0</v>
      </c>
      <c r="Q93" s="16">
        <f t="shared" si="23"/>
        <v>483014.04</v>
      </c>
    </row>
    <row r="94" spans="1:17" ht="27" customHeight="1">
      <c r="A94" s="14" t="s">
        <v>353</v>
      </c>
      <c r="B94" s="148" t="s">
        <v>29</v>
      </c>
      <c r="C94" s="43" t="s">
        <v>340</v>
      </c>
      <c r="D94" s="103">
        <f>+'[2]CxP_DANE16'!D94</f>
        <v>1618517.57889</v>
      </c>
      <c r="E94" s="103">
        <f>+'[2]CxP_DANE16'!E94</f>
        <v>1617401.31189</v>
      </c>
      <c r="F94" s="103">
        <f>+'[2]CxP_DANE16'!F94</f>
        <v>0</v>
      </c>
      <c r="G94" s="103">
        <f>+'[2]CxP_DANE16'!G94</f>
        <v>0</v>
      </c>
      <c r="H94" s="103">
        <f>+'[2]CxP_DANE16'!H94</f>
        <v>0</v>
      </c>
      <c r="I94" s="103">
        <f>+'[2]CxP_DANE16'!I94</f>
        <v>0</v>
      </c>
      <c r="J94" s="103">
        <f>+'[2]CxP_DANE16'!J94</f>
        <v>0</v>
      </c>
      <c r="K94" s="103">
        <f>+'[2]CxP_DANE16'!K94</f>
        <v>0</v>
      </c>
      <c r="L94" s="103">
        <f>+'[2]CxP_DANE16'!L94</f>
        <v>0</v>
      </c>
      <c r="M94" s="103">
        <f>+'[2]CxP_DANE16'!M94</f>
        <v>0</v>
      </c>
      <c r="N94" s="103">
        <f>+'[2]CxP_DANE16'!N94</f>
        <v>0</v>
      </c>
      <c r="O94" s="103">
        <f>+'[2]CxP_DANE16'!O94</f>
        <v>0</v>
      </c>
      <c r="P94" s="103">
        <f>+'[2]CxP_DANE16'!P94</f>
        <v>0</v>
      </c>
      <c r="Q94" s="16">
        <f t="shared" si="23"/>
        <v>1617401.31189</v>
      </c>
    </row>
    <row r="95" spans="1:17" s="17" customFormat="1" ht="24.75" customHeight="1">
      <c r="A95" s="14" t="s">
        <v>353</v>
      </c>
      <c r="B95" s="148" t="s">
        <v>357</v>
      </c>
      <c r="C95" s="43" t="s">
        <v>340</v>
      </c>
      <c r="D95" s="103">
        <f>+'[2]CxP_DANE16'!D95</f>
        <v>928668.848</v>
      </c>
      <c r="E95" s="103">
        <f>+'[2]CxP_DANE16'!E95</f>
        <v>927123.581</v>
      </c>
      <c r="F95" s="103">
        <f>+'[2]CxP_DANE16'!F95</f>
        <v>0</v>
      </c>
      <c r="G95" s="103">
        <f>+'[2]CxP_DANE16'!G95</f>
        <v>0</v>
      </c>
      <c r="H95" s="103">
        <f>+'[2]CxP_DANE16'!H95</f>
        <v>0</v>
      </c>
      <c r="I95" s="103">
        <f>+'[2]CxP_DANE16'!I95</f>
        <v>0</v>
      </c>
      <c r="J95" s="103">
        <f>+'[2]CxP_DANE16'!J95</f>
        <v>0</v>
      </c>
      <c r="K95" s="103">
        <f>+'[2]CxP_DANE16'!K95</f>
        <v>0</v>
      </c>
      <c r="L95" s="103">
        <f>+'[2]CxP_DANE16'!L95</f>
        <v>0</v>
      </c>
      <c r="M95" s="103">
        <f>+'[2]CxP_DANE16'!M95</f>
        <v>0</v>
      </c>
      <c r="N95" s="103">
        <f>+'[2]CxP_DANE16'!N95</f>
        <v>0</v>
      </c>
      <c r="O95" s="103">
        <f>+'[2]CxP_DANE16'!O95</f>
        <v>0</v>
      </c>
      <c r="P95" s="103">
        <f>+'[2]CxP_DANE16'!P95</f>
        <v>0</v>
      </c>
      <c r="Q95" s="16">
        <f t="shared" si="23"/>
        <v>927123.581</v>
      </c>
    </row>
    <row r="96" spans="1:17" ht="22.5">
      <c r="A96" s="14" t="s">
        <v>354</v>
      </c>
      <c r="B96" s="148" t="s">
        <v>29</v>
      </c>
      <c r="C96" s="43" t="s">
        <v>341</v>
      </c>
      <c r="D96" s="103">
        <f>+'[2]CxP_DANE16'!D96</f>
        <v>357882.34</v>
      </c>
      <c r="E96" s="103">
        <f>+'[2]CxP_DANE16'!E96</f>
        <v>357882.34</v>
      </c>
      <c r="F96" s="103">
        <f>+'[2]CxP_DANE16'!F96</f>
        <v>0</v>
      </c>
      <c r="G96" s="103">
        <f>+'[2]CxP_DANE16'!G96</f>
        <v>0</v>
      </c>
      <c r="H96" s="103">
        <f>+'[2]CxP_DANE16'!H96</f>
        <v>0</v>
      </c>
      <c r="I96" s="103">
        <f>+'[2]CxP_DANE16'!I96</f>
        <v>0</v>
      </c>
      <c r="J96" s="103">
        <f>+'[2]CxP_DANE16'!J96</f>
        <v>0</v>
      </c>
      <c r="K96" s="103">
        <f>+'[2]CxP_DANE16'!K96</f>
        <v>0</v>
      </c>
      <c r="L96" s="103">
        <f>+'[2]CxP_DANE16'!L96</f>
        <v>0</v>
      </c>
      <c r="M96" s="103">
        <f>+'[2]CxP_DANE16'!M96</f>
        <v>0</v>
      </c>
      <c r="N96" s="103">
        <f>+'[2]CxP_DANE16'!N96</f>
        <v>0</v>
      </c>
      <c r="O96" s="103">
        <f>+'[2]CxP_DANE16'!O96</f>
        <v>0</v>
      </c>
      <c r="P96" s="103">
        <f>+'[2]CxP_DANE16'!P96</f>
        <v>0</v>
      </c>
      <c r="Q96" s="16">
        <f t="shared" si="23"/>
        <v>357882.34</v>
      </c>
    </row>
    <row r="97" spans="1:17" ht="22.5">
      <c r="A97" s="14" t="s">
        <v>354</v>
      </c>
      <c r="B97" s="148" t="s">
        <v>357</v>
      </c>
      <c r="C97" s="43" t="s">
        <v>341</v>
      </c>
      <c r="D97" s="103">
        <f>+'[2]CxP_DANE16'!D97</f>
        <v>381311.18644</v>
      </c>
      <c r="E97" s="103">
        <f>+'[2]CxP_DANE16'!E97</f>
        <v>381311.18644</v>
      </c>
      <c r="F97" s="103">
        <f>+'[2]CxP_DANE16'!F97</f>
        <v>0</v>
      </c>
      <c r="G97" s="103">
        <f>+'[2]CxP_DANE16'!G97</f>
        <v>0</v>
      </c>
      <c r="H97" s="103">
        <f>+'[2]CxP_DANE16'!H97</f>
        <v>0</v>
      </c>
      <c r="I97" s="103">
        <f>+'[2]CxP_DANE16'!I97</f>
        <v>0</v>
      </c>
      <c r="J97" s="103">
        <f>+'[2]CxP_DANE16'!J97</f>
        <v>0</v>
      </c>
      <c r="K97" s="103">
        <f>+'[2]CxP_DANE16'!K97</f>
        <v>0</v>
      </c>
      <c r="L97" s="103">
        <f>+'[2]CxP_DANE16'!L97</f>
        <v>0</v>
      </c>
      <c r="M97" s="103">
        <f>+'[2]CxP_DANE16'!M97</f>
        <v>0</v>
      </c>
      <c r="N97" s="103">
        <f>+'[2]CxP_DANE16'!N97</f>
        <v>0</v>
      </c>
      <c r="O97" s="103">
        <f>+'[2]CxP_DANE16'!O97</f>
        <v>0</v>
      </c>
      <c r="P97" s="103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9" t="s">
        <v>29</v>
      </c>
      <c r="C98" s="125" t="s">
        <v>64</v>
      </c>
      <c r="D98" s="103">
        <f>+'[2]CxP_DANE16'!D98</f>
        <v>46159.988</v>
      </c>
      <c r="E98" s="103">
        <f>+'[2]CxP_DANE16'!E98</f>
        <v>46159.988</v>
      </c>
      <c r="F98" s="103">
        <f>+'[2]CxP_DANE16'!F98</f>
        <v>0</v>
      </c>
      <c r="G98" s="103">
        <f>+'[2]CxP_DANE16'!G98</f>
        <v>0</v>
      </c>
      <c r="H98" s="103">
        <f>+'[2]CxP_DANE16'!H98</f>
        <v>0</v>
      </c>
      <c r="I98" s="103">
        <f>+'[2]CxP_DANE16'!I98</f>
        <v>0</v>
      </c>
      <c r="J98" s="103">
        <f>+'[2]CxP_DANE16'!J98</f>
        <v>0</v>
      </c>
      <c r="K98" s="103">
        <f>+'[2]CxP_DANE16'!K98</f>
        <v>0</v>
      </c>
      <c r="L98" s="103">
        <f>+'[2]CxP_DANE16'!L98</f>
        <v>0</v>
      </c>
      <c r="M98" s="103">
        <f>+'[2]CxP_DANE16'!M98</f>
        <v>0</v>
      </c>
      <c r="N98" s="103">
        <f>+'[2]CxP_DANE16'!N98</f>
        <v>0</v>
      </c>
      <c r="O98" s="103">
        <f>+'[2]CxP_DANE16'!O98</f>
        <v>0</v>
      </c>
      <c r="P98" s="103">
        <f>+'[2]CxP_DANE16'!P98</f>
        <v>0</v>
      </c>
      <c r="Q98" s="16">
        <f t="shared" si="23"/>
        <v>46159.988</v>
      </c>
    </row>
    <row r="99" spans="1:19" ht="15" customHeight="1">
      <c r="A99" s="173" t="s">
        <v>65</v>
      </c>
      <c r="B99" s="174"/>
      <c r="C99" s="175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0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18868698.68014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41" t="s">
        <v>253</v>
      </c>
    </row>
    <row r="108" ht="11.25">
      <c r="C108" s="141" t="s">
        <v>252</v>
      </c>
    </row>
  </sheetData>
  <sheetProtection/>
  <mergeCells count="8"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70">
      <selection activeCell="D74" sqref="D74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5" width="12.28125" style="2" customWidth="1"/>
    <col min="6" max="16" width="12.28125" style="2" hidden="1" customWidth="1"/>
    <col min="17" max="18" width="12.28125" style="2" customWidth="1"/>
    <col min="19" max="29" width="12.28125" style="1" hidden="1" customWidth="1"/>
    <col min="30" max="30" width="12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5" t="s">
        <v>326</v>
      </c>
      <c r="AD1" s="66"/>
    </row>
    <row r="2" spans="1:30" ht="20.25" customHeight="1">
      <c r="A2" s="67"/>
      <c r="B2" s="68"/>
      <c r="C2" s="69"/>
      <c r="D2" s="176" t="s">
        <v>327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70" t="s">
        <v>328</v>
      </c>
      <c r="AD2" s="69"/>
    </row>
    <row r="3" spans="1:30" ht="34.5" customHeight="1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  <c r="AC3" s="182" t="s">
        <v>329</v>
      </c>
      <c r="AD3" s="183"/>
    </row>
    <row r="4" spans="1:30" ht="15" customHeight="1">
      <c r="A4" s="76" t="s">
        <v>330</v>
      </c>
      <c r="C4" s="184" t="s">
        <v>331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166" t="s">
        <v>383</v>
      </c>
      <c r="AD4" s="167"/>
    </row>
    <row r="5" spans="1:30" ht="16.5" customHeight="1" thickBot="1">
      <c r="A5" s="77" t="s">
        <v>336</v>
      </c>
      <c r="B5" s="78"/>
      <c r="C5" s="78"/>
      <c r="D5" s="79"/>
      <c r="E5" s="79"/>
      <c r="F5" s="79"/>
      <c r="G5" s="79"/>
      <c r="H5" s="79"/>
      <c r="I5" s="79"/>
      <c r="J5" s="80"/>
      <c r="K5" s="81"/>
      <c r="L5" s="181"/>
      <c r="M5" s="181"/>
      <c r="N5" s="181"/>
      <c r="O5" s="181"/>
      <c r="P5" s="81"/>
      <c r="Q5" s="81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153" t="s">
        <v>0</v>
      </c>
      <c r="AD5" s="154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274372.6338700001</v>
      </c>
      <c r="E7" s="8">
        <f t="shared" si="0"/>
        <v>49413.28697999999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49413.28697999999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0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45" customFormat="1" ht="12.75" hidden="1">
      <c r="A9" s="133" t="s">
        <v>20</v>
      </c>
      <c r="B9" s="142" t="s">
        <v>21</v>
      </c>
      <c r="C9" s="143" t="s">
        <v>22</v>
      </c>
      <c r="D9" s="144">
        <f>SUM(D10:D11)</f>
        <v>0</v>
      </c>
      <c r="E9" s="144">
        <f aca="true" t="shared" si="2" ref="E9:AD9">SUM(E10:E11)</f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f t="shared" si="2"/>
        <v>0</v>
      </c>
      <c r="L9" s="144">
        <f t="shared" si="2"/>
        <v>0</v>
      </c>
      <c r="M9" s="144">
        <f t="shared" si="2"/>
        <v>0</v>
      </c>
      <c r="N9" s="144">
        <f t="shared" si="2"/>
        <v>0</v>
      </c>
      <c r="O9" s="144">
        <f t="shared" si="2"/>
        <v>0</v>
      </c>
      <c r="P9" s="144">
        <f t="shared" si="2"/>
        <v>0</v>
      </c>
      <c r="Q9" s="144">
        <f t="shared" si="2"/>
        <v>0</v>
      </c>
      <c r="R9" s="144">
        <f t="shared" si="2"/>
        <v>0</v>
      </c>
      <c r="S9" s="144">
        <f t="shared" si="2"/>
        <v>0</v>
      </c>
      <c r="T9" s="144">
        <f t="shared" si="2"/>
        <v>0</v>
      </c>
      <c r="U9" s="144">
        <f t="shared" si="2"/>
        <v>0</v>
      </c>
      <c r="V9" s="144">
        <f t="shared" si="2"/>
        <v>0</v>
      </c>
      <c r="W9" s="144">
        <f t="shared" si="2"/>
        <v>0</v>
      </c>
      <c r="X9" s="144">
        <f t="shared" si="2"/>
        <v>0</v>
      </c>
      <c r="Y9" s="144">
        <f t="shared" si="2"/>
        <v>0</v>
      </c>
      <c r="Z9" s="144">
        <f t="shared" si="2"/>
        <v>0</v>
      </c>
      <c r="AA9" s="144">
        <f t="shared" si="2"/>
        <v>0</v>
      </c>
      <c r="AB9" s="144">
        <f t="shared" si="2"/>
        <v>0</v>
      </c>
      <c r="AC9" s="144">
        <f t="shared" si="2"/>
        <v>0</v>
      </c>
      <c r="AD9" s="14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206844.54787000007</v>
      </c>
      <c r="E12" s="12">
        <f aca="true" t="shared" si="3" ref="E12:AD12">+E13</f>
        <v>49413.28697999999</v>
      </c>
      <c r="F12" s="12">
        <f t="shared" si="3"/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49413.28697999999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0</v>
      </c>
    </row>
    <row r="13" spans="1:256" s="139" customFormat="1" ht="12.75">
      <c r="A13" s="136" t="s">
        <v>306</v>
      </c>
      <c r="B13" s="137">
        <v>10</v>
      </c>
      <c r="C13" s="136" t="s">
        <v>351</v>
      </c>
      <c r="D13" s="138">
        <f>SUM(D14,D16,D20,D22,D25,D28,D30,D32)</f>
        <v>206844.54787000007</v>
      </c>
      <c r="E13" s="138">
        <f aca="true" t="shared" si="4" ref="E13:AD13">SUM(E14,E16,E20,E22,E25,E28,E30,E32)</f>
        <v>49413.28697999999</v>
      </c>
      <c r="F13" s="138">
        <f t="shared" si="4"/>
        <v>0</v>
      </c>
      <c r="G13" s="138">
        <f t="shared" si="4"/>
        <v>0</v>
      </c>
      <c r="H13" s="138">
        <f t="shared" si="4"/>
        <v>0</v>
      </c>
      <c r="I13" s="138">
        <f t="shared" si="4"/>
        <v>0</v>
      </c>
      <c r="J13" s="138">
        <f t="shared" si="4"/>
        <v>0</v>
      </c>
      <c r="K13" s="138">
        <f t="shared" si="4"/>
        <v>0</v>
      </c>
      <c r="L13" s="138">
        <f t="shared" si="4"/>
        <v>0</v>
      </c>
      <c r="M13" s="138">
        <f t="shared" si="4"/>
        <v>0</v>
      </c>
      <c r="N13" s="138">
        <f t="shared" si="4"/>
        <v>0</v>
      </c>
      <c r="O13" s="138">
        <f t="shared" si="4"/>
        <v>0</v>
      </c>
      <c r="P13" s="138">
        <f t="shared" si="4"/>
        <v>0</v>
      </c>
      <c r="Q13" s="138">
        <f t="shared" si="4"/>
        <v>49413.28697999999</v>
      </c>
      <c r="R13" s="138">
        <f t="shared" si="4"/>
        <v>0</v>
      </c>
      <c r="S13" s="138">
        <f t="shared" si="4"/>
        <v>0</v>
      </c>
      <c r="T13" s="138">
        <f t="shared" si="4"/>
        <v>0</v>
      </c>
      <c r="U13" s="138">
        <f t="shared" si="4"/>
        <v>0</v>
      </c>
      <c r="V13" s="138">
        <f t="shared" si="4"/>
        <v>0</v>
      </c>
      <c r="W13" s="138">
        <f t="shared" si="4"/>
        <v>0</v>
      </c>
      <c r="X13" s="138">
        <f t="shared" si="4"/>
        <v>0</v>
      </c>
      <c r="Y13" s="138">
        <f t="shared" si="4"/>
        <v>0</v>
      </c>
      <c r="Z13" s="138">
        <f t="shared" si="4"/>
        <v>0</v>
      </c>
      <c r="AA13" s="138">
        <f t="shared" si="4"/>
        <v>0</v>
      </c>
      <c r="AB13" s="138">
        <f t="shared" si="4"/>
        <v>0</v>
      </c>
      <c r="AC13" s="138">
        <f t="shared" si="4"/>
        <v>0</v>
      </c>
      <c r="AD13" s="138">
        <f t="shared" si="4"/>
        <v>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45" customFormat="1" ht="12.75" customHeight="1">
      <c r="A14" s="133" t="s">
        <v>247</v>
      </c>
      <c r="B14" s="142" t="s">
        <v>21</v>
      </c>
      <c r="C14" s="143" t="s">
        <v>342</v>
      </c>
      <c r="D14" s="135">
        <f>SUM(D15)</f>
        <v>3265.229</v>
      </c>
      <c r="E14" s="135">
        <f aca="true" t="shared" si="5" ref="E14:AD14">SUM(E15)</f>
        <v>1049.164</v>
      </c>
      <c r="F14" s="135">
        <f t="shared" si="5"/>
        <v>0</v>
      </c>
      <c r="G14" s="135">
        <f t="shared" si="5"/>
        <v>0</v>
      </c>
      <c r="H14" s="135">
        <f t="shared" si="5"/>
        <v>0</v>
      </c>
      <c r="I14" s="135">
        <f t="shared" si="5"/>
        <v>0</v>
      </c>
      <c r="J14" s="135">
        <f t="shared" si="5"/>
        <v>0</v>
      </c>
      <c r="K14" s="135">
        <f t="shared" si="5"/>
        <v>0</v>
      </c>
      <c r="L14" s="135">
        <f t="shared" si="5"/>
        <v>0</v>
      </c>
      <c r="M14" s="135">
        <f t="shared" si="5"/>
        <v>0</v>
      </c>
      <c r="N14" s="135">
        <f t="shared" si="5"/>
        <v>0</v>
      </c>
      <c r="O14" s="135">
        <f t="shared" si="5"/>
        <v>0</v>
      </c>
      <c r="P14" s="135">
        <f t="shared" si="5"/>
        <v>0</v>
      </c>
      <c r="Q14" s="135">
        <f t="shared" si="5"/>
        <v>1049.164</v>
      </c>
      <c r="R14" s="135">
        <f t="shared" si="5"/>
        <v>0</v>
      </c>
      <c r="S14" s="135">
        <f t="shared" si="5"/>
        <v>0</v>
      </c>
      <c r="T14" s="135">
        <f t="shared" si="5"/>
        <v>0</v>
      </c>
      <c r="U14" s="135">
        <f t="shared" si="5"/>
        <v>0</v>
      </c>
      <c r="V14" s="135">
        <f t="shared" si="5"/>
        <v>0</v>
      </c>
      <c r="W14" s="135">
        <f t="shared" si="5"/>
        <v>0</v>
      </c>
      <c r="X14" s="135">
        <f t="shared" si="5"/>
        <v>0</v>
      </c>
      <c r="Y14" s="135">
        <f t="shared" si="5"/>
        <v>0</v>
      </c>
      <c r="Z14" s="135">
        <f t="shared" si="5"/>
        <v>0</v>
      </c>
      <c r="AA14" s="135">
        <f t="shared" si="5"/>
        <v>0</v>
      </c>
      <c r="AB14" s="135">
        <f t="shared" si="5"/>
        <v>0</v>
      </c>
      <c r="AC14" s="135">
        <f t="shared" si="5"/>
        <v>0</v>
      </c>
      <c r="AD14" s="135">
        <f t="shared" si="5"/>
        <v>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343</v>
      </c>
      <c r="D15" s="16">
        <f>+'[3]Inf_DANE_Rva16'!D15</f>
        <v>3265.229</v>
      </c>
      <c r="E15" s="16">
        <f>+'[3]Inf_DANE_Rva16'!E15</f>
        <v>1049.164</v>
      </c>
      <c r="F15" s="16">
        <f>+'[3]Inf_DANE_Rva16'!F15</f>
        <v>0</v>
      </c>
      <c r="G15" s="16">
        <f>+'[3]Inf_DANE_Rva16'!G15</f>
        <v>0</v>
      </c>
      <c r="H15" s="16">
        <f>+'[3]Inf_DANE_Rva16'!H15</f>
        <v>0</v>
      </c>
      <c r="I15" s="16">
        <f>+'[3]Inf_DANE_Rva16'!I15</f>
        <v>0</v>
      </c>
      <c r="J15" s="16">
        <f>+'[3]Inf_DANE_Rva16'!J15</f>
        <v>0</v>
      </c>
      <c r="K15" s="16">
        <f>+'[3]Inf_DANE_Rva16'!K15</f>
        <v>0</v>
      </c>
      <c r="L15" s="16">
        <f>+'[3]Inf_DANE_Rva16'!L15</f>
        <v>0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1049.164</v>
      </c>
      <c r="R15" s="16">
        <f>+'[3]Inf_DANE_Rva16'!R15</f>
        <v>0</v>
      </c>
      <c r="S15" s="16">
        <f>+'[3]Inf_DANE_Rva16'!S15</f>
        <v>0</v>
      </c>
      <c r="T15" s="16">
        <f>+'[3]Inf_DANE_Rva16'!T15</f>
        <v>0</v>
      </c>
      <c r="U15" s="16">
        <f>+'[3]Inf_DANE_Rva16'!U15</f>
        <v>0</v>
      </c>
      <c r="V15" s="16">
        <f>+'[3]Inf_DANE_Rva16'!V15</f>
        <v>0</v>
      </c>
      <c r="W15" s="16">
        <f>+'[3]Inf_DANE_Rva16'!W15</f>
        <v>0</v>
      </c>
      <c r="X15" s="16">
        <f>+'[3]Inf_DANE_Rva16'!X15</f>
        <v>0</v>
      </c>
      <c r="Y15" s="16">
        <f>+'[3]Inf_DANE_Rva16'!Y15</f>
        <v>0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45" customFormat="1" ht="12.75" customHeight="1">
      <c r="A16" s="133" t="s">
        <v>247</v>
      </c>
      <c r="B16" s="142" t="s">
        <v>21</v>
      </c>
      <c r="C16" s="143" t="s">
        <v>202</v>
      </c>
      <c r="D16" s="135">
        <f>SUM(D17:D19)</f>
        <v>94995.27254</v>
      </c>
      <c r="E16" s="135">
        <f aca="true" t="shared" si="6" ref="E16:AD16">SUM(E17:E19)</f>
        <v>43141.537979999994</v>
      </c>
      <c r="F16" s="135">
        <f t="shared" si="6"/>
        <v>0</v>
      </c>
      <c r="G16" s="135">
        <f t="shared" si="6"/>
        <v>0</v>
      </c>
      <c r="H16" s="135">
        <f t="shared" si="6"/>
        <v>0</v>
      </c>
      <c r="I16" s="135">
        <f t="shared" si="6"/>
        <v>0</v>
      </c>
      <c r="J16" s="135">
        <f t="shared" si="6"/>
        <v>0</v>
      </c>
      <c r="K16" s="135">
        <f t="shared" si="6"/>
        <v>0</v>
      </c>
      <c r="L16" s="135">
        <f t="shared" si="6"/>
        <v>0</v>
      </c>
      <c r="M16" s="135">
        <f t="shared" si="6"/>
        <v>0</v>
      </c>
      <c r="N16" s="135">
        <f t="shared" si="6"/>
        <v>0</v>
      </c>
      <c r="O16" s="135">
        <f t="shared" si="6"/>
        <v>0</v>
      </c>
      <c r="P16" s="135">
        <f t="shared" si="6"/>
        <v>0</v>
      </c>
      <c r="Q16" s="135">
        <f t="shared" si="6"/>
        <v>43141.537979999994</v>
      </c>
      <c r="R16" s="135">
        <f t="shared" si="6"/>
        <v>0</v>
      </c>
      <c r="S16" s="135">
        <f t="shared" si="6"/>
        <v>0</v>
      </c>
      <c r="T16" s="135">
        <f t="shared" si="6"/>
        <v>0</v>
      </c>
      <c r="U16" s="135">
        <f t="shared" si="6"/>
        <v>0</v>
      </c>
      <c r="V16" s="135">
        <f t="shared" si="6"/>
        <v>0</v>
      </c>
      <c r="W16" s="135">
        <f t="shared" si="6"/>
        <v>0</v>
      </c>
      <c r="X16" s="135">
        <f t="shared" si="6"/>
        <v>0</v>
      </c>
      <c r="Y16" s="135">
        <f t="shared" si="6"/>
        <v>0</v>
      </c>
      <c r="Z16" s="135">
        <f t="shared" si="6"/>
        <v>0</v>
      </c>
      <c r="AA16" s="135">
        <f t="shared" si="6"/>
        <v>0</v>
      </c>
      <c r="AB16" s="135">
        <f t="shared" si="6"/>
        <v>0</v>
      </c>
      <c r="AC16" s="135">
        <f t="shared" si="6"/>
        <v>0</v>
      </c>
      <c r="AD16" s="135">
        <f t="shared" si="6"/>
        <v>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51" t="s">
        <v>206</v>
      </c>
      <c r="D17" s="16">
        <f>+'[3]Inf_DANE_Rva16'!D17</f>
        <v>0.004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391.492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94603.77654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0</v>
      </c>
      <c r="I19" s="16">
        <f>+'[3]Inf_DANE_Rva16'!I19</f>
        <v>0</v>
      </c>
      <c r="J19" s="16">
        <f>+'[3]Inf_DANE_Rva16'!J19</f>
        <v>0</v>
      </c>
      <c r="K19" s="16">
        <f>+'[3]Inf_DANE_Rva16'!K19</f>
        <v>0</v>
      </c>
      <c r="L19" s="16">
        <f>+'[3]Inf_DANE_Rva16'!L19</f>
        <v>0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43141.537979999994</v>
      </c>
      <c r="R19" s="16">
        <f>+'[3]Inf_DANE_Rva16'!R19</f>
        <v>0</v>
      </c>
      <c r="S19" s="16">
        <f>+'[3]Inf_DANE_Rva16'!S19</f>
        <v>0</v>
      </c>
      <c r="T19" s="16">
        <f>+'[3]Inf_DANE_Rva16'!T19</f>
        <v>0</v>
      </c>
      <c r="U19" s="16">
        <f>+'[3]Inf_DANE_Rva16'!U19</f>
        <v>0</v>
      </c>
      <c r="V19" s="16">
        <f>+'[3]Inf_DANE_Rva16'!V19</f>
        <v>0</v>
      </c>
      <c r="W19" s="16">
        <f>+'[3]Inf_DANE_Rva16'!W19</f>
        <v>0</v>
      </c>
      <c r="X19" s="16">
        <f>+'[3]Inf_DANE_Rva16'!X19</f>
        <v>0</v>
      </c>
      <c r="Y19" s="16">
        <f>+'[3]Inf_DANE_Rva16'!Y19</f>
        <v>0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0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7" t="s">
        <v>248</v>
      </c>
      <c r="B20" s="128">
        <v>10</v>
      </c>
      <c r="C20" s="129" t="s">
        <v>213</v>
      </c>
      <c r="D20" s="135">
        <f>SUM(D21)</f>
        <v>5222.585</v>
      </c>
      <c r="E20" s="135">
        <f aca="true" t="shared" si="7" ref="E20:P20">SUM(E21)</f>
        <v>5222.585</v>
      </c>
      <c r="F20" s="135">
        <f t="shared" si="7"/>
        <v>0</v>
      </c>
      <c r="G20" s="135">
        <f t="shared" si="7"/>
        <v>0</v>
      </c>
      <c r="H20" s="135">
        <f t="shared" si="7"/>
        <v>0</v>
      </c>
      <c r="I20" s="135">
        <f t="shared" si="7"/>
        <v>0</v>
      </c>
      <c r="J20" s="135">
        <f t="shared" si="7"/>
        <v>0</v>
      </c>
      <c r="K20" s="135">
        <f t="shared" si="7"/>
        <v>0</v>
      </c>
      <c r="L20" s="135">
        <f t="shared" si="7"/>
        <v>0</v>
      </c>
      <c r="M20" s="135">
        <f t="shared" si="7"/>
        <v>0</v>
      </c>
      <c r="N20" s="135">
        <f t="shared" si="7"/>
        <v>0</v>
      </c>
      <c r="O20" s="135">
        <f t="shared" si="7"/>
        <v>0</v>
      </c>
      <c r="P20" s="135">
        <f t="shared" si="7"/>
        <v>0</v>
      </c>
      <c r="Q20" s="135">
        <f>SUM(Q21)</f>
        <v>5222.585</v>
      </c>
      <c r="R20" s="135">
        <f aca="true" t="shared" si="8" ref="R20:AD20">SUM(R21)</f>
        <v>0</v>
      </c>
      <c r="S20" s="135">
        <f t="shared" si="8"/>
        <v>0</v>
      </c>
      <c r="T20" s="135">
        <f t="shared" si="8"/>
        <v>0</v>
      </c>
      <c r="U20" s="135">
        <f t="shared" si="8"/>
        <v>0</v>
      </c>
      <c r="V20" s="135">
        <f t="shared" si="8"/>
        <v>0</v>
      </c>
      <c r="W20" s="135">
        <f t="shared" si="8"/>
        <v>0</v>
      </c>
      <c r="X20" s="135">
        <f t="shared" si="8"/>
        <v>0</v>
      </c>
      <c r="Y20" s="135">
        <f t="shared" si="8"/>
        <v>0</v>
      </c>
      <c r="Z20" s="135">
        <f t="shared" si="8"/>
        <v>0</v>
      </c>
      <c r="AA20" s="135">
        <f t="shared" si="8"/>
        <v>0</v>
      </c>
      <c r="AB20" s="135">
        <f t="shared" si="8"/>
        <v>0</v>
      </c>
      <c r="AC20" s="135">
        <f t="shared" si="8"/>
        <v>0</v>
      </c>
      <c r="AD20" s="135">
        <f t="shared" si="8"/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0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45" customFormat="1" ht="12.75" customHeight="1">
      <c r="A22" s="133" t="s">
        <v>249</v>
      </c>
      <c r="B22" s="142" t="s">
        <v>21</v>
      </c>
      <c r="C22" s="129" t="s">
        <v>220</v>
      </c>
      <c r="D22" s="135">
        <f>SUM(D23:D24)</f>
        <v>4311.38</v>
      </c>
      <c r="E22" s="135">
        <f aca="true" t="shared" si="9" ref="E22:P22">SUM(E23:E24)</f>
        <v>0</v>
      </c>
      <c r="F22" s="135">
        <f t="shared" si="9"/>
        <v>0</v>
      </c>
      <c r="G22" s="135">
        <f t="shared" si="9"/>
        <v>0</v>
      </c>
      <c r="H22" s="135">
        <f t="shared" si="9"/>
        <v>0</v>
      </c>
      <c r="I22" s="135">
        <f t="shared" si="9"/>
        <v>0</v>
      </c>
      <c r="J22" s="135">
        <f t="shared" si="9"/>
        <v>0</v>
      </c>
      <c r="K22" s="135">
        <f t="shared" si="9"/>
        <v>0</v>
      </c>
      <c r="L22" s="135">
        <f t="shared" si="9"/>
        <v>0</v>
      </c>
      <c r="M22" s="135">
        <f t="shared" si="9"/>
        <v>0</v>
      </c>
      <c r="N22" s="135">
        <f t="shared" si="9"/>
        <v>0</v>
      </c>
      <c r="O22" s="135">
        <f t="shared" si="9"/>
        <v>0</v>
      </c>
      <c r="P22" s="135">
        <f t="shared" si="9"/>
        <v>0</v>
      </c>
      <c r="Q22" s="135">
        <f>SUM(Q23:Q24)</f>
        <v>0</v>
      </c>
      <c r="R22" s="135">
        <f aca="true" t="shared" si="10" ref="R22:AD22">SUM(R23:R24)</f>
        <v>0</v>
      </c>
      <c r="S22" s="135">
        <f t="shared" si="10"/>
        <v>0</v>
      </c>
      <c r="T22" s="135">
        <f t="shared" si="10"/>
        <v>0</v>
      </c>
      <c r="U22" s="135">
        <f t="shared" si="10"/>
        <v>0</v>
      </c>
      <c r="V22" s="135">
        <f t="shared" si="10"/>
        <v>0</v>
      </c>
      <c r="W22" s="135">
        <f t="shared" si="10"/>
        <v>0</v>
      </c>
      <c r="X22" s="135">
        <f t="shared" si="10"/>
        <v>0</v>
      </c>
      <c r="Y22" s="135">
        <f t="shared" si="10"/>
        <v>0</v>
      </c>
      <c r="Z22" s="135">
        <f t="shared" si="10"/>
        <v>0</v>
      </c>
      <c r="AA22" s="135">
        <f t="shared" si="10"/>
        <v>0</v>
      </c>
      <c r="AB22" s="135">
        <f t="shared" si="10"/>
        <v>0</v>
      </c>
      <c r="AC22" s="135">
        <f t="shared" si="10"/>
        <v>0</v>
      </c>
      <c r="AD22" s="135">
        <f t="shared" si="10"/>
        <v>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1220.66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0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352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0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0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45" customFormat="1" ht="12.75" customHeight="1">
      <c r="A25" s="133" t="s">
        <v>246</v>
      </c>
      <c r="B25" s="142" t="s">
        <v>21</v>
      </c>
      <c r="C25" s="143" t="s">
        <v>228</v>
      </c>
      <c r="D25" s="135">
        <f>SUM(D26:D27)</f>
        <v>64868.63333</v>
      </c>
      <c r="E25" s="135">
        <f aca="true" t="shared" si="11" ref="E25:AD25">SUM(E26:E27)</f>
        <v>0</v>
      </c>
      <c r="F25" s="135">
        <f t="shared" si="11"/>
        <v>0</v>
      </c>
      <c r="G25" s="135">
        <f t="shared" si="11"/>
        <v>0</v>
      </c>
      <c r="H25" s="135">
        <f t="shared" si="11"/>
        <v>0</v>
      </c>
      <c r="I25" s="135">
        <f t="shared" si="11"/>
        <v>0</v>
      </c>
      <c r="J25" s="135">
        <f t="shared" si="11"/>
        <v>0</v>
      </c>
      <c r="K25" s="135">
        <f t="shared" si="11"/>
        <v>0</v>
      </c>
      <c r="L25" s="135">
        <f t="shared" si="11"/>
        <v>0</v>
      </c>
      <c r="M25" s="135">
        <f t="shared" si="11"/>
        <v>0</v>
      </c>
      <c r="N25" s="135">
        <f t="shared" si="11"/>
        <v>0</v>
      </c>
      <c r="O25" s="135">
        <f t="shared" si="11"/>
        <v>0</v>
      </c>
      <c r="P25" s="135">
        <f t="shared" si="11"/>
        <v>0</v>
      </c>
      <c r="Q25" s="135">
        <f t="shared" si="11"/>
        <v>0</v>
      </c>
      <c r="R25" s="135">
        <f t="shared" si="11"/>
        <v>0</v>
      </c>
      <c r="S25" s="135">
        <f t="shared" si="11"/>
        <v>0</v>
      </c>
      <c r="T25" s="135">
        <f t="shared" si="11"/>
        <v>0</v>
      </c>
      <c r="U25" s="135">
        <f t="shared" si="11"/>
        <v>0</v>
      </c>
      <c r="V25" s="135">
        <f t="shared" si="11"/>
        <v>0</v>
      </c>
      <c r="W25" s="135">
        <f t="shared" si="11"/>
        <v>0</v>
      </c>
      <c r="X25" s="135">
        <f t="shared" si="11"/>
        <v>0</v>
      </c>
      <c r="Y25" s="135">
        <f t="shared" si="11"/>
        <v>0</v>
      </c>
      <c r="Z25" s="135">
        <f t="shared" si="11"/>
        <v>0</v>
      </c>
      <c r="AA25" s="135">
        <f t="shared" si="11"/>
        <v>0</v>
      </c>
      <c r="AB25" s="135">
        <f t="shared" si="11"/>
        <v>0</v>
      </c>
      <c r="AC25" s="135">
        <f t="shared" si="11"/>
        <v>0</v>
      </c>
      <c r="AD25" s="135">
        <f t="shared" si="11"/>
        <v>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34" t="s">
        <v>298</v>
      </c>
      <c r="B26" s="15" t="s">
        <v>21</v>
      </c>
      <c r="C26" s="43" t="s">
        <v>299</v>
      </c>
      <c r="D26" s="16">
        <f>+'[3]Inf_DANE_Rva16'!D26</f>
        <v>57275.90633</v>
      </c>
      <c r="E26" s="16">
        <f>+'[3]Inf_DANE_Rva16'!E26</f>
        <v>0</v>
      </c>
      <c r="F26" s="16">
        <f>+'[3]Inf_DANE_Rva16'!F26</f>
        <v>0</v>
      </c>
      <c r="G26" s="16">
        <f>+'[3]Inf_DANE_Rva16'!G26</f>
        <v>0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0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0</v>
      </c>
      <c r="R26" s="16">
        <f>+'[3]Inf_DANE_Rva16'!R25</f>
        <v>0</v>
      </c>
      <c r="S26" s="16">
        <f>+'[3]Inf_DANE_Rva16'!S25</f>
        <v>0</v>
      </c>
      <c r="T26" s="16">
        <f>+'[3]Inf_DANE_Rva16'!T25</f>
        <v>0</v>
      </c>
      <c r="U26" s="16">
        <f>+'[3]Inf_DANE_Rva16'!U25</f>
        <v>0</v>
      </c>
      <c r="V26" s="16">
        <f>+'[3]Inf_DANE_Rva16'!V25</f>
        <v>0</v>
      </c>
      <c r="W26" s="16">
        <f>+'[3]Inf_DANE_Rva16'!W25</f>
        <v>0</v>
      </c>
      <c r="X26" s="16">
        <f>+'[3]Inf_DANE_Rva16'!X25</f>
        <v>0</v>
      </c>
      <c r="Y26" s="16">
        <f>+'[3]Inf_DANE_Rva16'!Y25</f>
        <v>0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34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0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45" customFormat="1" ht="12.75" customHeight="1">
      <c r="A28" s="133" t="s">
        <v>250</v>
      </c>
      <c r="B28" s="142" t="s">
        <v>21</v>
      </c>
      <c r="C28" s="143" t="s">
        <v>231</v>
      </c>
      <c r="D28" s="135">
        <f>+D29</f>
        <v>14282.309</v>
      </c>
      <c r="E28" s="135">
        <f aca="true" t="shared" si="12" ref="E28:AD28">+E29</f>
        <v>0</v>
      </c>
      <c r="F28" s="135">
        <f t="shared" si="12"/>
        <v>0</v>
      </c>
      <c r="G28" s="135">
        <f t="shared" si="12"/>
        <v>0</v>
      </c>
      <c r="H28" s="135">
        <f t="shared" si="12"/>
        <v>0</v>
      </c>
      <c r="I28" s="135">
        <f t="shared" si="12"/>
        <v>0</v>
      </c>
      <c r="J28" s="135">
        <f t="shared" si="12"/>
        <v>0</v>
      </c>
      <c r="K28" s="135">
        <f t="shared" si="12"/>
        <v>0</v>
      </c>
      <c r="L28" s="135">
        <f t="shared" si="12"/>
        <v>0</v>
      </c>
      <c r="M28" s="135">
        <f t="shared" si="12"/>
        <v>0</v>
      </c>
      <c r="N28" s="135">
        <f t="shared" si="12"/>
        <v>0</v>
      </c>
      <c r="O28" s="135">
        <f t="shared" si="12"/>
        <v>0</v>
      </c>
      <c r="P28" s="135">
        <f t="shared" si="12"/>
        <v>0</v>
      </c>
      <c r="Q28" s="135">
        <f t="shared" si="12"/>
        <v>0</v>
      </c>
      <c r="R28" s="135">
        <f t="shared" si="12"/>
        <v>0</v>
      </c>
      <c r="S28" s="135">
        <f t="shared" si="12"/>
        <v>0</v>
      </c>
      <c r="T28" s="135">
        <f t="shared" si="12"/>
        <v>0</v>
      </c>
      <c r="U28" s="135">
        <f t="shared" si="12"/>
        <v>0</v>
      </c>
      <c r="V28" s="135">
        <f t="shared" si="12"/>
        <v>0</v>
      </c>
      <c r="W28" s="135">
        <f t="shared" si="12"/>
        <v>0</v>
      </c>
      <c r="X28" s="135">
        <f t="shared" si="12"/>
        <v>0</v>
      </c>
      <c r="Y28" s="135">
        <f t="shared" si="12"/>
        <v>0</v>
      </c>
      <c r="Z28" s="135">
        <f t="shared" si="12"/>
        <v>0</v>
      </c>
      <c r="AA28" s="135">
        <f t="shared" si="12"/>
        <v>0</v>
      </c>
      <c r="AB28" s="135">
        <f t="shared" si="12"/>
        <v>0</v>
      </c>
      <c r="AC28" s="135">
        <f t="shared" si="12"/>
        <v>0</v>
      </c>
      <c r="AD28" s="135">
        <f t="shared" si="12"/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14282.309</v>
      </c>
      <c r="E29" s="16">
        <f>+'[3]Inf_DANE_Rva16'!E29</f>
        <v>0</v>
      </c>
      <c r="F29" s="16">
        <f>+'[3]Inf_DANE_Rva16'!F29</f>
        <v>0</v>
      </c>
      <c r="G29" s="16">
        <f>+'[3]Inf_DANE_Rva16'!G29</f>
        <v>0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0</v>
      </c>
      <c r="R29" s="16">
        <f>+'[3]Inf_DANE_Rva16'!R29</f>
        <v>0</v>
      </c>
      <c r="S29" s="16">
        <f>+'[3]Inf_DANE_Rva16'!S29</f>
        <v>0</v>
      </c>
      <c r="T29" s="16">
        <f>+'[3]Inf_DANE_Rva16'!T29</f>
        <v>0</v>
      </c>
      <c r="U29" s="16">
        <f>+'[3]Inf_DANE_Rva16'!U29</f>
        <v>0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7" t="s">
        <v>251</v>
      </c>
      <c r="B30" s="128">
        <v>10</v>
      </c>
      <c r="C30" s="129" t="s">
        <v>234</v>
      </c>
      <c r="D30" s="135">
        <f aca="true" t="shared" si="13" ref="D30:AD32">+D31</f>
        <v>16976.102</v>
      </c>
      <c r="E30" s="135">
        <f t="shared" si="13"/>
        <v>0</v>
      </c>
      <c r="F30" s="135">
        <f t="shared" si="13"/>
        <v>0</v>
      </c>
      <c r="G30" s="135">
        <f t="shared" si="13"/>
        <v>0</v>
      </c>
      <c r="H30" s="135">
        <f t="shared" si="13"/>
        <v>0</v>
      </c>
      <c r="I30" s="135">
        <f t="shared" si="13"/>
        <v>0</v>
      </c>
      <c r="J30" s="135">
        <f t="shared" si="13"/>
        <v>0</v>
      </c>
      <c r="K30" s="135">
        <f t="shared" si="13"/>
        <v>0</v>
      </c>
      <c r="L30" s="135">
        <f t="shared" si="13"/>
        <v>0</v>
      </c>
      <c r="M30" s="135">
        <f t="shared" si="13"/>
        <v>0</v>
      </c>
      <c r="N30" s="135">
        <f t="shared" si="13"/>
        <v>0</v>
      </c>
      <c r="O30" s="135">
        <f t="shared" si="13"/>
        <v>0</v>
      </c>
      <c r="P30" s="135">
        <f t="shared" si="13"/>
        <v>0</v>
      </c>
      <c r="Q30" s="135">
        <f t="shared" si="13"/>
        <v>0</v>
      </c>
      <c r="R30" s="135">
        <f t="shared" si="13"/>
        <v>0</v>
      </c>
      <c r="S30" s="135">
        <f t="shared" si="13"/>
        <v>0</v>
      </c>
      <c r="T30" s="135">
        <f t="shared" si="13"/>
        <v>0</v>
      </c>
      <c r="U30" s="135">
        <f t="shared" si="13"/>
        <v>0</v>
      </c>
      <c r="V30" s="135">
        <f t="shared" si="13"/>
        <v>0</v>
      </c>
      <c r="W30" s="135">
        <f t="shared" si="13"/>
        <v>0</v>
      </c>
      <c r="X30" s="135">
        <f t="shared" si="13"/>
        <v>0</v>
      </c>
      <c r="Y30" s="135">
        <f t="shared" si="13"/>
        <v>0</v>
      </c>
      <c r="Z30" s="135">
        <f t="shared" si="13"/>
        <v>0</v>
      </c>
      <c r="AA30" s="135">
        <f t="shared" si="13"/>
        <v>0</v>
      </c>
      <c r="AB30" s="135">
        <f t="shared" si="13"/>
        <v>0</v>
      </c>
      <c r="AC30" s="135">
        <f t="shared" si="13"/>
        <v>0</v>
      </c>
      <c r="AD30" s="135">
        <f t="shared" si="13"/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16976.102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0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0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0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7" t="s">
        <v>320</v>
      </c>
      <c r="B32" s="128">
        <v>10</v>
      </c>
      <c r="C32" s="129" t="s">
        <v>237</v>
      </c>
      <c r="D32" s="135">
        <f t="shared" si="13"/>
        <v>2923.037</v>
      </c>
      <c r="E32" s="135">
        <f t="shared" si="13"/>
        <v>0</v>
      </c>
      <c r="F32" s="135">
        <f t="shared" si="13"/>
        <v>0</v>
      </c>
      <c r="G32" s="135">
        <f t="shared" si="13"/>
        <v>0</v>
      </c>
      <c r="H32" s="135">
        <f t="shared" si="13"/>
        <v>0</v>
      </c>
      <c r="I32" s="135">
        <f t="shared" si="13"/>
        <v>0</v>
      </c>
      <c r="J32" s="135">
        <f t="shared" si="13"/>
        <v>0</v>
      </c>
      <c r="K32" s="135">
        <f t="shared" si="13"/>
        <v>0</v>
      </c>
      <c r="L32" s="135">
        <f t="shared" si="13"/>
        <v>0</v>
      </c>
      <c r="M32" s="135">
        <f t="shared" si="13"/>
        <v>0</v>
      </c>
      <c r="N32" s="135">
        <f t="shared" si="13"/>
        <v>0</v>
      </c>
      <c r="O32" s="135">
        <f t="shared" si="13"/>
        <v>0</v>
      </c>
      <c r="P32" s="135">
        <f t="shared" si="13"/>
        <v>0</v>
      </c>
      <c r="Q32" s="135">
        <f t="shared" si="13"/>
        <v>0</v>
      </c>
      <c r="R32" s="135">
        <f t="shared" si="13"/>
        <v>0</v>
      </c>
      <c r="S32" s="135">
        <f t="shared" si="13"/>
        <v>0</v>
      </c>
      <c r="T32" s="135">
        <f t="shared" si="13"/>
        <v>0</v>
      </c>
      <c r="U32" s="135">
        <f t="shared" si="13"/>
        <v>0</v>
      </c>
      <c r="V32" s="135">
        <f t="shared" si="13"/>
        <v>0</v>
      </c>
      <c r="W32" s="135">
        <f t="shared" si="13"/>
        <v>0</v>
      </c>
      <c r="X32" s="135">
        <f t="shared" si="13"/>
        <v>0</v>
      </c>
      <c r="Y32" s="135">
        <f t="shared" si="13"/>
        <v>0</v>
      </c>
      <c r="Z32" s="135">
        <f t="shared" si="13"/>
        <v>0</v>
      </c>
      <c r="AA32" s="135">
        <f t="shared" si="13"/>
        <v>0</v>
      </c>
      <c r="AB32" s="135">
        <f t="shared" si="13"/>
        <v>0</v>
      </c>
      <c r="AC32" s="135">
        <f t="shared" si="13"/>
        <v>0</v>
      </c>
      <c r="AD32" s="135">
        <f t="shared" si="13"/>
        <v>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2923.037</v>
      </c>
      <c r="E33" s="16">
        <f>+'[3]Inf_DANE_Rva16'!E33</f>
        <v>0</v>
      </c>
      <c r="F33" s="16">
        <f>+'[3]Inf_DANE_Rva16'!F33</f>
        <v>0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0</v>
      </c>
      <c r="R33" s="16">
        <f>+'[3]Inf_DANE_Rva16'!R33</f>
        <v>0</v>
      </c>
      <c r="S33" s="16">
        <f>+'[3]Inf_DANE_Rva16'!S33</f>
        <v>0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67528.086</v>
      </c>
      <c r="E34" s="12">
        <f aca="true" t="shared" si="14" ref="E34:AD34">SUM(E35:E36)</f>
        <v>0</v>
      </c>
      <c r="F34" s="12">
        <f t="shared" si="14"/>
        <v>0</v>
      </c>
      <c r="G34" s="12">
        <f t="shared" si="14"/>
        <v>0</v>
      </c>
      <c r="H34" s="12">
        <f t="shared" si="14"/>
        <v>0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0</v>
      </c>
      <c r="R34" s="12">
        <f t="shared" si="14"/>
        <v>0</v>
      </c>
      <c r="S34" s="12">
        <f t="shared" si="14"/>
        <v>0</v>
      </c>
      <c r="T34" s="12">
        <f t="shared" si="14"/>
        <v>0</v>
      </c>
      <c r="U34" s="12">
        <f t="shared" si="14"/>
        <v>0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0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60598.199</v>
      </c>
      <c r="E35" s="16">
        <f>+'[3]Inf_DANE_Rva16'!E35</f>
        <v>0</v>
      </c>
      <c r="F35" s="16">
        <f>+'[3]Inf_DANE_Rva16'!F35</f>
        <v>0</v>
      </c>
      <c r="G35" s="16">
        <f>+'[3]Inf_DANE_Rva16'!G35</f>
        <v>0</v>
      </c>
      <c r="H35" s="16">
        <f>+'[3]Inf_DANE_Rva16'!H35</f>
        <v>0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0</v>
      </c>
      <c r="R35" s="16">
        <f>+'[3]Inf_DANE_Rva16'!R35</f>
        <v>0</v>
      </c>
      <c r="S35" s="16">
        <f>+'[3]Inf_DANE_Rva16'!S35</f>
        <v>0</v>
      </c>
      <c r="T35" s="16">
        <f>+'[3]Inf_DANE_Rva16'!T35</f>
        <v>0</v>
      </c>
      <c r="U35" s="16">
        <f>+'[3]Inf_DANE_Rva16'!U35</f>
        <v>0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6" t="s">
        <v>346</v>
      </c>
      <c r="B36" s="101">
        <v>10</v>
      </c>
      <c r="C36" s="43" t="s">
        <v>348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0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0</v>
      </c>
      <c r="R36" s="16">
        <f>+'[3]Inf_DANE_Rva16'!R36</f>
        <v>0</v>
      </c>
      <c r="S36" s="16">
        <f>+'[3]Inf_DANE_Rva16'!S36</f>
        <v>0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1807144.89562</v>
      </c>
      <c r="E37" s="12">
        <f t="shared" si="15"/>
        <v>70363.706</v>
      </c>
      <c r="F37" s="12">
        <f t="shared" si="15"/>
        <v>0</v>
      </c>
      <c r="G37" s="12">
        <f t="shared" si="15"/>
        <v>0</v>
      </c>
      <c r="H37" s="12">
        <f t="shared" si="15"/>
        <v>0</v>
      </c>
      <c r="I37" s="12">
        <f t="shared" si="15"/>
        <v>0</v>
      </c>
      <c r="J37" s="12">
        <f t="shared" si="15"/>
        <v>0</v>
      </c>
      <c r="K37" s="12">
        <f t="shared" si="15"/>
        <v>0</v>
      </c>
      <c r="L37" s="12">
        <f t="shared" si="15"/>
        <v>0</v>
      </c>
      <c r="M37" s="12">
        <f t="shared" si="15"/>
        <v>0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70363.706</v>
      </c>
      <c r="R37" s="12">
        <f t="shared" si="15"/>
        <v>0</v>
      </c>
      <c r="S37" s="12">
        <f t="shared" si="15"/>
        <v>0</v>
      </c>
      <c r="T37" s="12">
        <f t="shared" si="15"/>
        <v>0</v>
      </c>
      <c r="U37" s="12">
        <f t="shared" si="15"/>
        <v>0</v>
      </c>
      <c r="V37" s="12">
        <f t="shared" si="15"/>
        <v>0</v>
      </c>
      <c r="W37" s="12">
        <f t="shared" si="15"/>
        <v>0</v>
      </c>
      <c r="X37" s="12">
        <f t="shared" si="15"/>
        <v>0</v>
      </c>
      <c r="Y37" s="12">
        <f t="shared" si="15"/>
        <v>0</v>
      </c>
      <c r="Z37" s="12">
        <f t="shared" si="15"/>
        <v>0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0</v>
      </c>
    </row>
    <row r="38" spans="1:256" s="13" customFormat="1" ht="12.75">
      <c r="A38" s="146" t="s">
        <v>313</v>
      </c>
      <c r="B38" s="15" t="s">
        <v>29</v>
      </c>
      <c r="C38" s="43" t="s">
        <v>339</v>
      </c>
      <c r="D38" s="16">
        <f>+'[3]Inf_DANE_Rva16'!D38</f>
        <v>153115.67426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0</v>
      </c>
      <c r="I38" s="16">
        <f>+'[3]Inf_DANE_Rva16'!I38</f>
        <v>0</v>
      </c>
      <c r="J38" s="16">
        <f>+'[3]Inf_DANE_Rva16'!J38</f>
        <v>0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0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0</v>
      </c>
      <c r="W38" s="16">
        <f>+'[3]Inf_DANE_Rva16'!W38</f>
        <v>0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6" t="s">
        <v>313</v>
      </c>
      <c r="B39" s="15" t="s">
        <v>357</v>
      </c>
      <c r="C39" s="43" t="s">
        <v>339</v>
      </c>
      <c r="D39" s="16">
        <f>+'[3]Inf_DANE_Rva16'!D39</f>
        <v>175060.58174000002</v>
      </c>
      <c r="E39" s="16">
        <f>+'[3]Inf_DANE_Rva16'!E39</f>
        <v>38832.46</v>
      </c>
      <c r="F39" s="16">
        <f>+'[3]Inf_DANE_Rva16'!F39</f>
        <v>0</v>
      </c>
      <c r="G39" s="16">
        <f>+'[3]Inf_DANE_Rva16'!G39</f>
        <v>0</v>
      </c>
      <c r="H39" s="16">
        <f>+'[3]Inf_DANE_Rva16'!H39</f>
        <v>0</v>
      </c>
      <c r="I39" s="16">
        <f>+'[3]Inf_DANE_Rva16'!I39</f>
        <v>0</v>
      </c>
      <c r="J39" s="16">
        <f>+'[3]Inf_DANE_Rva16'!J39</f>
        <v>0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38832.46</v>
      </c>
      <c r="R39" s="16">
        <f>+'[3]Inf_DANE_Rva16'!R39</f>
        <v>0</v>
      </c>
      <c r="S39" s="16">
        <f>+'[3]Inf_DANE_Rva16'!S39</f>
        <v>0</v>
      </c>
      <c r="T39" s="16">
        <f>+'[3]Inf_DANE_Rva16'!T39</f>
        <v>0</v>
      </c>
      <c r="U39" s="16">
        <f>+'[3]Inf_DANE_Rva16'!U39</f>
        <v>0</v>
      </c>
      <c r="V39" s="16">
        <f>+'[3]Inf_DANE_Rva16'!V39</f>
        <v>0</v>
      </c>
      <c r="W39" s="16">
        <f>+'[3]Inf_DANE_Rva16'!W39</f>
        <v>0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9772.678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0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6" t="s">
        <v>31</v>
      </c>
      <c r="B41" s="15" t="s">
        <v>29</v>
      </c>
      <c r="C41" s="43" t="s">
        <v>32</v>
      </c>
      <c r="D41" s="16">
        <f>+'[3]Inf_DANE_Rva16'!D41</f>
        <v>15152.248</v>
      </c>
      <c r="E41" s="16">
        <f>+'[3]Inf_DANE_Rva16'!E41</f>
        <v>6410.524</v>
      </c>
      <c r="F41" s="16">
        <f>+'[3]Inf_DANE_Rva16'!F41</f>
        <v>0</v>
      </c>
      <c r="G41" s="16">
        <f>+'[3]Inf_DANE_Rva16'!G41</f>
        <v>0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6410.524</v>
      </c>
      <c r="R41" s="16">
        <f>+'[3]Inf_DANE_Rva16'!R41</f>
        <v>0</v>
      </c>
      <c r="S41" s="16">
        <f>+'[3]Inf_DANE_Rva16'!S41</f>
        <v>0</v>
      </c>
      <c r="T41" s="16">
        <f>+'[3]Inf_DANE_Rva16'!T41</f>
        <v>0</v>
      </c>
      <c r="U41" s="16">
        <f>+'[3]Inf_DANE_Rva16'!U41</f>
        <v>0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6" t="s">
        <v>31</v>
      </c>
      <c r="B42" s="15" t="s">
        <v>357</v>
      </c>
      <c r="C42" s="43" t="s">
        <v>32</v>
      </c>
      <c r="D42" s="16">
        <f>+'[3]Inf_DANE_Rva16'!D42</f>
        <v>4576.082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19596.37138</v>
      </c>
      <c r="E43" s="16">
        <f>+'[3]Inf_DANE_Rva16'!E43</f>
        <v>3824.7448799999997</v>
      </c>
      <c r="F43" s="16">
        <f>+'[3]Inf_DANE_Rva16'!F43</f>
        <v>0</v>
      </c>
      <c r="G43" s="16">
        <f>+'[3]Inf_DANE_Rva16'!G43</f>
        <v>0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3824.7448799999997</v>
      </c>
      <c r="R43" s="16">
        <f>+'[3]Inf_DANE_Rva16'!R43</f>
        <v>0</v>
      </c>
      <c r="S43" s="16">
        <f>+'[3]Inf_DANE_Rva16'!S43</f>
        <v>0</v>
      </c>
      <c r="T43" s="16">
        <f>+'[3]Inf_DANE_Rva16'!T43</f>
        <v>0</v>
      </c>
      <c r="U43" s="16">
        <f>+'[3]Inf_DANE_Rva16'!U43</f>
        <v>0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0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6" t="s">
        <v>33</v>
      </c>
      <c r="B44" s="15" t="s">
        <v>357</v>
      </c>
      <c r="C44" s="43" t="s">
        <v>34</v>
      </c>
      <c r="D44" s="16">
        <f>+'[3]Inf_DANE_Rva16'!D44</f>
        <v>13010.592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6" t="s">
        <v>35</v>
      </c>
      <c r="B45" s="15" t="s">
        <v>29</v>
      </c>
      <c r="C45" s="43" t="s">
        <v>36</v>
      </c>
      <c r="D45" s="16">
        <f>+'[3]Inf_DANE_Rva16'!D45</f>
        <v>870.12315</v>
      </c>
      <c r="E45" s="16">
        <f>+'[3]Inf_DANE_Rva16'!E45</f>
        <v>623.272</v>
      </c>
      <c r="F45" s="16">
        <f>+'[3]Inf_DANE_Rva16'!F45</f>
        <v>0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623.272</v>
      </c>
      <c r="R45" s="16">
        <f>+'[3]Inf_DANE_Rva16'!R45</f>
        <v>0</v>
      </c>
      <c r="S45" s="16">
        <f>+'[3]Inf_DANE_Rva16'!S45</f>
        <v>0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357</v>
      </c>
      <c r="C46" s="43" t="s">
        <v>36</v>
      </c>
      <c r="D46" s="16">
        <f>+'[3]Inf_DANE_Rva16'!D46</f>
        <v>14438</v>
      </c>
      <c r="E46" s="16">
        <f>+'[3]Inf_DANE_Rva16'!E46</f>
        <v>0</v>
      </c>
      <c r="F46" s="16">
        <f>+'[3]Inf_DANE_Rva16'!F46</f>
        <v>0</v>
      </c>
      <c r="G46" s="16">
        <f>+'[3]Inf_DANE_Rva16'!G46</f>
        <v>0</v>
      </c>
      <c r="H46" s="16">
        <f>+'[3]Inf_DANE_Rva16'!H46</f>
        <v>0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0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0</v>
      </c>
      <c r="R46" s="16">
        <f>+'[3]Inf_DANE_Rva16'!R46</f>
        <v>0</v>
      </c>
      <c r="S46" s="16">
        <f>+'[3]Inf_DANE_Rva16'!S46</f>
        <v>0</v>
      </c>
      <c r="T46" s="16">
        <f>+'[3]Inf_DANE_Rva16'!T46</f>
        <v>0</v>
      </c>
      <c r="U46" s="16">
        <f>+'[3]Inf_DANE_Rva16'!U46</f>
        <v>0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0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0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32145.7025</v>
      </c>
      <c r="E47" s="16">
        <f>+'[3]Inf_DANE_Rva16'!E47</f>
        <v>287.08</v>
      </c>
      <c r="F47" s="16">
        <f>+'[3]Inf_DANE_Rva16'!F47</f>
        <v>0</v>
      </c>
      <c r="G47" s="16">
        <f>+'[3]Inf_DANE_Rva16'!G47</f>
        <v>0</v>
      </c>
      <c r="H47" s="16">
        <f>+'[3]Inf_DANE_Rva16'!H47</f>
        <v>0</v>
      </c>
      <c r="I47" s="16">
        <f>+'[3]Inf_DANE_Rva16'!I47</f>
        <v>0</v>
      </c>
      <c r="J47" s="16">
        <f>+'[3]Inf_DANE_Rva16'!J47</f>
        <v>0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287.08</v>
      </c>
      <c r="R47" s="16">
        <f>+'[3]Inf_DANE_Rva16'!R47</f>
        <v>0</v>
      </c>
      <c r="S47" s="16">
        <f>+'[3]Inf_DANE_Rva16'!S47</f>
        <v>0</v>
      </c>
      <c r="T47" s="16">
        <f>+'[3]Inf_DANE_Rva16'!T47</f>
        <v>0</v>
      </c>
      <c r="U47" s="16">
        <f>+'[3]Inf_DANE_Rva16'!U47</f>
        <v>0</v>
      </c>
      <c r="V47" s="16">
        <f>+'[3]Inf_DANE_Rva16'!V47</f>
        <v>0</v>
      </c>
      <c r="W47" s="16">
        <f>+'[3]Inf_DANE_Rva16'!W47</f>
        <v>0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0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6" t="s">
        <v>37</v>
      </c>
      <c r="B48" s="15" t="s">
        <v>357</v>
      </c>
      <c r="C48" s="43" t="s">
        <v>38</v>
      </c>
      <c r="D48" s="16">
        <f>+'[3]Inf_DANE_Rva16'!D48</f>
        <v>11366.25</v>
      </c>
      <c r="E48" s="16">
        <f>+'[3]Inf_DANE_Rva16'!E48</f>
        <v>0</v>
      </c>
      <c r="F48" s="16">
        <f>+'[3]Inf_DANE_Rva16'!F48</f>
        <v>0</v>
      </c>
      <c r="G48" s="16">
        <f>+'[3]Inf_DANE_Rva16'!G48</f>
        <v>0</v>
      </c>
      <c r="H48" s="16">
        <f>+'[3]Inf_DANE_Rva16'!H48</f>
        <v>0</v>
      </c>
      <c r="I48" s="16">
        <f>+'[3]Inf_DANE_Rva16'!I48</f>
        <v>0</v>
      </c>
      <c r="J48" s="16">
        <f>+'[3]Inf_DANE_Rva16'!J48</f>
        <v>0</v>
      </c>
      <c r="K48" s="16">
        <f>+'[3]Inf_DANE_Rva16'!K48</f>
        <v>0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0</v>
      </c>
      <c r="R48" s="16">
        <f>+'[3]Inf_DANE_Rva16'!R48</f>
        <v>0</v>
      </c>
      <c r="S48" s="16">
        <f>+'[3]Inf_DANE_Rva16'!S48</f>
        <v>0</v>
      </c>
      <c r="T48" s="16">
        <f>+'[3]Inf_DANE_Rva16'!T48</f>
        <v>0</v>
      </c>
      <c r="U48" s="16">
        <f>+'[3]Inf_DANE_Rva16'!U48</f>
        <v>0</v>
      </c>
      <c r="V48" s="16">
        <f>+'[3]Inf_DANE_Rva16'!V48</f>
        <v>0</v>
      </c>
      <c r="W48" s="16">
        <f>+'[3]Inf_DANE_Rva16'!W48</f>
        <v>0</v>
      </c>
      <c r="X48" s="16">
        <f>+'[3]Inf_DANE_Rva16'!X48</f>
        <v>0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6" t="s">
        <v>39</v>
      </c>
      <c r="B49" s="15" t="s">
        <v>29</v>
      </c>
      <c r="C49" s="43" t="s">
        <v>40</v>
      </c>
      <c r="D49" s="16">
        <f>+'[3]Inf_DANE_Rva16'!D49</f>
        <v>10369.422</v>
      </c>
      <c r="E49" s="16">
        <f>+'[3]Inf_DANE_Rva16'!E49</f>
        <v>305.014</v>
      </c>
      <c r="F49" s="16">
        <f>+'[3]Inf_DANE_Rva16'!F49</f>
        <v>0</v>
      </c>
      <c r="G49" s="16">
        <f>+'[3]Inf_DANE_Rva16'!G49</f>
        <v>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305.014</v>
      </c>
      <c r="R49" s="16">
        <f>+'[3]Inf_DANE_Rva16'!R49</f>
        <v>0</v>
      </c>
      <c r="S49" s="16">
        <f>+'[3]Inf_DANE_Rva16'!S49</f>
        <v>0</v>
      </c>
      <c r="T49" s="16">
        <f>+'[3]Inf_DANE_Rva16'!T49</f>
        <v>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357</v>
      </c>
      <c r="C50" s="43" t="s">
        <v>40</v>
      </c>
      <c r="D50" s="16">
        <f>+'[3]Inf_DANE_Rva16'!D50</f>
        <v>63313.468</v>
      </c>
      <c r="E50" s="16">
        <f>+'[3]Inf_DANE_Rva16'!E50</f>
        <v>0</v>
      </c>
      <c r="F50" s="16">
        <f>+'[3]Inf_DANE_Rva16'!F50</f>
        <v>0</v>
      </c>
      <c r="G50" s="16">
        <f>+'[3]Inf_DANE_Rva16'!G50</f>
        <v>0</v>
      </c>
      <c r="H50" s="16">
        <f>+'[3]Inf_DANE_Rva16'!H50</f>
        <v>0</v>
      </c>
      <c r="I50" s="16">
        <f>+'[3]Inf_DANE_Rva16'!I50</f>
        <v>0</v>
      </c>
      <c r="J50" s="16">
        <f>+'[3]Inf_DANE_Rva16'!J50</f>
        <v>0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0</v>
      </c>
      <c r="R50" s="16">
        <f>+'[3]Inf_DANE_Rva16'!R50</f>
        <v>0</v>
      </c>
      <c r="S50" s="16">
        <f>+'[3]Inf_DANE_Rva16'!S50</f>
        <v>0</v>
      </c>
      <c r="T50" s="16">
        <f>+'[3]Inf_DANE_Rva16'!T50</f>
        <v>0</v>
      </c>
      <c r="U50" s="16">
        <f>+'[3]Inf_DANE_Rva16'!U50</f>
        <v>0</v>
      </c>
      <c r="V50" s="16">
        <f>+'[3]Inf_DANE_Rva16'!V50</f>
        <v>0</v>
      </c>
      <c r="W50" s="16">
        <f>+'[3]Inf_DANE_Rva16'!W50</f>
        <v>0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4230.564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0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6" t="s">
        <v>43</v>
      </c>
      <c r="B52" s="15" t="s">
        <v>29</v>
      </c>
      <c r="C52" s="43" t="s">
        <v>44</v>
      </c>
      <c r="D52" s="16">
        <f>+'[3]Inf_DANE_Rva16'!D52</f>
        <v>174.403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0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0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0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10984.809949999999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0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5419.00112</v>
      </c>
      <c r="R53" s="16">
        <f>+'[3]Inf_DANE_Rva16'!R53</f>
        <v>0</v>
      </c>
      <c r="S53" s="16">
        <f>+'[3]Inf_DANE_Rva16'!S53</f>
        <v>0</v>
      </c>
      <c r="T53" s="16">
        <f>+'[3]Inf_DANE_Rva16'!T53</f>
        <v>0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0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6" t="s">
        <v>47</v>
      </c>
      <c r="B54" s="15" t="s">
        <v>29</v>
      </c>
      <c r="C54" s="43" t="s">
        <v>48</v>
      </c>
      <c r="D54" s="16">
        <f>+'[3]Inf_DANE_Rva16'!D54</f>
        <v>4620.013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0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0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0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0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10777.041</v>
      </c>
      <c r="E55" s="16">
        <f>+'[3]Inf_DANE_Rva16'!E55</f>
        <v>0</v>
      </c>
      <c r="F55" s="16">
        <f>+'[3]Inf_DANE_Rva16'!F55</f>
        <v>0</v>
      </c>
      <c r="G55" s="16">
        <f>+'[3]Inf_DANE_Rva16'!G55</f>
        <v>0</v>
      </c>
      <c r="H55" s="16">
        <f>+'[3]Inf_DANE_Rva16'!H55</f>
        <v>0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0</v>
      </c>
      <c r="R55" s="16">
        <f>+'[3]Inf_DANE_Rva16'!R55</f>
        <v>0</v>
      </c>
      <c r="S55" s="16">
        <f>+'[3]Inf_DANE_Rva16'!S55</f>
        <v>0</v>
      </c>
      <c r="T55" s="16">
        <f>+'[3]Inf_DANE_Rva16'!T55</f>
        <v>0</v>
      </c>
      <c r="U55" s="16">
        <f>+'[3]Inf_DANE_Rva16'!U55</f>
        <v>0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0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6" t="s">
        <v>51</v>
      </c>
      <c r="B56" s="15" t="s">
        <v>29</v>
      </c>
      <c r="C56" s="43" t="s">
        <v>52</v>
      </c>
      <c r="D56" s="16">
        <f>+'[3]Inf_DANE_Rva16'!D56</f>
        <v>6233.809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357</v>
      </c>
      <c r="C57" s="43" t="s">
        <v>52</v>
      </c>
      <c r="D57" s="16">
        <f>+'[3]Inf_DANE_Rva16'!D57</f>
        <v>84033.373</v>
      </c>
      <c r="E57" s="16">
        <f>+'[3]Inf_DANE_Rva16'!E57</f>
        <v>0</v>
      </c>
      <c r="F57" s="16">
        <f>+'[3]Inf_DANE_Rva16'!F57</f>
        <v>0</v>
      </c>
      <c r="G57" s="16">
        <f>+'[3]Inf_DANE_Rva16'!G57</f>
        <v>0</v>
      </c>
      <c r="H57" s="16">
        <f>+'[3]Inf_DANE_Rva16'!H57</f>
        <v>0</v>
      </c>
      <c r="I57" s="16">
        <f>+'[3]Inf_DANE_Rva16'!I57</f>
        <v>0</v>
      </c>
      <c r="J57" s="16">
        <f>+'[3]Inf_DANE_Rva16'!J57</f>
        <v>0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0</v>
      </c>
      <c r="R57" s="16">
        <f>+'[3]Inf_DANE_Rva16'!R57</f>
        <v>0</v>
      </c>
      <c r="S57" s="16">
        <f>+'[3]Inf_DANE_Rva16'!S57</f>
        <v>0</v>
      </c>
      <c r="T57" s="16">
        <f>+'[3]Inf_DANE_Rva16'!T57</f>
        <v>0</v>
      </c>
      <c r="U57" s="16">
        <f>+'[3]Inf_DANE_Rva16'!U57</f>
        <v>0</v>
      </c>
      <c r="V57" s="16">
        <f>+'[3]Inf_DANE_Rva16'!V57</f>
        <v>0</v>
      </c>
      <c r="W57" s="16">
        <f>+'[3]Inf_DANE_Rva16'!W57</f>
        <v>0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6" t="s">
        <v>53</v>
      </c>
      <c r="B58" s="15" t="s">
        <v>29</v>
      </c>
      <c r="C58" s="43" t="s">
        <v>54</v>
      </c>
      <c r="D58" s="16">
        <f>+'[3]Inf_DANE_Rva16'!D58</f>
        <v>2073.26</v>
      </c>
      <c r="E58" s="16">
        <f>+'[3]Inf_DANE_Rva16'!E58</f>
        <v>0</v>
      </c>
      <c r="F58" s="16">
        <f>+'[3]Inf_DANE_Rva16'!F58</f>
        <v>0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0</v>
      </c>
      <c r="R58" s="16">
        <f>+'[3]Inf_DANE_Rva16'!R58</f>
        <v>0</v>
      </c>
      <c r="S58" s="16">
        <f>+'[3]Inf_DANE_Rva16'!S58</f>
        <v>0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0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2197.99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0</v>
      </c>
      <c r="K59" s="16">
        <f>+'[3]Inf_DANE_Rva16'!K59</f>
        <v>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0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0</v>
      </c>
      <c r="Y59" s="16">
        <f>+'[3]Inf_DANE_Rva16'!Y59</f>
        <v>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0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6" t="s">
        <v>57</v>
      </c>
      <c r="B60" s="15" t="s">
        <v>29</v>
      </c>
      <c r="C60" s="43" t="s">
        <v>58</v>
      </c>
      <c r="D60" s="16">
        <f>+'[3]Inf_DANE_Rva16'!D60</f>
        <v>27534.418</v>
      </c>
      <c r="E60" s="16">
        <f>+'[3]Inf_DANE_Rva16'!E60</f>
        <v>0</v>
      </c>
      <c r="F60" s="16">
        <f>+'[3]Inf_DANE_Rva16'!F60</f>
        <v>0</v>
      </c>
      <c r="G60" s="16">
        <f>+'[3]Inf_DANE_Rva16'!G60</f>
        <v>0</v>
      </c>
      <c r="H60" s="16">
        <f>+'[3]Inf_DANE_Rva16'!H60</f>
        <v>0</v>
      </c>
      <c r="I60" s="16">
        <f>+'[3]Inf_DANE_Rva16'!I60</f>
        <v>0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0</v>
      </c>
      <c r="R60" s="16">
        <f>+'[3]Inf_DANE_Rva16'!R60</f>
        <v>0</v>
      </c>
      <c r="S60" s="16">
        <f>+'[3]Inf_DANE_Rva16'!S60</f>
        <v>0</v>
      </c>
      <c r="T60" s="16">
        <f>+'[3]Inf_DANE_Rva16'!T60</f>
        <v>0</v>
      </c>
      <c r="U60" s="16">
        <f>+'[3]Inf_DANE_Rva16'!U60</f>
        <v>0</v>
      </c>
      <c r="V60" s="16">
        <f>+'[3]Inf_DANE_Rva16'!V60</f>
        <v>0</v>
      </c>
      <c r="W60" s="16">
        <f>+'[3]Inf_DANE_Rva16'!W60</f>
        <v>0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17656.097</v>
      </c>
      <c r="E61" s="16">
        <f>+'[3]Inf_DANE_Rva16'!E61</f>
        <v>0</v>
      </c>
      <c r="F61" s="16">
        <f>+'[3]Inf_DANE_Rva16'!F61</f>
        <v>0</v>
      </c>
      <c r="G61" s="16">
        <f>+'[3]Inf_DANE_Rva16'!G61</f>
        <v>0</v>
      </c>
      <c r="H61" s="16">
        <f>+'[3]Inf_DANE_Rva16'!H61</f>
        <v>0</v>
      </c>
      <c r="I61" s="16">
        <f>+'[3]Inf_DANE_Rva16'!I61</f>
        <v>0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0</v>
      </c>
      <c r="R61" s="16">
        <f>+'[3]Inf_DANE_Rva16'!R61</f>
        <v>0</v>
      </c>
      <c r="S61" s="16">
        <f>+'[3]Inf_DANE_Rva16'!S61</f>
        <v>0</v>
      </c>
      <c r="T61" s="16">
        <f>+'[3]Inf_DANE_Rva16'!T61</f>
        <v>0</v>
      </c>
      <c r="U61" s="16">
        <f>+'[3]Inf_DANE_Rva16'!U61</f>
        <v>0</v>
      </c>
      <c r="V61" s="16">
        <f>+'[3]Inf_DANE_Rva16'!V61</f>
        <v>0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0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6" t="s">
        <v>59</v>
      </c>
      <c r="B62" s="15" t="s">
        <v>357</v>
      </c>
      <c r="C62" s="43" t="s">
        <v>60</v>
      </c>
      <c r="D62" s="16">
        <f>+'[3]Inf_DANE_Rva16'!D62</f>
        <v>986.246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0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0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6" t="s">
        <v>61</v>
      </c>
      <c r="B63" s="15" t="s">
        <v>29</v>
      </c>
      <c r="C63" s="43" t="s">
        <v>62</v>
      </c>
      <c r="D63" s="16">
        <f>+'[3]Inf_DANE_Rva16'!D63</f>
        <v>1866.9285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0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0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260647.96813999998</v>
      </c>
      <c r="E64" s="16">
        <f>+'[3]Inf_DANE_Rva16'!E64</f>
        <v>2500</v>
      </c>
      <c r="F64" s="16">
        <f>+'[3]Inf_DANE_Rva16'!F64</f>
        <v>0</v>
      </c>
      <c r="G64" s="16">
        <f>+'[3]Inf_DANE_Rva16'!G64</f>
        <v>0</v>
      </c>
      <c r="H64" s="16">
        <f>+'[3]Inf_DANE_Rva16'!H64</f>
        <v>0</v>
      </c>
      <c r="I64" s="16">
        <f>+'[3]Inf_DANE_Rva16'!I64</f>
        <v>0</v>
      </c>
      <c r="J64" s="16">
        <f>+'[3]Inf_DANE_Rva16'!J64</f>
        <v>0</v>
      </c>
      <c r="K64" s="16">
        <f>+'[3]Inf_DANE_Rva16'!K64</f>
        <v>0</v>
      </c>
      <c r="L64" s="16">
        <f>+'[3]Inf_DANE_Rva16'!L64</f>
        <v>0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2500</v>
      </c>
      <c r="R64" s="16">
        <f>+'[3]Inf_DANE_Rva16'!R64</f>
        <v>0</v>
      </c>
      <c r="S64" s="16">
        <f>+'[3]Inf_DANE_Rva16'!S64</f>
        <v>0</v>
      </c>
      <c r="T64" s="16">
        <f>+'[3]Inf_DANE_Rva16'!T64</f>
        <v>0</v>
      </c>
      <c r="U64" s="16">
        <f>+'[3]Inf_DANE_Rva16'!U64</f>
        <v>0</v>
      </c>
      <c r="V64" s="16">
        <f>+'[3]Inf_DANE_Rva16'!V64</f>
        <v>0</v>
      </c>
      <c r="W64" s="16">
        <f>+'[3]Inf_DANE_Rva16'!W64</f>
        <v>0</v>
      </c>
      <c r="X64" s="16">
        <f>+'[3]Inf_DANE_Rva16'!X64</f>
        <v>0</v>
      </c>
      <c r="Y64" s="16">
        <f>+'[3]Inf_DANE_Rva16'!Y64</f>
        <v>0</v>
      </c>
      <c r="Z64" s="16">
        <f>+'[3]Inf_DANE_Rva16'!Z64</f>
        <v>0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6" t="s">
        <v>285</v>
      </c>
      <c r="B65" s="15" t="s">
        <v>29</v>
      </c>
      <c r="C65" s="43" t="s">
        <v>286</v>
      </c>
      <c r="D65" s="16">
        <f>+'[3]Inf_DANE_Rva16'!D65</f>
        <v>125305.793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0</v>
      </c>
      <c r="I65" s="16">
        <f>+'[3]Inf_DANE_Rva16'!I65</f>
        <v>0</v>
      </c>
      <c r="J65" s="16">
        <f>+'[3]Inf_DANE_Rva16'!J65</f>
        <v>0</v>
      </c>
      <c r="K65" s="16">
        <f>+'[3]Inf_DANE_Rva16'!K65</f>
        <v>0</v>
      </c>
      <c r="L65" s="16">
        <f>+'[3]Inf_DANE_Rva16'!L65</f>
        <v>0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0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0</v>
      </c>
      <c r="W65" s="16">
        <f>+'[3]Inf_DANE_Rva16'!W65</f>
        <v>0</v>
      </c>
      <c r="X65" s="16">
        <f>+'[3]Inf_DANE_Rva16'!X65</f>
        <v>0</v>
      </c>
      <c r="Y65" s="16">
        <f>+'[3]Inf_DANE_Rva16'!Y65</f>
        <v>0</v>
      </c>
      <c r="Z65" s="16">
        <f>+'[3]Inf_DANE_Rva16'!Z65</f>
        <v>0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0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6" t="s">
        <v>285</v>
      </c>
      <c r="B66" s="15" t="s">
        <v>357</v>
      </c>
      <c r="C66" s="43" t="s">
        <v>286</v>
      </c>
      <c r="D66" s="16">
        <f>+'[3]Inf_DANE_Rva16'!D66</f>
        <v>507400.412</v>
      </c>
      <c r="E66" s="16">
        <f>+'[3]Inf_DANE_Rva16'!E66</f>
        <v>0</v>
      </c>
      <c r="F66" s="16">
        <f>+'[3]Inf_DANE_Rva16'!F66</f>
        <v>0</v>
      </c>
      <c r="G66" s="16">
        <f>+'[3]Inf_DANE_Rva16'!G66</f>
        <v>0</v>
      </c>
      <c r="H66" s="16">
        <f>+'[3]Inf_DANE_Rva16'!H66</f>
        <v>0</v>
      </c>
      <c r="I66" s="16">
        <f>+'[3]Inf_DANE_Rva16'!I66</f>
        <v>0</v>
      </c>
      <c r="J66" s="16">
        <f>+'[3]Inf_DANE_Rva16'!J66</f>
        <v>0</v>
      </c>
      <c r="K66" s="16">
        <f>+'[3]Inf_DANE_Rva16'!K66</f>
        <v>0</v>
      </c>
      <c r="L66" s="16">
        <f>+'[3]Inf_DANE_Rva16'!L66</f>
        <v>0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0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0</v>
      </c>
      <c r="V66" s="16">
        <f>+'[3]Inf_DANE_Rva16'!V66</f>
        <v>0</v>
      </c>
      <c r="W66" s="16">
        <f>+'[3]Inf_DANE_Rva16'!W66</f>
        <v>0</v>
      </c>
      <c r="X66" s="16">
        <f>+'[3]Inf_DANE_Rva16'!X66</f>
        <v>0</v>
      </c>
      <c r="Y66" s="16">
        <f>+'[3]Inf_DANE_Rva16'!Y66</f>
        <v>0</v>
      </c>
      <c r="Z66" s="16">
        <f>+'[3]Inf_DANE_Rva16'!Z66</f>
        <v>0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0</v>
      </c>
    </row>
    <row r="67" spans="1:30" ht="33.75">
      <c r="A67" s="146" t="s">
        <v>314</v>
      </c>
      <c r="B67" s="15" t="s">
        <v>29</v>
      </c>
      <c r="C67" s="43" t="s">
        <v>315</v>
      </c>
      <c r="D67" s="16">
        <f>+'[3]Inf_DANE_Rva16'!D67</f>
        <v>5408.783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0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0</v>
      </c>
    </row>
    <row r="68" spans="1:30" ht="33.75">
      <c r="A68" s="30" t="s">
        <v>353</v>
      </c>
      <c r="B68" s="15" t="s">
        <v>21</v>
      </c>
      <c r="C68" s="43" t="s">
        <v>340</v>
      </c>
      <c r="D68" s="16">
        <f>+'[3]Inf_DANE_Rva16'!D68</f>
        <v>39039.913</v>
      </c>
      <c r="E68" s="16">
        <f>+'[3]Inf_DANE_Rva16'!E68</f>
        <v>1768.962</v>
      </c>
      <c r="F68" s="16">
        <f>+'[3]Inf_DANE_Rva16'!F68</f>
        <v>0</v>
      </c>
      <c r="G68" s="16">
        <f>+'[3]Inf_DANE_Rva16'!G68</f>
        <v>0</v>
      </c>
      <c r="H68" s="16">
        <f>+'[3]Inf_DANE_Rva16'!H68</f>
        <v>0</v>
      </c>
      <c r="I68" s="16">
        <f>+'[3]Inf_DANE_Rva16'!I68</f>
        <v>0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1768.962</v>
      </c>
      <c r="R68" s="16">
        <f>+'[3]Inf_DANE_Rva16'!R68</f>
        <v>0</v>
      </c>
      <c r="S68" s="16">
        <f>+'[3]Inf_DANE_Rva16'!S68</f>
        <v>0</v>
      </c>
      <c r="T68" s="16">
        <f>+'[3]Inf_DANE_Rva16'!T68</f>
        <v>0</v>
      </c>
      <c r="U68" s="16">
        <f>+'[3]Inf_DANE_Rva16'!U68</f>
        <v>0</v>
      </c>
      <c r="V68" s="16">
        <f>+'[3]Inf_DANE_Rva16'!V68</f>
        <v>0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0</v>
      </c>
    </row>
    <row r="69" spans="1:30" ht="33.75">
      <c r="A69" s="30" t="s">
        <v>353</v>
      </c>
      <c r="B69" s="15" t="s">
        <v>29</v>
      </c>
      <c r="C69" s="43" t="s">
        <v>340</v>
      </c>
      <c r="D69" s="16">
        <f>+'[3]Inf_DANE_Rva16'!D69</f>
        <v>72050.74</v>
      </c>
      <c r="E69" s="16">
        <f>+'[3]Inf_DANE_Rva16'!E69</f>
        <v>3833.037</v>
      </c>
      <c r="F69" s="16">
        <f>+'[3]Inf_DANE_Rva16'!F69</f>
        <v>0</v>
      </c>
      <c r="G69" s="16">
        <f>+'[3]Inf_DANE_Rva16'!G69</f>
        <v>0</v>
      </c>
      <c r="H69" s="16">
        <f>+'[3]Inf_DANE_Rva16'!H69</f>
        <v>0</v>
      </c>
      <c r="I69" s="16">
        <f>+'[3]Inf_DANE_Rva16'!I69</f>
        <v>0</v>
      </c>
      <c r="J69" s="16">
        <f>+'[3]Inf_DANE_Rva16'!J69</f>
        <v>0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3833.037</v>
      </c>
      <c r="R69" s="16">
        <f>+'[3]Inf_DANE_Rva16'!R69</f>
        <v>0</v>
      </c>
      <c r="S69" s="16">
        <f>+'[3]Inf_DANE_Rva16'!S69</f>
        <v>0</v>
      </c>
      <c r="T69" s="16">
        <f>+'[3]Inf_DANE_Rva16'!T69</f>
        <v>0</v>
      </c>
      <c r="U69" s="16">
        <f>+'[3]Inf_DANE_Rva16'!U69</f>
        <v>0</v>
      </c>
      <c r="V69" s="16">
        <f>+'[3]Inf_DANE_Rva16'!V69</f>
        <v>0</v>
      </c>
      <c r="W69" s="16">
        <f>+'[3]Inf_DANE_Rva16'!W69</f>
        <v>0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0</v>
      </c>
    </row>
    <row r="70" spans="1:30" ht="33.75">
      <c r="A70" s="30" t="s">
        <v>353</v>
      </c>
      <c r="B70" s="15" t="s">
        <v>357</v>
      </c>
      <c r="C70" s="43" t="s">
        <v>340</v>
      </c>
      <c r="D70" s="16">
        <f>+'[3]Inf_DANE_Rva16'!D70</f>
        <v>30932.967</v>
      </c>
      <c r="E70" s="16">
        <f>+'[3]Inf_DANE_Rva16'!E70</f>
        <v>0</v>
      </c>
      <c r="F70" s="16">
        <f>+'[3]Inf_DANE_Rva16'!F70</f>
        <v>0</v>
      </c>
      <c r="G70" s="16">
        <f>+'[3]Inf_DANE_Rva16'!G70</f>
        <v>0</v>
      </c>
      <c r="H70" s="16">
        <f>+'[3]Inf_DANE_Rva16'!H70</f>
        <v>0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0</v>
      </c>
      <c r="M70" s="16">
        <f>+'[3]Inf_DANE_Rva16'!M70</f>
        <v>0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0</v>
      </c>
      <c r="R70" s="16">
        <f>+'[3]Inf_DANE_Rva16'!R70</f>
        <v>0</v>
      </c>
      <c r="S70" s="16">
        <f>+'[3]Inf_DANE_Rva16'!S70</f>
        <v>0</v>
      </c>
      <c r="T70" s="16">
        <f>+'[3]Inf_DANE_Rva16'!T70</f>
        <v>0</v>
      </c>
      <c r="U70" s="16">
        <f>+'[3]Inf_DANE_Rva16'!U70</f>
        <v>0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0</v>
      </c>
      <c r="Z70" s="16">
        <f>+'[3]Inf_DANE_Rva16'!Z70</f>
        <v>0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0</v>
      </c>
    </row>
    <row r="71" spans="1:30" ht="22.5">
      <c r="A71" s="30" t="s">
        <v>354</v>
      </c>
      <c r="B71" s="15" t="s">
        <v>29</v>
      </c>
      <c r="C71" s="43" t="s">
        <v>341</v>
      </c>
      <c r="D71" s="16">
        <f>+'[3]Inf_DANE_Rva16'!D71</f>
        <v>17727.757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354</v>
      </c>
      <c r="B72" s="15" t="s">
        <v>357</v>
      </c>
      <c r="C72" s="43" t="s">
        <v>341</v>
      </c>
      <c r="D72" s="16">
        <f>+'[3]Inf_DANE_Rva16'!D72</f>
        <v>51852.075</v>
      </c>
      <c r="E72" s="16">
        <f>+'[3]Inf_DANE_Rva16'!E72</f>
        <v>0</v>
      </c>
      <c r="F72" s="16">
        <f>+'[3]Inf_DANE_Rva16'!F72</f>
        <v>0</v>
      </c>
      <c r="G72" s="16">
        <f>+'[3]Inf_DANE_Rva16'!G72</f>
        <v>0</v>
      </c>
      <c r="H72" s="16">
        <f>+'[3]Inf_DANE_Rva16'!H72</f>
        <v>0</v>
      </c>
      <c r="I72" s="16">
        <f>+'[3]Inf_DANE_Rva16'!I72</f>
        <v>0</v>
      </c>
      <c r="J72" s="16">
        <f>+'[3]Inf_DANE_Rva16'!J72</f>
        <v>0</v>
      </c>
      <c r="K72" s="16">
        <f>+'[3]Inf_DANE_Rva16'!K72</f>
        <v>0</v>
      </c>
      <c r="L72" s="16">
        <f>+'[3]Inf_DANE_Rva16'!L72</f>
        <v>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0</v>
      </c>
      <c r="R72" s="16">
        <f>+'[3]Inf_DANE_Rva16'!R72</f>
        <v>0</v>
      </c>
      <c r="S72" s="16">
        <f>+'[3]Inf_DANE_Rva16'!S72</f>
        <v>0</v>
      </c>
      <c r="T72" s="16">
        <f>+'[3]Inf_DANE_Rva16'!T72</f>
        <v>0</v>
      </c>
      <c r="U72" s="16">
        <f>+'[3]Inf_DANE_Rva16'!U72</f>
        <v>0</v>
      </c>
      <c r="V72" s="16">
        <f>+'[3]Inf_DANE_Rva16'!V72</f>
        <v>0</v>
      </c>
      <c r="W72" s="16">
        <f>+'[3]Inf_DANE_Rva16'!W72</f>
        <v>0</v>
      </c>
      <c r="X72" s="16">
        <f>+'[3]Inf_DANE_Rva16'!X72</f>
        <v>0</v>
      </c>
      <c r="Y72" s="16">
        <f>+'[3]Inf_DANE_Rva16'!Y72</f>
        <v>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0</v>
      </c>
      <c r="AE72" s="2"/>
      <c r="AF72" s="114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622.342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0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0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0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0</v>
      </c>
    </row>
    <row r="74" spans="1:33" s="17" customFormat="1" ht="15">
      <c r="A74" s="173" t="s">
        <v>65</v>
      </c>
      <c r="B74" s="174"/>
      <c r="C74" s="175"/>
      <c r="D74" s="19">
        <f aca="true" t="shared" si="18" ref="D74:AD74">+D37+D7</f>
        <v>2081517.52949</v>
      </c>
      <c r="E74" s="19">
        <f t="shared" si="18"/>
        <v>119776.99298</v>
      </c>
      <c r="F74" s="19">
        <f t="shared" si="18"/>
        <v>0</v>
      </c>
      <c r="G74" s="19">
        <f t="shared" si="18"/>
        <v>0</v>
      </c>
      <c r="H74" s="19">
        <f t="shared" si="18"/>
        <v>0</v>
      </c>
      <c r="I74" s="19">
        <f t="shared" si="18"/>
        <v>0</v>
      </c>
      <c r="J74" s="19">
        <f t="shared" si="18"/>
        <v>0</v>
      </c>
      <c r="K74" s="19">
        <f t="shared" si="18"/>
        <v>0</v>
      </c>
      <c r="L74" s="19">
        <f t="shared" si="18"/>
        <v>0</v>
      </c>
      <c r="M74" s="19">
        <f t="shared" si="18"/>
        <v>0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119776.99298</v>
      </c>
      <c r="R74" s="19">
        <f t="shared" si="18"/>
        <v>0</v>
      </c>
      <c r="S74" s="19">
        <f t="shared" si="18"/>
        <v>0</v>
      </c>
      <c r="T74" s="19">
        <f t="shared" si="18"/>
        <v>0</v>
      </c>
      <c r="U74" s="19">
        <f t="shared" si="18"/>
        <v>0</v>
      </c>
      <c r="V74" s="19">
        <f t="shared" si="18"/>
        <v>0</v>
      </c>
      <c r="W74" s="19">
        <f t="shared" si="18"/>
        <v>0</v>
      </c>
      <c r="X74" s="19">
        <f t="shared" si="18"/>
        <v>0</v>
      </c>
      <c r="Y74" s="19">
        <f t="shared" si="18"/>
        <v>0</v>
      </c>
      <c r="Z74" s="19">
        <f t="shared" si="18"/>
        <v>0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0</v>
      </c>
      <c r="AE74" s="150"/>
      <c r="AF74" s="40"/>
      <c r="AG74" s="117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8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9"/>
      <c r="AC78" s="21"/>
      <c r="AD78" s="21"/>
    </row>
    <row r="79" spans="3:30" ht="11.25">
      <c r="C79" s="141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9"/>
      <c r="AC79" s="21"/>
      <c r="AD79" s="21"/>
    </row>
    <row r="80" spans="3:30" ht="11.25">
      <c r="C80" s="141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9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7"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2017-03-07T14:46:47Z</dcterms:modified>
  <cp:category/>
  <cp:version/>
  <cp:contentType/>
  <cp:contentStatus/>
</cp:coreProperties>
</file>