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1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<sst xmlns="http://schemas.openxmlformats.org/spreadsheetml/2006/main" count="874" uniqueCount="375">
  <si>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</si>
  <si>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</si>
  <si>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</si>
  <si>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</si>
  <si>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</si>
  <si>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</si>
  <si>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</si>
  <si>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</si>
  <si>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</si>
  <si>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</si>
  <si>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</si>
  <si>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</si>
  <si>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</si>
  <si>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</si>
  <si>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</si>
  <si>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</si>
  <si>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</si>
  <si>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</si>
  <si>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</si>
  <si>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</si>
  <si>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</si>
  <si>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</si>
  <si>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</si>
  <si>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</si>
  <si>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</si>
  <si>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</si>
  <si>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</si>
  <si>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</si>
  <si>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</si>
  <si>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</si>
  <si>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</si>
  <si>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</si>
  <si>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</si>
  <si>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</si>
  <si>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</si>
  <si>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</si>
  <si>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</si>
  <si>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</si>
  <si>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</si>
  <si>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</si>
  <si>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</si>
  <si>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</si>
  <si>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</si>
  <si>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</si>
  <si>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</si>
  <si>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</si>
  <si>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</si>
  <si>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</si>
  <si>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</si>
  <si>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</si>
  <si>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</si>
  <si>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</si>
  <si>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</si>
  <si>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</si>
  <si>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</si>
  <si>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</si>
  <si>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</si>
  <si>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</si>
  <si>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</si>
  <si>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</si>
  <si>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</si>
  <si>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</si>
  <si>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</si>
  <si>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</si>
  <si>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</si>
  <si>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</si>
  <si>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</si>
  <si>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</si>
  <si>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</si>
  <si>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</si>
  <si>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</si>
  <si>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</si>
  <si>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</si>
  <si>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</si>
  <si>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</si>
  <si>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</si>
  <si>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</si>
  <si>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</si>
  <si>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</si>
  <si>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</si>
  <si>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</si>
  <si>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</si>
  <si>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</si>
  <si>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</si>
  <si>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</si>
  <si>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</si>
  <si>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</si>
  <si>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</si>
  <si>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</si>
  <si>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</si>
  <si>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</si>
  <si>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</si>
  <si>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</si>
  <si>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</si>
  <si>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</si>
  <si>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</si>
  <si>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</si>
  <si>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</si>
  <si>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</si>
  <si>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</si>
  <si>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</si>
  <si>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</si>
  <si>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</si>
  <si>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</si>
  <si>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</si>
  <si>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</si>
  <si>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</si>
  <si>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</si>
  <si>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</si>
  <si>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</si>
  <si>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</si>
  <si>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</si>
  <si>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</si>
  <si>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</si>
  <si>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</si>
  <si>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</si>
  <si>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</si>
  <si>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</si>
  <si>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</si>
  <si>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</si>
  <si>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</si>
  <si>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</si>
  <si>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</si>
  <si>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</si>
  <si>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</si>
  <si>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</si>
  <si>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</si>
  <si>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</si>
  <si>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</si>
  <si>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</si>
  <si>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</si>
  <si>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</si>
  <si>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</si>
  <si>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</si>
  <si>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</si>
  <si>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</si>
  <si>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</si>
  <si>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</si>
  <si>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</si>
  <si>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</si>
  <si>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</si>
  <si>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</si>
  <si>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</si>
  <si>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</si>
  <si>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</si>
  <si>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</si>
  <si>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</si>
  <si>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</si>
  <si>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</si>
  <si>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</si>
  <si>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</si>
  <si>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</si>
  <si>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</si>
  <si>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</si>
  <si>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</si>
  <si>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</si>
  <si>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</si>
  <si>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</si>
  <si>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</si>
  <si>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</si>
  <si>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</si>
  <si>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</si>
  <si>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</si>
  <si>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</si>
  <si>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</si>
  <si>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</si>
  <si>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</si>
  <si>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</si>
  <si>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</si>
  <si>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</si>
  <si>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</si>
  <si>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</si>
  <si>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</si>
  <si>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</si>
  <si>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</si>
  <si>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</si>
  <si>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</si>
  <si>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</si>
  <si>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</si>
  <si>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</si>
  <si>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</si>
  <si>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</si>
  <si>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</si>
  <si>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</si>
  <si>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</si>
  <si>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</si>
  <si>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</si>
  <si>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</si>
  <si>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</si>
  <si>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</si>
  <si>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</si>
  <si>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</si>
  <si>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</si>
  <si>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</si>
  <si>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</si>
  <si>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</si>
  <si>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</si>
  <si>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</si>
  <si>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</si>
  <si>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</si>
  <si>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</si>
  <si>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</si>
  <si>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</si>
  <si>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</si>
  <si>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</si>
  <si>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</si>
  <si>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</si>
  <si>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</si>
  <si>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</si>
  <si>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</si>
  <si>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</si>
  <si>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</si>
  <si>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</si>
  <si>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</si>
  <si>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</si>
  <si>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</si>
  <si>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</si>
  <si>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</si>
  <si>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</si>
  <si>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</si>
  <si>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</si>
  <si>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</si>
  <si>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</si>
  <si>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</si>
  <si>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</si>
  <si>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</si>
  <si>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</si>
  <si>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</si>
  <si>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</si>
  <si>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</si>
  <si>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</si>
  <si>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</si>
  <si>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</si>
  <si>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</si>
  <si>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</si>
  <si>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</si>
  <si>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</si>
  <si>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</si>
  <si>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</si>
  <si>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</si>
  <si>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</si>
  <si>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</si>
  <si>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</si>
  <si>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</si>
  <si>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</si>
  <si>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</si>
  <si>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</si>
  <si>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</si>
  <si>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</si>
  <si>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</si>
  <si>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</si>
  <si>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</si>
  <si>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</si>
  <si>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</si>
  <si>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</si>
  <si>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</si>
  <si>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</si>
  <si>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</si>
  <si>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</si>
  <si>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</si>
  <si>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</si>
  <si>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</si>
  <si>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</si>
  <si>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</si>
  <si>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</si>
  <si>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</si>
  <si>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</si>
  <si>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</si>
  <si>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</si>
  <si>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</si>
  <si>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</si>
  <si>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</si>
  <si>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</si>
  <si>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</si>
  <si>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</si>
  <si>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</si>
  <si>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</si>
  <si>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</si>
  <si>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</si>
  <si>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</si>
  <si>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</si>
  <si>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</si>
  <si>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</si>
  <si>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</si>
  <si>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</si>
  <si>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</si>
  <si>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</si>
  <si>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</si>
  <si>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</si>
  <si>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</si>
  <si>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</si>
  <si>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</si>
  <si>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</si>
  <si>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</si>
  <si>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</si>
  <si>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</si>
  <si>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</si>
  <si>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</si>
  <si>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</si>
  <si>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</si>
  <si>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</si>
  <si>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</si>
  <si>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</si>
  <si>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</si>
  <si>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</si>
  <si>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</si>
  <si>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</si>
  <si>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</si>
  <si>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</si>
  <si>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</si>
  <si>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</si>
  <si>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</si>
  <si>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</si>
  <si>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</si>
  <si>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</si>
  <si>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</si>
  <si>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</si>
  <si>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</si>
  <si>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</si>
  <si>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</si>
  <si>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</si>
  <si>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</si>
  <si>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</si>
  <si>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</si>
  <si>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</si>
  <si>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</si>
  <si>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</si>
  <si>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</si>
  <si>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</si>
  <si>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</si>
  <si>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</si>
  <si>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</si>
  <si>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</si>
  <si>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</si>
  <si>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</si>
  <si>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</si>
  <si>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</si>
  <si>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</si>
  <si>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</si>
  <si>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</si>
  <si>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</si>
  <si>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</si>
  <si>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</si>
  <si>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</si>
  <si>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</si>
  <si>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</si>
  <si>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</si>
  <si>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</si>
  <si>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</si>
  <si>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</si>
  <si>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</si>
  <si>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</si>
  <si>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</si>
  <si>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</si>
  <si>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</si>
  <si>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</si>
  <si>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</si>
  <si>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</si>
  <si>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</si>
  <si>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</si>
  <si>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</si>
  <si>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</si>
  <si>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</si>
  <si>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</si>
  <si>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</si>
  <si>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</si>
  <si>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</si>
  <si>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Mes Marzo Vigencia 2018</t>
  </si>
  <si>
    <t>Mes  marzo Vigencia 2018</t>
  </si>
  <si>
    <t>A-2-0-3</t>
  </si>
  <si>
    <t>IMPUESTOS Y MULTAS</t>
  </si>
  <si>
    <t>A-2-0-3-50-2</t>
  </si>
  <si>
    <t>IMPUESTO DE VEHICULO</t>
  </si>
  <si>
    <t>A-2-0-3-50-3</t>
  </si>
  <si>
    <t>IMPUESTO PREDIAL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</si>
</sst>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329221.996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161586.204</v>
          </cell>
          <cell r="F31">
            <v>175589.241</v>
          </cell>
          <cell r="H31">
            <v>15666.331</v>
          </cell>
          <cell r="I31">
            <v>0</v>
          </cell>
          <cell r="J31">
            <v>13793.102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591653.927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0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0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0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0</v>
          </cell>
          <cell r="F41">
            <v>0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0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0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0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0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0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0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880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0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0</v>
          </cell>
          <cell r="F63">
            <v>0</v>
          </cell>
          <cell r="H63">
            <v>18984.493</v>
          </cell>
          <cell r="I63">
            <v>0</v>
          </cell>
          <cell r="J63">
            <v>2200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0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5557.736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0</v>
          </cell>
          <cell r="H75">
            <v>2930.72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0</v>
          </cell>
          <cell r="H77">
            <v>7774.294</v>
          </cell>
          <cell r="I77">
            <v>1559.376</v>
          </cell>
          <cell r="J77">
            <v>2201.786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0</v>
          </cell>
          <cell r="F78">
            <v>0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0</v>
          </cell>
          <cell r="F81">
            <v>169360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0</v>
          </cell>
          <cell r="H84">
            <v>51900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0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0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0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0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0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0</v>
          </cell>
          <cell r="H106">
            <v>4100.736</v>
          </cell>
          <cell r="I106">
            <v>6.428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0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0</v>
          </cell>
          <cell r="F111">
            <v>6.428</v>
          </cell>
          <cell r="H111">
            <v>1184714.76775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0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36382.04439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10845.767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2180.776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10480.273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32416.978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20541.933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20550.3872</v>
          </cell>
          <cell r="E41">
            <v>1411</v>
          </cell>
          <cell r="F41">
            <v>1388.5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253.98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11288.72532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6747.7251</v>
          </cell>
          <cell r="E45">
            <v>1523.2645</v>
          </cell>
          <cell r="F45">
            <v>1342.4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8938.135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43960.132770000004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2016.986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28247.0233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3323.862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7347.808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9773.99785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18668.906000000003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12018.885390000001</v>
          </cell>
          <cell r="E55">
            <v>717.295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1561.304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6155.229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242983.663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6645.398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14474.629</v>
          </cell>
          <cell r="E60">
            <v>2602.4</v>
          </cell>
          <cell r="F60">
            <v>1425.845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43.666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8205.383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66179.59440999999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125471.35831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897.584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1549960.8975199999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166522.29726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67862.581</v>
          </cell>
          <cell r="E69">
            <v>4171.18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260.385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zoomScalePageLayoutView="0" workbookViewId="0" topLeftCell="A1">
      <pane xSplit="3" ySplit="6" topLeftCell="D1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23" sqref="D123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9" width="12.8515625" style="24" hidden="1" customWidth="1"/>
    <col min="10" max="10" width="12.8515625" style="24" customWidth="1"/>
    <col min="11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bestFit="1" customWidth="1"/>
    <col min="21" max="22" width="12.8515625" style="24" hidden="1" customWidth="1"/>
    <col min="23" max="23" width="12.8515625" style="24" customWidth="1"/>
    <col min="24" max="32" width="12.8515625" style="24" hidden="1" customWidth="1"/>
    <col min="33" max="33" width="12.8515625" style="24" customWidth="1"/>
    <col min="34" max="35" width="12.8515625" style="24" hidden="1" customWidth="1"/>
    <col min="36" max="36" width="12.8515625" style="24" customWidth="1"/>
    <col min="37" max="45" width="12.8515625" style="24" hidden="1" customWidth="1"/>
    <col min="46" max="46" width="12.8515625" style="24" customWidth="1"/>
    <col min="47" max="48" width="12.8515625" style="24" hidden="1" customWidth="1"/>
    <col min="49" max="49" width="12.8515625" style="24" customWidth="1"/>
    <col min="50" max="58" width="12.8515625" style="24" hidden="1" customWidth="1"/>
    <col min="59" max="59" width="24.140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367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928364.295</v>
      </c>
      <c r="F7" s="51">
        <f t="shared" si="0"/>
        <v>928364.295</v>
      </c>
      <c r="G7" s="51">
        <f t="shared" si="0"/>
        <v>77844211.99299999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75162034.36977999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21847931.63051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0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18857310.15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0</v>
      </c>
      <c r="AY7" s="51">
        <f t="shared" si="1"/>
        <v>0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17686775.526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753240.131</v>
      </c>
      <c r="F8" s="27">
        <f t="shared" si="2"/>
        <v>753240.131</v>
      </c>
      <c r="G8" s="27">
        <f t="shared" si="2"/>
        <v>69514622.68599999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69459775.901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17070145.54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0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16768685.106999999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0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15600907.482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753240.131</v>
      </c>
      <c r="F9" s="44">
        <f t="shared" si="4"/>
        <v>753240.131</v>
      </c>
      <c r="G9" s="44">
        <f t="shared" si="4"/>
        <v>58399718.761999995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58399708.527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0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12652568.407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0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12652568.407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0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12647231.382000001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0</v>
      </c>
      <c r="Y10" s="117">
        <f t="shared" si="5"/>
        <v>0</v>
      </c>
      <c r="Z10" s="117">
        <f t="shared" si="5"/>
        <v>0</v>
      </c>
      <c r="AA10" s="117">
        <f t="shared" si="5"/>
        <v>0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10953173.208999999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0</v>
      </c>
      <c r="AL10" s="117">
        <f t="shared" si="5"/>
        <v>0</v>
      </c>
      <c r="AM10" s="117">
        <f t="shared" si="5"/>
        <v>0</v>
      </c>
      <c r="AN10" s="117">
        <f t="shared" si="5"/>
        <v>0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10953173.208999999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0</v>
      </c>
      <c r="AY10" s="117">
        <f t="shared" si="5"/>
        <v>0</v>
      </c>
      <c r="AZ10" s="117">
        <f t="shared" si="5"/>
        <v>0</v>
      </c>
      <c r="BA10" s="117">
        <f t="shared" si="5"/>
        <v>0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10951844.975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0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10774116.226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0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10774116.226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0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10772959.078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0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150306.984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0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150306.984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0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150306.984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0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28749.999000000003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0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28749.999000000003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0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28578.913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0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298792.571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0</v>
      </c>
      <c r="AL14" s="117">
        <f t="shared" si="6"/>
        <v>0</v>
      </c>
      <c r="AM14" s="117">
        <f t="shared" si="6"/>
        <v>0</v>
      </c>
      <c r="AN14" s="117">
        <f t="shared" si="6"/>
        <v>0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298792.571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0</v>
      </c>
      <c r="AY14" s="117">
        <f t="shared" si="6"/>
        <v>0</v>
      </c>
      <c r="AZ14" s="117">
        <f t="shared" si="6"/>
        <v>0</v>
      </c>
      <c r="BA14" s="117">
        <f t="shared" si="6"/>
        <v>0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298792.571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0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33920.358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0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33920.358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0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33920.358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0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264872.213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0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264872.213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0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264872.213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329221.996</v>
      </c>
      <c r="G17" s="117">
        <f t="shared" si="7"/>
        <v>11315958.198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0</v>
      </c>
      <c r="M17" s="117">
        <f t="shared" si="7"/>
        <v>0</v>
      </c>
      <c r="N17" s="117">
        <f t="shared" si="7"/>
        <v>0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11315953.542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0</v>
      </c>
      <c r="Y17" s="117">
        <f t="shared" si="7"/>
        <v>0</v>
      </c>
      <c r="Z17" s="117">
        <f t="shared" si="7"/>
        <v>0</v>
      </c>
      <c r="AA17" s="117">
        <f t="shared" si="7"/>
        <v>0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978208.0549999999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0</v>
      </c>
      <c r="AL17" s="117">
        <f t="shared" si="7"/>
        <v>0</v>
      </c>
      <c r="AM17" s="117">
        <f t="shared" si="7"/>
        <v>0</v>
      </c>
      <c r="AN17" s="117">
        <f t="shared" si="7"/>
        <v>0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978208.0549999999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0</v>
      </c>
      <c r="AY17" s="117">
        <f t="shared" si="7"/>
        <v>0</v>
      </c>
      <c r="AZ17" s="117">
        <f t="shared" si="7"/>
        <v>0</v>
      </c>
      <c r="BA17" s="117">
        <f t="shared" si="7"/>
        <v>0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976296.4349999999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0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44143.049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0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44143.049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0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44143.049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0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253759.29200000002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0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253759.29200000002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0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253672.41999999998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0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41904.68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0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41904.68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0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41793.130000000005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0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30574.541000000005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0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30574.541000000005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0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30574.541000000005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0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31783.925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0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31783.925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0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31783.925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0</v>
      </c>
      <c r="G23" s="30">
        <f t="shared" si="8"/>
        <v>2012553.155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2012553.155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73699.86399999999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73699.86399999999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0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73271.795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0</v>
      </c>
      <c r="G24" s="30">
        <f t="shared" si="8"/>
        <v>2360077.434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2360076.5889999997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0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333570.277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0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333570.277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0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332628.44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329221.996</v>
      </c>
      <c r="G25" s="30">
        <f t="shared" si="8"/>
        <v>3516676.058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3516676.058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0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20953.999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0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20953.999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0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20842.137000000002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0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976.163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0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976.163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0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976.163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0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143899.089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0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143899.089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0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143667.65899999999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2943.176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2943.176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2943.176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753240.131</v>
      </c>
      <c r="F30" s="117">
        <f t="shared" si="13"/>
        <v>424018.135</v>
      </c>
      <c r="G30" s="117">
        <f t="shared" si="13"/>
        <v>436392.466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0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436392.46599999996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0</v>
      </c>
      <c r="Y30" s="117">
        <f t="shared" si="13"/>
        <v>0</v>
      </c>
      <c r="Z30" s="117">
        <f t="shared" si="13"/>
        <v>0</v>
      </c>
      <c r="AA30" s="117">
        <f t="shared" si="13"/>
        <v>0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422394.572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0</v>
      </c>
      <c r="AL30" s="117">
        <f t="shared" si="13"/>
        <v>0</v>
      </c>
      <c r="AM30" s="117">
        <f t="shared" si="13"/>
        <v>0</v>
      </c>
      <c r="AN30" s="117">
        <f t="shared" si="13"/>
        <v>0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422394.572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0</v>
      </c>
      <c r="AY30" s="117">
        <f t="shared" si="13"/>
        <v>0</v>
      </c>
      <c r="AZ30" s="117">
        <f t="shared" si="13"/>
        <v>0</v>
      </c>
      <c r="BA30" s="117">
        <f t="shared" si="13"/>
        <v>0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420297.401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161586.204</v>
      </c>
      <c r="F31" s="30">
        <f>+'[1]Informe_dane'!F31</f>
        <v>175589.241</v>
      </c>
      <c r="G31" s="30">
        <f>SUM(D31:E31)-F31</f>
        <v>29459.43299999999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0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29459.433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0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16453.635000000002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0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16453.635000000002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0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16453.635000000002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591653.927</v>
      </c>
      <c r="F32" s="30">
        <f>+'[1]Informe_dane'!F32</f>
        <v>248428.894</v>
      </c>
      <c r="G32" s="30">
        <f>SUM(D32:E32)-F32</f>
        <v>406933.03300000005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406933.03299999994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405940.937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405940.937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403843.766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0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398854.76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0</v>
      </c>
      <c r="AA33" s="117">
        <f t="shared" si="14"/>
        <v>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398854.76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0</v>
      </c>
      <c r="AL33" s="117">
        <f t="shared" si="14"/>
        <v>0</v>
      </c>
      <c r="AM33" s="117">
        <f t="shared" si="14"/>
        <v>0</v>
      </c>
      <c r="AN33" s="117">
        <f t="shared" si="14"/>
        <v>0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97484.92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0</v>
      </c>
      <c r="AY33" s="117">
        <f t="shared" si="14"/>
        <v>0</v>
      </c>
      <c r="AZ33" s="117">
        <f t="shared" si="14"/>
        <v>0</v>
      </c>
      <c r="BA33" s="117">
        <f t="shared" si="14"/>
        <v>0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97484.92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398854.76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398854.76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0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97484.92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0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97484.92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0</v>
      </c>
      <c r="F37" s="117">
        <f t="shared" si="15"/>
        <v>0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0</v>
      </c>
      <c r="Y37" s="117">
        <f t="shared" si="15"/>
        <v>0</v>
      </c>
      <c r="Z37" s="117">
        <f t="shared" si="15"/>
        <v>0</v>
      </c>
      <c r="AA37" s="117">
        <f t="shared" si="15"/>
        <v>0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4018722.373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0</v>
      </c>
      <c r="AL37" s="117">
        <f t="shared" si="15"/>
        <v>0</v>
      </c>
      <c r="AM37" s="117">
        <f t="shared" si="15"/>
        <v>0</v>
      </c>
      <c r="AN37" s="117">
        <f t="shared" si="15"/>
        <v>0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4018631.78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0</v>
      </c>
      <c r="AY37" s="117">
        <f t="shared" si="15"/>
        <v>0</v>
      </c>
      <c r="AZ37" s="117">
        <f t="shared" si="15"/>
        <v>0</v>
      </c>
      <c r="BA37" s="117">
        <f t="shared" si="15"/>
        <v>0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2856191.18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1140406.393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1140406.393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0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454732.1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0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454732.1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0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297446.29999999993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0</v>
      </c>
      <c r="F39" s="30">
        <f>+'[1]Informe_dane'!F39</f>
        <v>0</v>
      </c>
      <c r="G39" s="30">
        <f t="shared" si="16"/>
        <v>1474255.061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1474255.061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0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619271.825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0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619271.825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0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407354.625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0</v>
      </c>
      <c r="F40" s="30">
        <f>+'[1]Informe_dane'!F40</f>
        <v>0</v>
      </c>
      <c r="G40" s="30">
        <f t="shared" si="16"/>
        <v>2195616.638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2195616.638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0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950159.4440000001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0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950068.851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0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622697.551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0</v>
      </c>
      <c r="F41" s="30">
        <f>+'[1]Informe_dane'!F41</f>
        <v>0</v>
      </c>
      <c r="G41" s="30">
        <f t="shared" si="16"/>
        <v>121608.89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121608.89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0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76880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0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76880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0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56299.799999999996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0</v>
      </c>
      <c r="G42" s="30">
        <f t="shared" si="16"/>
        <v>2662953.764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2662953.764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633000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633000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633000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0</v>
      </c>
      <c r="F43" s="30">
        <f>+'[1]Informe_dane'!F43</f>
        <v>0</v>
      </c>
      <c r="G43" s="30">
        <f t="shared" si="16"/>
        <v>1650528.603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1650528.603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0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719156.7039999999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0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719156.7039999999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0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469448.50399999996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0</v>
      </c>
      <c r="F44" s="30">
        <f>+'[1]Informe_dane'!F44</f>
        <v>0</v>
      </c>
      <c r="G44" s="30">
        <f t="shared" si="16"/>
        <v>848780.859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848780.859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0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339002.6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0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339002.6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0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221750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0</v>
      </c>
      <c r="F45" s="30">
        <f>+'[1]Informe_dane'!F45</f>
        <v>0</v>
      </c>
      <c r="G45" s="30">
        <f t="shared" si="16"/>
        <v>141899.008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141899.008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0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56687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0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56687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0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37089.1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0</v>
      </c>
      <c r="F46" s="30">
        <f>+'[1]Informe_dane'!F46</f>
        <v>0</v>
      </c>
      <c r="G46" s="30">
        <f t="shared" si="16"/>
        <v>141896.283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141896.283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0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56687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0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56687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0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37089.1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0</v>
      </c>
      <c r="F47" s="46">
        <f>+'[1]Informe_dane'!F47</f>
        <v>0</v>
      </c>
      <c r="G47" s="30">
        <f t="shared" si="16"/>
        <v>283267.115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283267.115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0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113145.7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0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113145.7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0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74016.2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175124.164</v>
      </c>
      <c r="F48" s="27">
        <f aca="true" t="shared" si="21" ref="F48:BG48">+F52+F49</f>
        <v>175124.16400000002</v>
      </c>
      <c r="G48" s="27">
        <f t="shared" si="21"/>
        <v>7029031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5397828.2728200015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0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4491988.35051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0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2039228.633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0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2036471.6339999998</v>
      </c>
    </row>
    <row r="49" spans="1:59" s="28" customFormat="1" ht="13.5" customHeight="1">
      <c r="A49" s="145" t="s">
        <v>369</v>
      </c>
      <c r="B49" s="146"/>
      <c r="C49" s="147" t="s">
        <v>370</v>
      </c>
      <c r="D49" s="152">
        <f>+D50+D51</f>
        <v>0</v>
      </c>
      <c r="E49" s="152">
        <f aca="true" t="shared" si="22" ref="E49:BG49">+E50+E51</f>
        <v>169360</v>
      </c>
      <c r="F49" s="152">
        <f t="shared" si="22"/>
        <v>0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0</v>
      </c>
      <c r="L49" s="152">
        <f t="shared" si="22"/>
        <v>0</v>
      </c>
      <c r="M49" s="152">
        <f t="shared" si="22"/>
        <v>0</v>
      </c>
      <c r="N49" s="152">
        <f t="shared" si="22"/>
        <v>0</v>
      </c>
      <c r="O49" s="152">
        <f t="shared" si="22"/>
        <v>0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158835.403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0</v>
      </c>
      <c r="Y49" s="152">
        <f t="shared" si="22"/>
        <v>0</v>
      </c>
      <c r="Z49" s="152">
        <f t="shared" si="22"/>
        <v>0</v>
      </c>
      <c r="AA49" s="152">
        <f t="shared" si="22"/>
        <v>0</v>
      </c>
      <c r="AB49" s="152">
        <f t="shared" si="22"/>
        <v>0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158835.403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0</v>
      </c>
      <c r="AL49" s="152">
        <f t="shared" si="22"/>
        <v>0</v>
      </c>
      <c r="AM49" s="152">
        <f t="shared" si="22"/>
        <v>0</v>
      </c>
      <c r="AN49" s="152">
        <f t="shared" si="22"/>
        <v>0</v>
      </c>
      <c r="AO49" s="152">
        <f t="shared" si="22"/>
        <v>0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158835.403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0</v>
      </c>
      <c r="AY49" s="152">
        <f t="shared" si="22"/>
        <v>0</v>
      </c>
      <c r="AZ49" s="152">
        <f t="shared" si="22"/>
        <v>0</v>
      </c>
      <c r="BA49" s="152">
        <f t="shared" si="22"/>
        <v>0</v>
      </c>
      <c r="BB49" s="152">
        <f t="shared" si="22"/>
        <v>0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158835.403</v>
      </c>
    </row>
    <row r="50" spans="1:59" s="28" customFormat="1" ht="13.5" customHeight="1">
      <c r="A50" s="136" t="s">
        <v>371</v>
      </c>
      <c r="B50" s="37">
        <v>10</v>
      </c>
      <c r="C50" s="151" t="s">
        <v>372</v>
      </c>
      <c r="D50" s="30">
        <f>+'[1]Informe_dane'!D50</f>
        <v>0</v>
      </c>
      <c r="E50" s="30">
        <f>+'[1]Informe_dane'!E50</f>
        <v>880</v>
      </c>
      <c r="F50" s="30">
        <f>+'[1]Informe_dane'!F50</f>
        <v>0</v>
      </c>
      <c r="G50" s="30">
        <f>SUM(D50:E50)-F50</f>
        <v>880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0</v>
      </c>
      <c r="L50" s="30">
        <f>+'[1]Informe_dane'!L50</f>
        <v>0</v>
      </c>
      <c r="M50" s="30">
        <f>+'[1]Informe_dane'!M50</f>
        <v>0</v>
      </c>
      <c r="N50" s="30">
        <f>+'[1]Informe_dane'!N50</f>
        <v>0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75.52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0</v>
      </c>
      <c r="Y50" s="30">
        <f>+'[1]Informe_dane'!Y50</f>
        <v>0</v>
      </c>
      <c r="Z50" s="30">
        <f>+'[1]Informe_dane'!Z50</f>
        <v>0</v>
      </c>
      <c r="AA50" s="30">
        <f>+'[1]Informe_dane'!AA50</f>
        <v>0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75.52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0</v>
      </c>
      <c r="AL50" s="30">
        <f>+'[1]Informe_dane'!AL50</f>
        <v>0</v>
      </c>
      <c r="AM50" s="30">
        <f>+'[1]Informe_dane'!AM50</f>
        <v>0</v>
      </c>
      <c r="AN50" s="30">
        <f>+'[1]Informe_dane'!AN50</f>
        <v>0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75.52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0</v>
      </c>
      <c r="AY50" s="30">
        <f>+'[1]Informe_dane'!AY50</f>
        <v>0</v>
      </c>
      <c r="AZ50" s="30">
        <f>+'[1]Informe_dane'!AZ50</f>
        <v>0</v>
      </c>
      <c r="BA50" s="30">
        <f>+'[1]Informe_dane'!BA50</f>
        <v>0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75.52</v>
      </c>
    </row>
    <row r="51" spans="1:59" s="28" customFormat="1" ht="13.5" customHeight="1">
      <c r="A51" s="148" t="s">
        <v>373</v>
      </c>
      <c r="B51" s="149">
        <v>10</v>
      </c>
      <c r="C51" s="150" t="s">
        <v>374</v>
      </c>
      <c r="D51" s="30">
        <f>+'[1]Informe_dane'!D51</f>
        <v>0</v>
      </c>
      <c r="E51" s="30">
        <f>+'[1]Informe_dane'!E51</f>
        <v>168480</v>
      </c>
      <c r="F51" s="30">
        <f>+'[1]Informe_dane'!F51</f>
        <v>0</v>
      </c>
      <c r="G51" s="30">
        <f>SUM(D51:E51)-F51</f>
        <v>168480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158759.883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158759.883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158759.883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158759.883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5764.164</v>
      </c>
      <c r="F52" s="44">
        <f t="shared" si="23"/>
        <v>175124.16400000002</v>
      </c>
      <c r="G52" s="44">
        <f t="shared" si="23"/>
        <v>6859671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0</v>
      </c>
      <c r="L52" s="44">
        <f t="shared" si="23"/>
        <v>0</v>
      </c>
      <c r="M52" s="44">
        <f t="shared" si="23"/>
        <v>0</v>
      </c>
      <c r="N52" s="44">
        <f t="shared" si="23"/>
        <v>0</v>
      </c>
      <c r="O52" s="44">
        <f t="shared" si="23"/>
        <v>0</v>
      </c>
      <c r="P52" s="44">
        <f t="shared" si="23"/>
        <v>0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5238992.869820002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0</v>
      </c>
      <c r="Y52" s="44">
        <f t="shared" si="23"/>
        <v>0</v>
      </c>
      <c r="Z52" s="44">
        <f t="shared" si="23"/>
        <v>0</v>
      </c>
      <c r="AA52" s="44">
        <f t="shared" si="23"/>
        <v>0</v>
      </c>
      <c r="AB52" s="44">
        <f t="shared" si="23"/>
        <v>0</v>
      </c>
      <c r="AC52" s="44">
        <f t="shared" si="23"/>
        <v>0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4333152.94751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0</v>
      </c>
      <c r="AL52" s="44">
        <f t="shared" si="24"/>
        <v>0</v>
      </c>
      <c r="AM52" s="44">
        <f t="shared" si="24"/>
        <v>0</v>
      </c>
      <c r="AN52" s="44">
        <f t="shared" si="24"/>
        <v>0</v>
      </c>
      <c r="AO52" s="44">
        <f t="shared" si="24"/>
        <v>0</v>
      </c>
      <c r="AP52" s="44">
        <f t="shared" si="24"/>
        <v>0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1880393.23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0</v>
      </c>
      <c r="AY52" s="44">
        <f t="shared" si="24"/>
        <v>0</v>
      </c>
      <c r="AZ52" s="44">
        <f t="shared" si="24"/>
        <v>0</v>
      </c>
      <c r="BA52" s="44">
        <f t="shared" si="24"/>
        <v>0</v>
      </c>
      <c r="BB52" s="44">
        <f t="shared" si="24"/>
        <v>0</v>
      </c>
      <c r="BC52" s="44">
        <f t="shared" si="24"/>
        <v>0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1877636.231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1257</v>
      </c>
      <c r="F62" s="117">
        <f t="shared" si="27"/>
        <v>200</v>
      </c>
      <c r="G62" s="117">
        <f t="shared" si="27"/>
        <v>185014.164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0</v>
      </c>
      <c r="L62" s="117">
        <f t="shared" si="27"/>
        <v>0</v>
      </c>
      <c r="M62" s="117">
        <f t="shared" si="27"/>
        <v>0</v>
      </c>
      <c r="N62" s="117">
        <f t="shared" si="27"/>
        <v>0</v>
      </c>
      <c r="O62" s="117">
        <f t="shared" si="27"/>
        <v>0</v>
      </c>
      <c r="P62" s="117">
        <f t="shared" si="27"/>
        <v>0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111772.94000000002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0</v>
      </c>
      <c r="Y62" s="117">
        <f t="shared" si="27"/>
        <v>0</v>
      </c>
      <c r="Z62" s="117">
        <f t="shared" si="27"/>
        <v>0</v>
      </c>
      <c r="AA62" s="117">
        <f t="shared" si="27"/>
        <v>0</v>
      </c>
      <c r="AB62" s="117">
        <f t="shared" si="27"/>
        <v>0</v>
      </c>
      <c r="AC62" s="117">
        <f t="shared" si="27"/>
        <v>0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26303.808999999997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0</v>
      </c>
      <c r="AL62" s="117">
        <f t="shared" si="28"/>
        <v>0</v>
      </c>
      <c r="AM62" s="117">
        <f t="shared" si="28"/>
        <v>0</v>
      </c>
      <c r="AN62" s="117">
        <f t="shared" si="28"/>
        <v>0</v>
      </c>
      <c r="AO62" s="117">
        <f t="shared" si="28"/>
        <v>0</v>
      </c>
      <c r="AP62" s="117">
        <f t="shared" si="28"/>
        <v>0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9755.972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0</v>
      </c>
      <c r="AY62" s="117">
        <f t="shared" si="28"/>
        <v>0</v>
      </c>
      <c r="AZ62" s="117">
        <f t="shared" si="28"/>
        <v>0</v>
      </c>
      <c r="BA62" s="117">
        <f t="shared" si="28"/>
        <v>0</v>
      </c>
      <c r="BB62" s="117">
        <f t="shared" si="28"/>
        <v>0</v>
      </c>
      <c r="BC62" s="117">
        <f t="shared" si="28"/>
        <v>0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9755.972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0</v>
      </c>
      <c r="F63" s="30">
        <f>+'[1]Informe_dane'!F63</f>
        <v>0</v>
      </c>
      <c r="G63" s="30">
        <f aca="true" t="shared" si="29" ref="G63:G72">SUM(D63:E63)-F63</f>
        <v>48927.69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21184.493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21184.493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7755.972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7755.972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80960.642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0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0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0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0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900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900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900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400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400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400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0</v>
      </c>
      <c r="G70" s="30">
        <f t="shared" si="29"/>
        <v>43098.391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0</v>
      </c>
      <c r="M70" s="30">
        <f>+'[1]Informe_dane'!M70</f>
        <v>0</v>
      </c>
      <c r="N70" s="30">
        <f>+'[1]Informe_dane'!N70</f>
        <v>0</v>
      </c>
      <c r="O70" s="30">
        <f>+'[1]Informe_dane'!O70</f>
        <v>0</v>
      </c>
      <c r="P70" s="30">
        <f>+'[1]Informe_dane'!P70</f>
        <v>0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7428.426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0</v>
      </c>
      <c r="Y70" s="30">
        <f>+'[1]Informe_dane'!Y70</f>
        <v>0</v>
      </c>
      <c r="Z70" s="30">
        <f>+'[1]Informe_dane'!Z70</f>
        <v>0</v>
      </c>
      <c r="AA70" s="30">
        <f>+'[1]Informe_dane'!AA70</f>
        <v>0</v>
      </c>
      <c r="AB70" s="30">
        <f>+'[1]Informe_dane'!AB70</f>
        <v>0</v>
      </c>
      <c r="AC70" s="30">
        <f>+'[1]Informe_dane'!AC70</f>
        <v>0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3819.316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0</v>
      </c>
      <c r="AL70" s="30">
        <f>+'[1]Informe_dane'!AL70</f>
        <v>0</v>
      </c>
      <c r="AM70" s="30">
        <f>+'[1]Informe_dane'!AM70</f>
        <v>0</v>
      </c>
      <c r="AN70" s="30">
        <f>+'[1]Informe_dane'!AN70</f>
        <v>0</v>
      </c>
      <c r="AO70" s="30">
        <f>+'[1]Informe_dane'!AO70</f>
        <v>0</v>
      </c>
      <c r="AP70" s="30">
        <f>+'[1]Informe_dane'!AP70</f>
        <v>0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700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0</v>
      </c>
      <c r="AY70" s="30">
        <f>+'[1]Informe_dane'!AY70</f>
        <v>0</v>
      </c>
      <c r="AZ70" s="30">
        <f>+'[1]Informe_dane'!AZ70</f>
        <v>0</v>
      </c>
      <c r="BA70" s="30">
        <f>+'[1]Informe_dane'!BA70</f>
        <v>0</v>
      </c>
      <c r="BB70" s="30">
        <f>+'[1]Informe_dane'!BB70</f>
        <v>0</v>
      </c>
      <c r="BC70" s="30">
        <f>+'[1]Informe_dane'!BC70</f>
        <v>0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700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0</v>
      </c>
      <c r="F73" s="117">
        <f t="shared" si="34"/>
        <v>174917.736</v>
      </c>
      <c r="G73" s="117">
        <f t="shared" si="34"/>
        <v>2417115.824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0</v>
      </c>
      <c r="L73" s="117">
        <f t="shared" si="34"/>
        <v>0</v>
      </c>
      <c r="M73" s="117">
        <f t="shared" si="34"/>
        <v>0</v>
      </c>
      <c r="N73" s="117">
        <f t="shared" si="34"/>
        <v>0</v>
      </c>
      <c r="O73" s="117">
        <f t="shared" si="34"/>
        <v>0</v>
      </c>
      <c r="P73" s="117">
        <f t="shared" si="34"/>
        <v>0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1709411.62082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0</v>
      </c>
      <c r="Z73" s="117">
        <f t="shared" si="34"/>
        <v>0</v>
      </c>
      <c r="AA73" s="117">
        <f t="shared" si="34"/>
        <v>0</v>
      </c>
      <c r="AB73" s="117">
        <f t="shared" si="34"/>
        <v>0</v>
      </c>
      <c r="AC73" s="117">
        <f t="shared" si="34"/>
        <v>0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1692880.22787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0</v>
      </c>
      <c r="AL73" s="117">
        <f t="shared" si="34"/>
        <v>0</v>
      </c>
      <c r="AM73" s="117">
        <f t="shared" si="34"/>
        <v>0</v>
      </c>
      <c r="AN73" s="117">
        <f t="shared" si="34"/>
        <v>0</v>
      </c>
      <c r="AO73" s="117">
        <f t="shared" si="34"/>
        <v>0</v>
      </c>
      <c r="AP73" s="117">
        <f t="shared" si="34"/>
        <v>0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359757.91529000003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0</v>
      </c>
      <c r="AY73" s="117">
        <f t="shared" si="34"/>
        <v>0</v>
      </c>
      <c r="AZ73" s="117">
        <f t="shared" si="34"/>
        <v>0</v>
      </c>
      <c r="BA73" s="117">
        <f t="shared" si="34"/>
        <v>0</v>
      </c>
      <c r="BB73" s="117">
        <f t="shared" si="34"/>
        <v>0</v>
      </c>
      <c r="BC73" s="117">
        <f t="shared" si="34"/>
        <v>0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359757.91529000003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5557.736</v>
      </c>
      <c r="G74" s="30">
        <f>SUM(D74:E74)-F74</f>
        <v>24907.685999999998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20870.477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19527.448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0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5689.304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0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5689.304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0</v>
      </c>
      <c r="G75" s="30">
        <f aca="true" t="shared" si="35" ref="G75:G82">SUM(D75:E75)-F75</f>
        <v>17275.696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0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2930.72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1047.2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1047.2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1047.2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0</v>
      </c>
      <c r="G77" s="30">
        <f t="shared" si="35"/>
        <v>49012.067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11535.456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8649.337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0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2393.173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0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2393.173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0</v>
      </c>
      <c r="F78" s="30">
        <f>+'[1]Informe_dane'!F78</f>
        <v>0</v>
      </c>
      <c r="G78" s="30">
        <f t="shared" si="35"/>
        <v>1217042.22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912748.11882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904329.39387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133241.35029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133241.35029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1000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1000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1000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0</v>
      </c>
      <c r="F81" s="30">
        <f>+'[1]Informe_dane'!F81</f>
        <v>169360</v>
      </c>
      <c r="G81" s="30">
        <f t="shared" si="35"/>
        <v>1105878.155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758326.849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758326.849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216386.888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216386.888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0</v>
      </c>
      <c r="G83" s="117">
        <f t="shared" si="40"/>
        <v>96520.791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0</v>
      </c>
      <c r="L83" s="117">
        <f t="shared" si="40"/>
        <v>0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66720.791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0</v>
      </c>
      <c r="Y83" s="117">
        <f t="shared" si="40"/>
        <v>0</v>
      </c>
      <c r="Z83" s="117">
        <f t="shared" si="40"/>
        <v>0</v>
      </c>
      <c r="AA83" s="117">
        <f t="shared" si="40"/>
        <v>0</v>
      </c>
      <c r="AB83" s="117">
        <f t="shared" si="40"/>
        <v>0</v>
      </c>
      <c r="AC83" s="117">
        <f t="shared" si="40"/>
        <v>0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55473.49179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0</v>
      </c>
      <c r="AL83" s="117">
        <f t="shared" si="40"/>
        <v>0</v>
      </c>
      <c r="AM83" s="117">
        <f t="shared" si="40"/>
        <v>0</v>
      </c>
      <c r="AN83" s="117">
        <f t="shared" si="40"/>
        <v>0</v>
      </c>
      <c r="AO83" s="117">
        <f t="shared" si="40"/>
        <v>0</v>
      </c>
      <c r="AP83" s="117">
        <f t="shared" si="40"/>
        <v>0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43223.82479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0</v>
      </c>
      <c r="AY83" s="117">
        <f t="shared" si="40"/>
        <v>0</v>
      </c>
      <c r="AZ83" s="117">
        <f t="shared" si="40"/>
        <v>0</v>
      </c>
      <c r="BA83" s="117">
        <f t="shared" si="40"/>
        <v>0</v>
      </c>
      <c r="BB83" s="117">
        <f t="shared" si="40"/>
        <v>0</v>
      </c>
      <c r="BC83" s="117">
        <f t="shared" si="40"/>
        <v>0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43223.82479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0</v>
      </c>
      <c r="G84" s="30">
        <f aca="true" t="shared" si="41" ref="G84:G89">SUM(D84:E84)-F84</f>
        <v>81700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51900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51850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39600.333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39600.333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3273.49179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3273.49179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3273.49179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350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350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350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0</v>
      </c>
      <c r="G90" s="117">
        <f t="shared" si="46"/>
        <v>1620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0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1520.6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0</v>
      </c>
      <c r="Y90" s="117">
        <f t="shared" si="46"/>
        <v>0</v>
      </c>
      <c r="Z90" s="117">
        <f t="shared" si="46"/>
        <v>0</v>
      </c>
      <c r="AA90" s="117">
        <f t="shared" si="46"/>
        <v>0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700.3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0</v>
      </c>
      <c r="AL90" s="117">
        <f t="shared" si="47"/>
        <v>0</v>
      </c>
      <c r="AM90" s="117">
        <f t="shared" si="47"/>
        <v>0</v>
      </c>
      <c r="AN90" s="117">
        <f t="shared" si="47"/>
        <v>0</v>
      </c>
      <c r="AO90" s="117">
        <f t="shared" si="47"/>
        <v>0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700.3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0</v>
      </c>
      <c r="AZ90" s="117">
        <f t="shared" si="47"/>
        <v>0</v>
      </c>
      <c r="BA90" s="117">
        <f t="shared" si="47"/>
        <v>0</v>
      </c>
      <c r="BB90" s="117">
        <f t="shared" si="47"/>
        <v>0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700.3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0</v>
      </c>
      <c r="G94" s="30">
        <f>SUM(D94:E94)-F94</f>
        <v>1620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1520.6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0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700.3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0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700.3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700.3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4107.164</v>
      </c>
      <c r="F95" s="117">
        <f t="shared" si="48"/>
        <v>0</v>
      </c>
      <c r="G95" s="117">
        <f t="shared" si="48"/>
        <v>1235816.924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0</v>
      </c>
      <c r="L95" s="117">
        <f t="shared" si="48"/>
        <v>0</v>
      </c>
      <c r="M95" s="117">
        <f t="shared" si="48"/>
        <v>0</v>
      </c>
      <c r="N95" s="117">
        <f t="shared" si="48"/>
        <v>0</v>
      </c>
      <c r="O95" s="117">
        <f t="shared" si="48"/>
        <v>0</v>
      </c>
      <c r="P95" s="117">
        <f t="shared" si="48"/>
        <v>0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1115860.4597500002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0</v>
      </c>
      <c r="Y95" s="117">
        <f t="shared" si="48"/>
        <v>0</v>
      </c>
      <c r="Z95" s="117">
        <f t="shared" si="48"/>
        <v>0</v>
      </c>
      <c r="AA95" s="117">
        <f t="shared" si="48"/>
        <v>0</v>
      </c>
      <c r="AB95" s="117">
        <f t="shared" si="48"/>
        <v>0</v>
      </c>
      <c r="AC95" s="117">
        <f t="shared" si="48"/>
        <v>0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403458.01735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0</v>
      </c>
      <c r="AL95" s="117">
        <f t="shared" si="48"/>
        <v>0</v>
      </c>
      <c r="AM95" s="117">
        <f t="shared" si="48"/>
        <v>0</v>
      </c>
      <c r="AN95" s="117">
        <f t="shared" si="48"/>
        <v>0</v>
      </c>
      <c r="AO95" s="117">
        <f t="shared" si="48"/>
        <v>0</v>
      </c>
      <c r="AP95" s="117">
        <f t="shared" si="48"/>
        <v>0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395798.40735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0</v>
      </c>
      <c r="AY95" s="117">
        <f t="shared" si="48"/>
        <v>0</v>
      </c>
      <c r="AZ95" s="117">
        <f t="shared" si="48"/>
        <v>0</v>
      </c>
      <c r="BA95" s="117">
        <f t="shared" si="48"/>
        <v>0</v>
      </c>
      <c r="BB95" s="117">
        <f t="shared" si="48"/>
        <v>0</v>
      </c>
      <c r="BC95" s="117">
        <f t="shared" si="48"/>
        <v>0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395798.40735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0</v>
      </c>
      <c r="F96" s="30">
        <f>+'[1]Informe_dane'!F96</f>
        <v>0</v>
      </c>
      <c r="G96" s="30">
        <f aca="true" t="shared" si="49" ref="G96:G106">SUM(D96:E96)-F96</f>
        <v>114678.638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102383.57328000001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29333.150550000002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29333.15055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29333.150550000002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0</v>
      </c>
      <c r="F98" s="30">
        <f>+'[1]Informe_dane'!F98</f>
        <v>0</v>
      </c>
      <c r="G98" s="30">
        <f t="shared" si="49"/>
        <v>796570.753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768424.7949999999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246779.22758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246769.22758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246769.22758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0</v>
      </c>
      <c r="F100" s="30">
        <f>+'[1]Informe_dane'!F100</f>
        <v>0</v>
      </c>
      <c r="G100" s="30">
        <f t="shared" si="49"/>
        <v>33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33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9.82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9.82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9.82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0</v>
      </c>
      <c r="L102" s="30">
        <f>+'[1]Informe_dane'!L102</f>
        <v>0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16674.545469999997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0</v>
      </c>
      <c r="Y102" s="30">
        <f>+'[1]Informe_dane'!Y102</f>
        <v>0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4451.27692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0</v>
      </c>
      <c r="AL102" s="30">
        <f>+'[1]Informe_dane'!AL102</f>
        <v>0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4451.27692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0</v>
      </c>
      <c r="AY102" s="30">
        <f>+'[1]Informe_dane'!AY102</f>
        <v>0</v>
      </c>
      <c r="AZ102" s="30">
        <f>+'[1]Informe_dane'!AZ102</f>
        <v>0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4451.27692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0</v>
      </c>
      <c r="F104" s="30">
        <f>+'[1]Informe_dane'!F104</f>
        <v>0</v>
      </c>
      <c r="G104" s="30">
        <f t="shared" si="49"/>
        <v>301003.138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0</v>
      </c>
      <c r="L104" s="30">
        <f>+'[1]Informe_dane'!L104</f>
        <v>0</v>
      </c>
      <c r="M104" s="30">
        <f>+'[1]Informe_dane'!M104</f>
        <v>0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224237.382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0</v>
      </c>
      <c r="Y104" s="30">
        <f>+'[1]Informe_dane'!Y104</f>
        <v>0</v>
      </c>
      <c r="Z104" s="30">
        <f>+'[1]Informe_dane'!Z104</f>
        <v>0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122884.5423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0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0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115234.93230000001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0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0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115234.93230000001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0</v>
      </c>
      <c r="G106" s="30">
        <f t="shared" si="49"/>
        <v>4107.164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0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4107.164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0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0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0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0</v>
      </c>
      <c r="F107" s="117">
        <f t="shared" si="54"/>
        <v>0</v>
      </c>
      <c r="G107" s="117">
        <f t="shared" si="54"/>
        <v>1244891.536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0</v>
      </c>
      <c r="M107" s="117">
        <f t="shared" si="54"/>
        <v>0</v>
      </c>
      <c r="N107" s="117">
        <f t="shared" si="54"/>
        <v>0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688235.575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0</v>
      </c>
      <c r="Z107" s="117">
        <f t="shared" si="54"/>
        <v>0</v>
      </c>
      <c r="AA107" s="117">
        <f t="shared" si="54"/>
        <v>0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688235.575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0</v>
      </c>
      <c r="AL107" s="117">
        <f t="shared" si="54"/>
        <v>0</v>
      </c>
      <c r="AM107" s="117">
        <f t="shared" si="54"/>
        <v>0</v>
      </c>
      <c r="AN107" s="117">
        <f t="shared" si="54"/>
        <v>0</v>
      </c>
      <c r="AO107" s="117">
        <f t="shared" si="54"/>
        <v>0</v>
      </c>
      <c r="AP107" s="117">
        <f t="shared" si="54"/>
        <v>0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680058.625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0</v>
      </c>
      <c r="AY107" s="117">
        <f t="shared" si="54"/>
        <v>0</v>
      </c>
      <c r="AZ107" s="117">
        <f t="shared" si="54"/>
        <v>0</v>
      </c>
      <c r="BA107" s="117">
        <f t="shared" si="54"/>
        <v>0</v>
      </c>
      <c r="BB107" s="117">
        <f t="shared" si="54"/>
        <v>0</v>
      </c>
      <c r="BC107" s="117">
        <f t="shared" si="54"/>
        <v>0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680058.625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0</v>
      </c>
      <c r="F108" s="30">
        <f>+'[1]Informe_dane'!F108</f>
        <v>0</v>
      </c>
      <c r="G108" s="30">
        <f>SUM(D108:E108)-F108</f>
        <v>1244891.536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688235.575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688235.575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0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680058.625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0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680058.625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0</v>
      </c>
      <c r="F109" s="117">
        <f>SUM(F110:F112)</f>
        <v>6.428</v>
      </c>
      <c r="G109" s="117">
        <f>SUM(G110:G112)</f>
        <v>1270228.382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0</v>
      </c>
      <c r="L109" s="117">
        <f t="shared" si="55"/>
        <v>0</v>
      </c>
      <c r="M109" s="117">
        <f t="shared" si="55"/>
        <v>0</v>
      </c>
      <c r="N109" s="117">
        <f t="shared" si="55"/>
        <v>0</v>
      </c>
      <c r="O109" s="117">
        <f t="shared" si="55"/>
        <v>0</v>
      </c>
      <c r="P109" s="117">
        <f t="shared" si="55"/>
        <v>0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1184714.76775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0</v>
      </c>
      <c r="Z109" s="117">
        <f t="shared" si="55"/>
        <v>0</v>
      </c>
      <c r="AA109" s="117">
        <f t="shared" si="55"/>
        <v>0</v>
      </c>
      <c r="AB109" s="117">
        <f t="shared" si="55"/>
        <v>0</v>
      </c>
      <c r="AC109" s="117">
        <f t="shared" si="55"/>
        <v>0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1105345.411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0</v>
      </c>
      <c r="AL109" s="117">
        <f t="shared" si="55"/>
        <v>0</v>
      </c>
      <c r="AM109" s="117">
        <f t="shared" si="55"/>
        <v>0</v>
      </c>
      <c r="AN109" s="117">
        <f t="shared" si="55"/>
        <v>0</v>
      </c>
      <c r="AO109" s="117">
        <f t="shared" si="55"/>
        <v>0</v>
      </c>
      <c r="AP109" s="117">
        <f t="shared" si="55"/>
        <v>0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323836.487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0</v>
      </c>
      <c r="AY109" s="117">
        <f t="shared" si="55"/>
        <v>0</v>
      </c>
      <c r="AZ109" s="117">
        <f t="shared" si="55"/>
        <v>0</v>
      </c>
      <c r="BA109" s="117">
        <f t="shared" si="55"/>
        <v>0</v>
      </c>
      <c r="BB109" s="117">
        <f t="shared" si="55"/>
        <v>0</v>
      </c>
      <c r="BC109" s="117">
        <f t="shared" si="55"/>
        <v>0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321282.119</v>
      </c>
    </row>
    <row r="110" spans="1:59" s="25" customFormat="1" ht="11.25" hidden="1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0</v>
      </c>
      <c r="F110" s="30">
        <f>+'[1]Informe_dane'!F110</f>
        <v>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0</v>
      </c>
      <c r="F111" s="30">
        <f>+'[1]Informe_dane'!F111</f>
        <v>6.428</v>
      </c>
      <c r="G111" s="30">
        <f>SUM(D111:E111)-F111</f>
        <v>1270228.382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0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1184714.76775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1105345.411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0</v>
      </c>
      <c r="AL111" s="30">
        <f>+'[1]Informe_dane'!AL111</f>
        <v>0</v>
      </c>
      <c r="AM111" s="30">
        <f>+'[1]Informe_dane'!AM111</f>
        <v>0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323836.487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0</v>
      </c>
      <c r="AY111" s="30">
        <f>+'[1]Informe_dane'!AY111</f>
        <v>0</v>
      </c>
      <c r="AZ111" s="30">
        <f>+'[1]Informe_dane'!AZ111</f>
        <v>0</v>
      </c>
      <c r="BA111" s="30">
        <f>+'[1]Informe_dane'!BA111</f>
        <v>0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321282.119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0</v>
      </c>
      <c r="L113" s="117">
        <f t="shared" si="56"/>
        <v>0</v>
      </c>
      <c r="M113" s="117">
        <f t="shared" si="56"/>
        <v>0</v>
      </c>
      <c r="N113" s="117">
        <f t="shared" si="56"/>
        <v>0</v>
      </c>
      <c r="O113" s="117">
        <f t="shared" si="56"/>
        <v>0</v>
      </c>
      <c r="P113" s="117">
        <f t="shared" si="56"/>
        <v>0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90809.66649999999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0</v>
      </c>
      <c r="Y113" s="117">
        <f t="shared" si="56"/>
        <v>0</v>
      </c>
      <c r="Z113" s="117">
        <f t="shared" si="56"/>
        <v>0</v>
      </c>
      <c r="AA113" s="117">
        <f t="shared" si="56"/>
        <v>0</v>
      </c>
      <c r="AB113" s="117">
        <f t="shared" si="56"/>
        <v>0</v>
      </c>
      <c r="AC113" s="117">
        <f t="shared" si="56"/>
        <v>0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90809.66649999999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0</v>
      </c>
      <c r="AL113" s="117">
        <f t="shared" si="56"/>
        <v>0</v>
      </c>
      <c r="AM113" s="117">
        <f t="shared" si="56"/>
        <v>0</v>
      </c>
      <c r="AN113" s="117">
        <f t="shared" si="56"/>
        <v>0</v>
      </c>
      <c r="AO113" s="117">
        <f t="shared" si="56"/>
        <v>0</v>
      </c>
      <c r="AP113" s="117">
        <f t="shared" si="56"/>
        <v>0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22438.059500000003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0</v>
      </c>
      <c r="AY113" s="117">
        <f t="shared" si="56"/>
        <v>0</v>
      </c>
      <c r="AZ113" s="117">
        <f t="shared" si="56"/>
        <v>0</v>
      </c>
      <c r="BA113" s="117">
        <f t="shared" si="56"/>
        <v>0</v>
      </c>
      <c r="BB113" s="117">
        <f t="shared" si="56"/>
        <v>0</v>
      </c>
      <c r="BC113" s="117">
        <f t="shared" si="56"/>
        <v>0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22235.4285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90809.66649999999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90809.66649999999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22438.059500000003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22235.4285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0</v>
      </c>
      <c r="F116" s="117">
        <f t="shared" si="57"/>
        <v>0</v>
      </c>
      <c r="G116" s="117">
        <f t="shared" si="57"/>
        <v>9500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0</v>
      </c>
      <c r="L116" s="117">
        <f t="shared" si="57"/>
        <v>0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0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0</v>
      </c>
      <c r="Y116" s="117">
        <f t="shared" si="57"/>
        <v>0</v>
      </c>
      <c r="Z116" s="117">
        <f t="shared" si="57"/>
        <v>0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0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0</v>
      </c>
      <c r="AO116" s="117">
        <f t="shared" si="57"/>
        <v>0</v>
      </c>
      <c r="AP116" s="117">
        <f t="shared" si="57"/>
        <v>0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0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0</v>
      </c>
      <c r="BB116" s="117">
        <f t="shared" si="57"/>
        <v>0</v>
      </c>
      <c r="BC116" s="117">
        <f t="shared" si="57"/>
        <v>0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0</v>
      </c>
    </row>
    <row r="117" spans="1:59" ht="11.2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11.2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0</v>
      </c>
      <c r="F118" s="30">
        <f>+'[1]Informe_dane'!F118</f>
        <v>0</v>
      </c>
      <c r="G118" s="30">
        <f>SUM(D118:E118)-F118</f>
        <v>9500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ht="11.2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0</v>
      </c>
      <c r="F122" s="117">
        <f t="shared" si="59"/>
        <v>0</v>
      </c>
      <c r="G122" s="117">
        <f t="shared" si="59"/>
        <v>269946.449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0</v>
      </c>
      <c r="AL122" s="117">
        <f t="shared" si="59"/>
        <v>0</v>
      </c>
      <c r="AM122" s="117">
        <f t="shared" si="59"/>
        <v>0</v>
      </c>
      <c r="AN122" s="117">
        <f t="shared" si="59"/>
        <v>0</v>
      </c>
      <c r="AO122" s="117">
        <f t="shared" si="59"/>
        <v>0</v>
      </c>
      <c r="AP122" s="117">
        <f t="shared" si="59"/>
        <v>0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44823.639070000005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0</v>
      </c>
      <c r="AY122" s="117">
        <f t="shared" si="59"/>
        <v>0</v>
      </c>
      <c r="AZ122" s="117">
        <f t="shared" si="59"/>
        <v>0</v>
      </c>
      <c r="BA122" s="117">
        <f t="shared" si="59"/>
        <v>0</v>
      </c>
      <c r="BB122" s="117">
        <f t="shared" si="59"/>
        <v>0</v>
      </c>
      <c r="BC122" s="117">
        <f t="shared" si="59"/>
        <v>0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44823.639070000005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0</v>
      </c>
      <c r="F123" s="30">
        <f>+'[1]Informe_dane'!F123</f>
        <v>0</v>
      </c>
      <c r="G123" s="30">
        <f>SUM(D123:E123)-F123</f>
        <v>269946.449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0</v>
      </c>
      <c r="AL123" s="30">
        <f>+'[1]Informe_dane'!AL123</f>
        <v>0</v>
      </c>
      <c r="AM123" s="30">
        <f>+'[1]Informe_dane'!AM123</f>
        <v>0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44823.639070000005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0</v>
      </c>
      <c r="AY123" s="30">
        <f>+'[1]Informe_dane'!AY123</f>
        <v>0</v>
      </c>
      <c r="AZ123" s="30">
        <f>+'[1]Informe_dane'!AZ123</f>
        <v>0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44823.639070000005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0</v>
      </c>
      <c r="L126" s="27">
        <f t="shared" si="61"/>
        <v>0</v>
      </c>
      <c r="M126" s="27">
        <f t="shared" si="61"/>
        <v>0</v>
      </c>
      <c r="N126" s="27">
        <f t="shared" si="61"/>
        <v>0</v>
      </c>
      <c r="O126" s="27">
        <f t="shared" si="61"/>
        <v>0</v>
      </c>
      <c r="P126" s="27">
        <f t="shared" si="61"/>
        <v>0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304430.19596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0</v>
      </c>
      <c r="Y126" s="27">
        <f t="shared" si="61"/>
        <v>0</v>
      </c>
      <c r="Z126" s="27">
        <f t="shared" si="61"/>
        <v>0</v>
      </c>
      <c r="AA126" s="27">
        <f t="shared" si="61"/>
        <v>0</v>
      </c>
      <c r="AB126" s="27">
        <f t="shared" si="61"/>
        <v>0</v>
      </c>
      <c r="AC126" s="27">
        <f t="shared" si="61"/>
        <v>0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285797.74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0</v>
      </c>
      <c r="AL126" s="27">
        <f t="shared" si="61"/>
        <v>0</v>
      </c>
      <c r="AM126" s="27">
        <f t="shared" si="61"/>
        <v>0</v>
      </c>
      <c r="AN126" s="27">
        <f t="shared" si="61"/>
        <v>0</v>
      </c>
      <c r="AO126" s="27">
        <f t="shared" si="61"/>
        <v>0</v>
      </c>
      <c r="AP126" s="27">
        <f t="shared" si="61"/>
        <v>0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49396.41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0</v>
      </c>
      <c r="AY126" s="27">
        <f t="shared" si="61"/>
        <v>0</v>
      </c>
      <c r="AZ126" s="27">
        <f t="shared" si="61"/>
        <v>0</v>
      </c>
      <c r="BA126" s="27">
        <f t="shared" si="61"/>
        <v>0</v>
      </c>
      <c r="BB126" s="27">
        <f t="shared" si="61"/>
        <v>0</v>
      </c>
      <c r="BC126" s="27">
        <f t="shared" si="61"/>
        <v>0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49396.41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>SUM(AU128:BF128)</f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0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285797.74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285797.74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0</v>
      </c>
      <c r="AL129" s="30">
        <f>+'[1]Informe_dane'!AL129</f>
        <v>0</v>
      </c>
      <c r="AM129" s="30">
        <f>+'[1]Informe_dane'!AM129</f>
        <v>0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49396.41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0</v>
      </c>
      <c r="AY129" s="30">
        <f>+'[1]Informe_dane'!AY129</f>
        <v>0</v>
      </c>
      <c r="AZ129" s="30">
        <f>+'[1]Informe_dane'!AZ129</f>
        <v>0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>SUM(AU129:BF129)</f>
        <v>49396.41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>SUM(AU130:BF130)</f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18632.45596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0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0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0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>SUM(AU131:BF131)</f>
        <v>0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>SUM(AU132:BF132)</f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2" ref="D133:AI133">SUM(D134:D153)</f>
        <v>344962928.16700006</v>
      </c>
      <c r="E133" s="100">
        <f t="shared" si="62"/>
        <v>0</v>
      </c>
      <c r="F133" s="100">
        <f t="shared" si="62"/>
        <v>0</v>
      </c>
      <c r="G133" s="100">
        <f t="shared" si="62"/>
        <v>344962928.16700006</v>
      </c>
      <c r="H133" s="100">
        <f t="shared" si="62"/>
        <v>308957099.159</v>
      </c>
      <c r="I133" s="100">
        <f t="shared" si="62"/>
        <v>1391695.20783</v>
      </c>
      <c r="J133" s="100">
        <f t="shared" si="62"/>
        <v>-920182.05917</v>
      </c>
      <c r="K133" s="100">
        <f t="shared" si="62"/>
        <v>0</v>
      </c>
      <c r="L133" s="100">
        <f t="shared" si="62"/>
        <v>0</v>
      </c>
      <c r="M133" s="100">
        <f t="shared" si="62"/>
        <v>0</v>
      </c>
      <c r="N133" s="100">
        <f t="shared" si="62"/>
        <v>0</v>
      </c>
      <c r="O133" s="100">
        <f t="shared" si="62"/>
        <v>0</v>
      </c>
      <c r="P133" s="100">
        <f t="shared" si="62"/>
        <v>0</v>
      </c>
      <c r="Q133" s="100">
        <f t="shared" si="62"/>
        <v>0</v>
      </c>
      <c r="R133" s="100">
        <f t="shared" si="62"/>
        <v>0</v>
      </c>
      <c r="S133" s="100">
        <f t="shared" si="62"/>
        <v>0</v>
      </c>
      <c r="T133" s="100">
        <f t="shared" si="62"/>
        <v>309428612.3076599</v>
      </c>
      <c r="U133" s="100">
        <f t="shared" si="62"/>
        <v>303515996.5927699</v>
      </c>
      <c r="V133" s="100">
        <f t="shared" si="62"/>
        <v>3999459.6990000005</v>
      </c>
      <c r="W133" s="100">
        <f t="shared" si="62"/>
        <v>1430010.02565</v>
      </c>
      <c r="X133" s="100">
        <f t="shared" si="62"/>
        <v>0</v>
      </c>
      <c r="Y133" s="100">
        <f t="shared" si="62"/>
        <v>0</v>
      </c>
      <c r="Z133" s="100">
        <f t="shared" si="62"/>
        <v>0</v>
      </c>
      <c r="AA133" s="100">
        <f t="shared" si="62"/>
        <v>0</v>
      </c>
      <c r="AB133" s="100">
        <f t="shared" si="62"/>
        <v>0</v>
      </c>
      <c r="AC133" s="100">
        <f t="shared" si="62"/>
        <v>0</v>
      </c>
      <c r="AD133" s="100">
        <f t="shared" si="62"/>
        <v>0</v>
      </c>
      <c r="AE133" s="100">
        <f t="shared" si="62"/>
        <v>0</v>
      </c>
      <c r="AF133" s="100">
        <f t="shared" si="62"/>
        <v>0</v>
      </c>
      <c r="AG133" s="100">
        <f t="shared" si="62"/>
        <v>308945466.3174198</v>
      </c>
      <c r="AH133" s="100">
        <f t="shared" si="62"/>
        <v>399708.65</v>
      </c>
      <c r="AI133" s="100">
        <f t="shared" si="62"/>
        <v>8359017.497219998</v>
      </c>
      <c r="AJ133" s="100">
        <f aca="true" t="shared" si="63" ref="AJ133:BG133">SUM(AJ134:AJ153)</f>
        <v>12794571.976110002</v>
      </c>
      <c r="AK133" s="100">
        <f t="shared" si="63"/>
        <v>0</v>
      </c>
      <c r="AL133" s="100">
        <f t="shared" si="63"/>
        <v>0</v>
      </c>
      <c r="AM133" s="100">
        <f t="shared" si="63"/>
        <v>0</v>
      </c>
      <c r="AN133" s="100">
        <f t="shared" si="63"/>
        <v>0</v>
      </c>
      <c r="AO133" s="100">
        <f t="shared" si="63"/>
        <v>0</v>
      </c>
      <c r="AP133" s="100">
        <f t="shared" si="63"/>
        <v>0</v>
      </c>
      <c r="AQ133" s="100">
        <f t="shared" si="63"/>
        <v>0</v>
      </c>
      <c r="AR133" s="100">
        <f t="shared" si="63"/>
        <v>0</v>
      </c>
      <c r="AS133" s="100">
        <f t="shared" si="63"/>
        <v>0</v>
      </c>
      <c r="AT133" s="100">
        <f t="shared" si="63"/>
        <v>21553298.123329997</v>
      </c>
      <c r="AU133" s="100">
        <f t="shared" si="63"/>
        <v>351179.814</v>
      </c>
      <c r="AV133" s="100">
        <f t="shared" si="63"/>
        <v>8303466.02822</v>
      </c>
      <c r="AW133" s="100">
        <f t="shared" si="63"/>
        <v>12859862.58011</v>
      </c>
      <c r="AX133" s="100">
        <f t="shared" si="63"/>
        <v>0</v>
      </c>
      <c r="AY133" s="100">
        <f t="shared" si="63"/>
        <v>0</v>
      </c>
      <c r="AZ133" s="100">
        <f t="shared" si="63"/>
        <v>0</v>
      </c>
      <c r="BA133" s="100">
        <f t="shared" si="63"/>
        <v>0</v>
      </c>
      <c r="BB133" s="100">
        <f t="shared" si="63"/>
        <v>0</v>
      </c>
      <c r="BC133" s="100">
        <f t="shared" si="63"/>
        <v>0</v>
      </c>
      <c r="BD133" s="100">
        <f t="shared" si="63"/>
        <v>0</v>
      </c>
      <c r="BE133" s="100">
        <f t="shared" si="63"/>
        <v>0</v>
      </c>
      <c r="BF133" s="100">
        <f t="shared" si="63"/>
        <v>0</v>
      </c>
      <c r="BG133" s="100">
        <f t="shared" si="63"/>
        <v>21514508.42233</v>
      </c>
    </row>
    <row r="134" spans="1:59" ht="22.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4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5" ref="T134:T152">SUM(H134:S134)</f>
        <v>1847144.4664999999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6" ref="AG134:AG152">SUM(U134:AF134)</f>
        <v>1847144.4664999999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0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7" ref="AT134:AT152">SUM(AH134:AS134)</f>
        <v>555828.9665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0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8" ref="BG134:BG152">SUM(AU134:BF134)</f>
        <v>555828.9665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4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5"/>
        <v>2466582.606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6"/>
        <v>2463889.805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0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7"/>
        <v>819421.906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0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8"/>
        <v>819421.906</v>
      </c>
    </row>
    <row r="136" spans="1:59" ht="22.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4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5"/>
        <v>6434297.728999999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6"/>
        <v>6434297.728999999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0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7"/>
        <v>2177494.388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0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8"/>
        <v>2177494.388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4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5"/>
        <v>1139832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6"/>
        <v>1139832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0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7"/>
        <v>232064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0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8"/>
        <v>216814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4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0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5"/>
        <v>1348840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0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6"/>
        <v>1348840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0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7"/>
        <v>170701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0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8"/>
        <v>170701</v>
      </c>
    </row>
    <row r="139" spans="1:59" ht="22.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4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5"/>
        <v>1632441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6"/>
        <v>1632009.287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7"/>
        <v>552703.5719999999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8"/>
        <v>552703.5719999999</v>
      </c>
    </row>
    <row r="140" spans="1:59" ht="22.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4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5"/>
        <v>0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6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7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8"/>
        <v>0</v>
      </c>
    </row>
    <row r="141" spans="1:59" ht="22.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0</v>
      </c>
      <c r="F141" s="30">
        <f>+'[1]Informe_dane'!F141</f>
        <v>0</v>
      </c>
      <c r="G141" s="30">
        <f t="shared" si="64"/>
        <v>156175939.598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0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5"/>
        <v>146883072.92218003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0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6"/>
        <v>146858437.37718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0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7"/>
        <v>3785480.62251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0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8"/>
        <v>3780184.7215100005</v>
      </c>
    </row>
    <row r="142" spans="1:59" ht="22.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0</v>
      </c>
      <c r="F142" s="30">
        <f>+'[1]Informe_dane'!F142</f>
        <v>0</v>
      </c>
      <c r="G142" s="30">
        <f t="shared" si="64"/>
        <v>115268586.657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0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5"/>
        <v>115263632.67886998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0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6"/>
        <v>115263632.67886998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0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7"/>
        <v>2690521.81487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0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8"/>
        <v>2690521.81487</v>
      </c>
    </row>
    <row r="143" spans="1:59" ht="22.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4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0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5"/>
        <v>2648533.266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0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6"/>
        <v>2648533.2660000003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0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7"/>
        <v>544643.292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0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8"/>
        <v>544643.292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4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0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5"/>
        <v>1462686.7750000001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0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6"/>
        <v>1462686.7750000001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0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7"/>
        <v>316050.712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0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8"/>
        <v>316050.712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4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0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5"/>
        <v>1221041.0559999999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0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6"/>
        <v>1221041.0559999999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0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7"/>
        <v>216511.093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0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8"/>
        <v>216511.093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4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0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5"/>
        <v>5455109.3363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0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6"/>
        <v>5440119.5693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0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7"/>
        <v>1477302.003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0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8"/>
        <v>1468602.003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4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0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5"/>
        <v>15355174.15546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6"/>
        <v>15247841.47422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0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7"/>
        <v>6784068.614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0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8"/>
        <v>6783993.614</v>
      </c>
    </row>
    <row r="148" spans="1:59" ht="22.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4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0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5"/>
        <v>3778784.52626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0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6"/>
        <v>3660392.42626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7"/>
        <v>753171.59606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8"/>
        <v>753171.59606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4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0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5"/>
        <v>0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6"/>
        <v>0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7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8"/>
        <v>0</v>
      </c>
    </row>
    <row r="150" spans="1:59" ht="11.2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4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0</v>
      </c>
      <c r="M150" s="30">
        <f>+'[1]Informe_dane'!M150</f>
        <v>0</v>
      </c>
      <c r="N150" s="30">
        <f>+'[1]Informe_dane'!N150</f>
        <v>0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5"/>
        <v>70270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0</v>
      </c>
      <c r="Y150" s="30">
        <f>+'[1]Informe_dane'!Y150</f>
        <v>0</v>
      </c>
      <c r="Z150" s="30">
        <f>+'[1]Informe_dane'!Z150</f>
        <v>0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6"/>
        <v>53991.45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0</v>
      </c>
      <c r="AL150" s="30">
        <f>+'[1]Informe_dane'!AL150</f>
        <v>0</v>
      </c>
      <c r="AM150" s="30">
        <f>+'[1]Informe_dane'!AM150</f>
        <v>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7"/>
        <v>0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0</v>
      </c>
      <c r="AY150" s="30">
        <f>+'[1]Informe_dane'!AY150</f>
        <v>0</v>
      </c>
      <c r="AZ150" s="30">
        <f>+'[1]Informe_dane'!AZ150</f>
        <v>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8"/>
        <v>0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4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0</v>
      </c>
      <c r="L151" s="30">
        <f>+'[1]Informe_dane'!L151</f>
        <v>0</v>
      </c>
      <c r="M151" s="30">
        <f>+'[1]Informe_dane'!M151</f>
        <v>0</v>
      </c>
      <c r="N151" s="30">
        <f>+'[1]Informe_dane'!N151</f>
        <v>0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5"/>
        <v>443797.0595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0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0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6"/>
        <v>443797.0595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0</v>
      </c>
      <c r="AL151" s="30">
        <f>+'[1]Informe_dane'!AL151</f>
        <v>0</v>
      </c>
      <c r="AM151" s="30">
        <f>+'[1]Informe_dane'!AM151</f>
        <v>0</v>
      </c>
      <c r="AN151" s="30">
        <f>+'[1]Informe_dane'!AN151</f>
        <v>0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7"/>
        <v>84612.00349999999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0</v>
      </c>
      <c r="AY151" s="30">
        <f>+'[1]Informe_dane'!AY151</f>
        <v>0</v>
      </c>
      <c r="AZ151" s="30">
        <f>+'[1]Informe_dane'!AZ151</f>
        <v>0</v>
      </c>
      <c r="BA151" s="30">
        <f>+'[1]Informe_dane'!BA151</f>
        <v>0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8"/>
        <v>76412.00349999999</v>
      </c>
    </row>
    <row r="152" spans="1:59" ht="22.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4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0</v>
      </c>
      <c r="L152" s="30">
        <f>+'[1]Informe_dane'!L152</f>
        <v>0</v>
      </c>
      <c r="M152" s="30">
        <f>+'[1]Informe_dane'!M152</f>
        <v>0</v>
      </c>
      <c r="N152" s="30">
        <f>+'[1]Informe_dane'!N152</f>
        <v>0</v>
      </c>
      <c r="O152" s="30">
        <f>+'[1]Informe_dane'!O152</f>
        <v>0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5"/>
        <v>1977372.7305900003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0</v>
      </c>
      <c r="Y152" s="30">
        <f>+'[1]Informe_dane'!Y152</f>
        <v>0</v>
      </c>
      <c r="Z152" s="30">
        <f>+'[1]Informe_dane'!Z152</f>
        <v>0</v>
      </c>
      <c r="AA152" s="30">
        <f>+'[1]Informe_dane'!AA152</f>
        <v>0</v>
      </c>
      <c r="AB152" s="30">
        <f>+'[1]Informe_dane'!AB152</f>
        <v>0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6"/>
        <v>1778979.89759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0</v>
      </c>
      <c r="AL152" s="30">
        <f>+'[1]Informe_dane'!AL152</f>
        <v>0</v>
      </c>
      <c r="AM152" s="30">
        <f>+'[1]Informe_dane'!AM152</f>
        <v>0</v>
      </c>
      <c r="AN152" s="30">
        <f>+'[1]Informe_dane'!AN152</f>
        <v>0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7"/>
        <v>392722.53989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0</v>
      </c>
      <c r="AY152" s="30">
        <f>+'[1]Informe_dane'!AY152</f>
        <v>0</v>
      </c>
      <c r="AZ152" s="30">
        <f>+'[1]Informe_dane'!AZ152</f>
        <v>0</v>
      </c>
      <c r="BA152" s="30">
        <f>+'[1]Informe_dane'!BA152</f>
        <v>0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8"/>
        <v>391453.73988999997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69" ref="D154:AI154">+D133+D7</f>
        <v>422807140.16</v>
      </c>
      <c r="E154" s="27">
        <f t="shared" si="69"/>
        <v>928364.295</v>
      </c>
      <c r="F154" s="27">
        <f t="shared" si="69"/>
        <v>928364.295</v>
      </c>
      <c r="G154" s="27">
        <f t="shared" si="69"/>
        <v>422807140.16</v>
      </c>
      <c r="H154" s="27">
        <f t="shared" si="69"/>
        <v>383366576.69567</v>
      </c>
      <c r="I154" s="27">
        <f t="shared" si="69"/>
        <v>1540482.69933</v>
      </c>
      <c r="J154" s="27">
        <f t="shared" si="69"/>
        <v>-316412.71756</v>
      </c>
      <c r="K154" s="27">
        <f t="shared" si="69"/>
        <v>0</v>
      </c>
      <c r="L154" s="27">
        <f t="shared" si="69"/>
        <v>0</v>
      </c>
      <c r="M154" s="27">
        <f t="shared" si="69"/>
        <v>0</v>
      </c>
      <c r="N154" s="27">
        <f t="shared" si="69"/>
        <v>0</v>
      </c>
      <c r="O154" s="27">
        <f t="shared" si="69"/>
        <v>0</v>
      </c>
      <c r="P154" s="27">
        <f t="shared" si="69"/>
        <v>0</v>
      </c>
      <c r="Q154" s="27">
        <f t="shared" si="69"/>
        <v>0</v>
      </c>
      <c r="R154" s="27">
        <f t="shared" si="69"/>
        <v>0</v>
      </c>
      <c r="S154" s="27">
        <f t="shared" si="69"/>
        <v>0</v>
      </c>
      <c r="T154" s="27">
        <f t="shared" si="69"/>
        <v>384590646.6774399</v>
      </c>
      <c r="U154" s="27">
        <f t="shared" si="69"/>
        <v>312717072.5069499</v>
      </c>
      <c r="V154" s="27">
        <f t="shared" si="69"/>
        <v>9784358.99437</v>
      </c>
      <c r="W154" s="27">
        <f t="shared" si="69"/>
        <v>8291966.446609999</v>
      </c>
      <c r="X154" s="27">
        <f t="shared" si="69"/>
        <v>0</v>
      </c>
      <c r="Y154" s="27">
        <f t="shared" si="69"/>
        <v>0</v>
      </c>
      <c r="Z154" s="27">
        <f t="shared" si="69"/>
        <v>0</v>
      </c>
      <c r="AA154" s="27">
        <f t="shared" si="69"/>
        <v>0</v>
      </c>
      <c r="AB154" s="27">
        <f t="shared" si="69"/>
        <v>0</v>
      </c>
      <c r="AC154" s="27">
        <f t="shared" si="69"/>
        <v>0</v>
      </c>
      <c r="AD154" s="27">
        <f t="shared" si="69"/>
        <v>0</v>
      </c>
      <c r="AE154" s="27">
        <f t="shared" si="69"/>
        <v>0</v>
      </c>
      <c r="AF154" s="27">
        <f t="shared" si="69"/>
        <v>0</v>
      </c>
      <c r="AG154" s="27">
        <f t="shared" si="69"/>
        <v>330793397.9479298</v>
      </c>
      <c r="AH154" s="27">
        <f t="shared" si="69"/>
        <v>5378795.921830001</v>
      </c>
      <c r="AI154" s="27">
        <f t="shared" si="69"/>
        <v>14282097.43319</v>
      </c>
      <c r="AJ154" s="27">
        <f aca="true" t="shared" si="70" ref="AJ154:BG154">+AJ133+AJ7</f>
        <v>20749714.91831</v>
      </c>
      <c r="AK154" s="27">
        <f t="shared" si="70"/>
        <v>0</v>
      </c>
      <c r="AL154" s="27">
        <f t="shared" si="70"/>
        <v>0</v>
      </c>
      <c r="AM154" s="27">
        <f t="shared" si="70"/>
        <v>0</v>
      </c>
      <c r="AN154" s="27">
        <f t="shared" si="70"/>
        <v>0</v>
      </c>
      <c r="AO154" s="27">
        <f t="shared" si="70"/>
        <v>0</v>
      </c>
      <c r="AP154" s="27">
        <f t="shared" si="70"/>
        <v>0</v>
      </c>
      <c r="AQ154" s="27">
        <f t="shared" si="70"/>
        <v>0</v>
      </c>
      <c r="AR154" s="27">
        <f t="shared" si="70"/>
        <v>0</v>
      </c>
      <c r="AS154" s="27">
        <f t="shared" si="70"/>
        <v>0</v>
      </c>
      <c r="AT154" s="27">
        <f t="shared" si="70"/>
        <v>40410608.273329996</v>
      </c>
      <c r="AU154" s="27">
        <f t="shared" si="70"/>
        <v>5286035.44928</v>
      </c>
      <c r="AV154" s="27">
        <f t="shared" si="70"/>
        <v>13984262.26774</v>
      </c>
      <c r="AW154" s="27">
        <f t="shared" si="70"/>
        <v>19930986.231310003</v>
      </c>
      <c r="AX154" s="27">
        <f t="shared" si="70"/>
        <v>0</v>
      </c>
      <c r="AY154" s="27">
        <f t="shared" si="70"/>
        <v>0</v>
      </c>
      <c r="AZ154" s="27">
        <f t="shared" si="70"/>
        <v>0</v>
      </c>
      <c r="BA154" s="27">
        <f t="shared" si="70"/>
        <v>0</v>
      </c>
      <c r="BB154" s="27">
        <f t="shared" si="70"/>
        <v>0</v>
      </c>
      <c r="BC154" s="27">
        <f t="shared" si="70"/>
        <v>0</v>
      </c>
      <c r="BD154" s="27">
        <f t="shared" si="70"/>
        <v>0</v>
      </c>
      <c r="BE154" s="27">
        <f t="shared" si="70"/>
        <v>0</v>
      </c>
      <c r="BF154" s="27">
        <f t="shared" si="70"/>
        <v>0</v>
      </c>
      <c r="BG154" s="27">
        <f t="shared" si="70"/>
        <v>39201283.94833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tabSelected="1" zoomScalePageLayoutView="0" workbookViewId="0" topLeftCell="A1">
      <pane xSplit="3" ySplit="6" topLeftCell="G7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74" sqref="Q7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6" width="12.421875" style="1" hidden="1" customWidth="1"/>
    <col min="7" max="7" width="12.421875" style="1" customWidth="1"/>
    <col min="8" max="16" width="12.421875" style="1" hidden="1" customWidth="1"/>
    <col min="17" max="17" width="21.5742187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367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12.7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12.7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11.2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11.2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22.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22.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22.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22.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22.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22.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22.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22.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6" sqref="A26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6" width="12.28125" style="2" hidden="1" customWidth="1"/>
    <col min="7" max="7" width="12.28125" style="2" customWidth="1"/>
    <col min="8" max="16" width="12.28125" style="2" hidden="1" customWidth="1"/>
    <col min="17" max="17" width="12.28125" style="2" customWidth="1"/>
    <col min="18" max="18" width="12.28125" style="2" hidden="1" customWidth="1"/>
    <col min="19" max="19" width="12.28125" style="1" hidden="1" customWidth="1"/>
    <col min="20" max="20" width="12.28125" style="1" customWidth="1"/>
    <col min="21" max="29" width="12.28125" style="1" hidden="1" customWidth="1"/>
    <col min="30" max="30" width="25.8515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368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22.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430835.7086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196951.87756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196951.87756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320878.83856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195605.20256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195605.20256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320878.83856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195605.20256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0</v>
      </c>
      <c r="V13" s="128">
        <f t="shared" si="4"/>
        <v>0</v>
      </c>
      <c r="W13" s="128">
        <f t="shared" si="4"/>
        <v>0</v>
      </c>
      <c r="X13" s="128">
        <f t="shared" si="4"/>
        <v>0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195605.20256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0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10578.25663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0</v>
      </c>
      <c r="X14" s="125">
        <f t="shared" si="5"/>
        <v>0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10578.25663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3063.218</v>
      </c>
      <c r="G15" s="16">
        <f>+'[3]Inf_DANE_Rva17'!G15</f>
        <v>91.486</v>
      </c>
      <c r="H15" s="16">
        <f>+'[3]Inf_DANE_Rva17'!H15</f>
        <v>0</v>
      </c>
      <c r="I15" s="16">
        <f>+'[3]Inf_DANE_Rva17'!I15</f>
        <v>0</v>
      </c>
      <c r="J15" s="16">
        <f>+'[3]Inf_DANE_Rva17'!J15</f>
        <v>0</v>
      </c>
      <c r="K15" s="16">
        <f>+'[3]Inf_DANE_Rva17'!K15</f>
        <v>0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3154.7039999999997</v>
      </c>
      <c r="R15" s="16">
        <f>+'[3]Inf_DANE_Rva17'!R15</f>
        <v>0</v>
      </c>
      <c r="S15" s="16">
        <f>+'[3]Inf_DANE_Rva17'!S15</f>
        <v>3063.218</v>
      </c>
      <c r="T15" s="16">
        <f>+'[3]Inf_DANE_Rva17'!T15</f>
        <v>91.486</v>
      </c>
      <c r="U15" s="16">
        <f>+'[3]Inf_DANE_Rva17'!U15</f>
        <v>0</v>
      </c>
      <c r="V15" s="16">
        <f>+'[3]Inf_DANE_Rva17'!V15</f>
        <v>0</v>
      </c>
      <c r="W15" s="16">
        <f>+'[3]Inf_DANE_Rva17'!W15</f>
        <v>0</v>
      </c>
      <c r="X15" s="16">
        <f>+'[3]Inf_DANE_Rva17'!X15</f>
        <v>0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3154.7039999999997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0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7423.55263</v>
      </c>
      <c r="R16" s="16">
        <f>+'[3]Inf_DANE_Rva17'!R16</f>
        <v>0</v>
      </c>
      <c r="S16" s="16">
        <f>+'[3]Inf_DANE_Rva17'!S16</f>
        <v>7423.55263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0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7423.55263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145361.33959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126245.485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0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126245.485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36382.04439</v>
      </c>
      <c r="E19" s="16">
        <f>+'[3]Inf_DANE_Rva17'!E20</f>
        <v>639.424</v>
      </c>
      <c r="F19" s="16">
        <f>+'[3]Inf_DANE_Rva17'!F20</f>
        <v>21244.218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0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21883.642</v>
      </c>
      <c r="R19" s="16">
        <f>+'[3]Inf_DANE_Rva17'!R20</f>
        <v>639.424</v>
      </c>
      <c r="S19" s="16">
        <f>+'[3]Inf_DANE_Rva17'!S20</f>
        <v>21244.218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0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21883.642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0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0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0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27845.767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10845.767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10000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17000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840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0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0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0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12661.048999999999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0</v>
      </c>
      <c r="I29" s="125">
        <f t="shared" si="10"/>
        <v>0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660.183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0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660.183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2180.776</v>
      </c>
      <c r="E30" s="16">
        <f>+'[3]Inf_DANE_Rva17'!E31</f>
        <v>217.612</v>
      </c>
      <c r="F30" s="16">
        <f>+'[3]Inf_DANE_Rva17'!F31</f>
        <v>442.571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660.183</v>
      </c>
      <c r="R30" s="16">
        <f>+'[3]Inf_DANE_Rva17'!R31</f>
        <v>100</v>
      </c>
      <c r="S30" s="16">
        <f>+'[3]Inf_DANE_Rva17'!S31</f>
        <v>560.183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10480.273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0</v>
      </c>
      <c r="I31" s="16">
        <f>+'[3]Inf_DANE_Rva17'!I32</f>
        <v>0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0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0</v>
      </c>
      <c r="V31" s="16">
        <f>+'[3]Inf_DANE_Rva17'!V32</f>
        <v>0</v>
      </c>
      <c r="W31" s="16">
        <f>+'[3]Inf_DANE_Rva17'!W32</f>
        <v>0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0</v>
      </c>
      <c r="I32" s="125">
        <f t="shared" si="11"/>
        <v>0</v>
      </c>
      <c r="J32" s="125">
        <f t="shared" si="11"/>
        <v>0</v>
      </c>
      <c r="K32" s="125">
        <f t="shared" si="11"/>
        <v>0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4880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0</v>
      </c>
      <c r="V32" s="125">
        <f t="shared" si="11"/>
        <v>0</v>
      </c>
      <c r="W32" s="125">
        <f t="shared" si="11"/>
        <v>0</v>
      </c>
      <c r="X32" s="125">
        <f t="shared" si="11"/>
        <v>0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4880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0</v>
      </c>
      <c r="I33" s="16">
        <f>+'[3]Inf_DANE_Rva17'!I34</f>
        <v>0</v>
      </c>
      <c r="J33" s="16">
        <f>+'[3]Inf_DANE_Rva17'!J34</f>
        <v>0</v>
      </c>
      <c r="K33" s="16">
        <f>+'[3]Inf_DANE_Rva17'!K34</f>
        <v>0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4880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3880</v>
      </c>
      <c r="U33" s="16">
        <f>+'[3]Inf_DANE_Rva17'!U34</f>
        <v>0</v>
      </c>
      <c r="V33" s="16">
        <f>+'[3]Inf_DANE_Rva17'!V34</f>
        <v>0</v>
      </c>
      <c r="W33" s="16">
        <f>+'[3]Inf_DANE_Rva17'!W34</f>
        <v>0</v>
      </c>
      <c r="X33" s="16">
        <f>+'[3]Inf_DANE_Rva17'!X34</f>
        <v>0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4880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32416.978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32416.978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14594.664929999999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24513.277929999997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14594.664929999999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109956.87004000001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0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1346.675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0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1346.675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20541.933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1346.675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0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0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0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2992110.2071299995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0</v>
      </c>
      <c r="I39" s="12">
        <f t="shared" si="13"/>
        <v>0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1182705.50118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0</v>
      </c>
      <c r="V39" s="12">
        <f t="shared" si="13"/>
        <v>0</v>
      </c>
      <c r="W39" s="12">
        <f t="shared" si="13"/>
        <v>0</v>
      </c>
      <c r="X39" s="12">
        <f t="shared" si="13"/>
        <v>0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1173540.41505</v>
      </c>
    </row>
    <row r="40" spans="1:256" s="13" customFormat="1" ht="22.5">
      <c r="A40" s="136" t="s">
        <v>354</v>
      </c>
      <c r="B40" s="15" t="s">
        <v>21</v>
      </c>
      <c r="C40" s="43" t="s">
        <v>30</v>
      </c>
      <c r="D40" s="16">
        <f>+'[3]Inf_DANE_Rva17'!D41</f>
        <v>20550.3872</v>
      </c>
      <c r="E40" s="16">
        <f>+'[3]Inf_DANE_Rva17'!E41</f>
        <v>1411</v>
      </c>
      <c r="F40" s="16">
        <f>+'[3]Inf_DANE_Rva17'!F41</f>
        <v>1388.5</v>
      </c>
      <c r="G40" s="16">
        <f>+'[3]Inf_DANE_Rva17'!G41</f>
        <v>0</v>
      </c>
      <c r="H40" s="16">
        <f>+'[3]Inf_DANE_Rva17'!H41</f>
        <v>0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2799.5</v>
      </c>
      <c r="R40" s="16">
        <f>+'[3]Inf_DANE_Rva17'!R41</f>
        <v>0</v>
      </c>
      <c r="S40" s="16">
        <f>+'[3]Inf_DANE_Rva17'!S41</f>
        <v>1411</v>
      </c>
      <c r="T40" s="16">
        <f>+'[3]Inf_DANE_Rva17'!T41</f>
        <v>1388.5</v>
      </c>
      <c r="U40" s="16">
        <f>+'[3]Inf_DANE_Rva17'!U41</f>
        <v>0</v>
      </c>
      <c r="V40" s="16">
        <f>+'[3]Inf_DANE_Rva17'!V41</f>
        <v>0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2799.5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36" t="s">
        <v>354</v>
      </c>
      <c r="B41" s="15" t="s">
        <v>28</v>
      </c>
      <c r="C41" s="43" t="s">
        <v>30</v>
      </c>
      <c r="D41" s="16">
        <f>+'[3]Inf_DANE_Rva17'!D42</f>
        <v>253.98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1321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136" t="s">
        <v>320</v>
      </c>
      <c r="B43" s="15" t="s">
        <v>319</v>
      </c>
      <c r="C43" s="43" t="s">
        <v>31</v>
      </c>
      <c r="D43" s="16">
        <f>+'[3]Inf_DANE_Rva17'!D44</f>
        <v>11288.72532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2115.15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6747.7251</v>
      </c>
      <c r="E44" s="16">
        <f>+'[3]Inf_DANE_Rva17'!E45</f>
        <v>1523.2645</v>
      </c>
      <c r="F44" s="16">
        <f>+'[3]Inf_DANE_Rva17'!F45</f>
        <v>1342.4</v>
      </c>
      <c r="G44" s="16">
        <f>+'[3]Inf_DANE_Rva17'!G45</f>
        <v>0</v>
      </c>
      <c r="H44" s="16">
        <f>+'[3]Inf_DANE_Rva17'!H45</f>
        <v>0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2865.6645</v>
      </c>
      <c r="R44" s="16">
        <f>+'[3]Inf_DANE_Rva17'!R45</f>
        <v>0</v>
      </c>
      <c r="S44" s="16">
        <f>+'[3]Inf_DANE_Rva17'!S45</f>
        <v>1523.2645</v>
      </c>
      <c r="T44" s="16">
        <f>+'[3]Inf_DANE_Rva17'!T45</f>
        <v>1342.4</v>
      </c>
      <c r="U44" s="16">
        <f>+'[3]Inf_DANE_Rva17'!U45</f>
        <v>0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2865.6645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2279.9</v>
      </c>
      <c r="G45" s="16">
        <f>+'[3]Inf_DANE_Rva17'!G46</f>
        <v>0</v>
      </c>
      <c r="H45" s="16">
        <f>+'[3]Inf_DANE_Rva17'!H46</f>
        <v>0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19525.013000000003</v>
      </c>
      <c r="R45" s="16">
        <f>+'[3]Inf_DANE_Rva17'!R46</f>
        <v>0</v>
      </c>
      <c r="S45" s="16">
        <f>+'[3]Inf_DANE_Rva17'!S46</f>
        <v>18130.113</v>
      </c>
      <c r="T45" s="16">
        <f>+'[3]Inf_DANE_Rva17'!T46</f>
        <v>1394.9</v>
      </c>
      <c r="U45" s="16">
        <f>+'[3]Inf_DANE_Rva17'!U46</f>
        <v>0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19525.013000000003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8938.135</v>
      </c>
      <c r="E46" s="16">
        <f>+'[3]Inf_DANE_Rva17'!E47</f>
        <v>15.662</v>
      </c>
      <c r="F46" s="16">
        <f>+'[3]Inf_DANE_Rva17'!F47</f>
        <v>95.817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111.479</v>
      </c>
      <c r="R46" s="16">
        <f>+'[3]Inf_DANE_Rva17'!R47</f>
        <v>0</v>
      </c>
      <c r="S46" s="16">
        <f>+'[3]Inf_DANE_Rva17'!S47</f>
        <v>15.662</v>
      </c>
      <c r="T46" s="16">
        <f>+'[3]Inf_DANE_Rva17'!T47</f>
        <v>95.817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136" t="s">
        <v>322</v>
      </c>
      <c r="B47" s="15" t="s">
        <v>21</v>
      </c>
      <c r="C47" s="43" t="s">
        <v>33</v>
      </c>
      <c r="D47" s="16">
        <f>+'[3]Inf_DANE_Rva17'!D48</f>
        <v>43960.132770000004</v>
      </c>
      <c r="E47" s="16">
        <f>+'[3]Inf_DANE_Rva17'!E48</f>
        <v>29696.911</v>
      </c>
      <c r="F47" s="16">
        <f>+'[3]Inf_DANE_Rva17'!F48</f>
        <v>6978.664</v>
      </c>
      <c r="G47" s="16">
        <f>+'[3]Inf_DANE_Rva17'!G48</f>
        <v>0</v>
      </c>
      <c r="H47" s="16">
        <f>+'[3]Inf_DANE_Rva17'!H48</f>
        <v>0</v>
      </c>
      <c r="I47" s="16">
        <f>+'[3]Inf_DANE_Rva17'!I48</f>
        <v>0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36675.575</v>
      </c>
      <c r="R47" s="16">
        <f>+'[3]Inf_DANE_Rva17'!R48</f>
        <v>0</v>
      </c>
      <c r="S47" s="16">
        <f>+'[3]Inf_DANE_Rva17'!S48</f>
        <v>34660.611</v>
      </c>
      <c r="T47" s="16">
        <f>+'[3]Inf_DANE_Rva17'!T48</f>
        <v>2014.964</v>
      </c>
      <c r="U47" s="16">
        <f>+'[3]Inf_DANE_Rva17'!U48</f>
        <v>0</v>
      </c>
      <c r="V47" s="16">
        <f>+'[3]Inf_DANE_Rva17'!V48</f>
        <v>0</v>
      </c>
      <c r="W47" s="16">
        <f>+'[3]Inf_DANE_Rva17'!W48</f>
        <v>0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36675.575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36" t="s">
        <v>322</v>
      </c>
      <c r="B48" s="15" t="s">
        <v>28</v>
      </c>
      <c r="C48" s="43" t="s">
        <v>33</v>
      </c>
      <c r="D48" s="16">
        <f>+'[3]Inf_DANE_Rva17'!D49</f>
        <v>2016.986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1739.9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30" t="s">
        <v>322</v>
      </c>
      <c r="B49" s="15" t="s">
        <v>319</v>
      </c>
      <c r="C49" s="43" t="s">
        <v>33</v>
      </c>
      <c r="D49" s="16">
        <f>+'[3]Inf_DANE_Rva17'!D50</f>
        <v>28247.0233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355</v>
      </c>
      <c r="B50" s="15" t="s">
        <v>21</v>
      </c>
      <c r="C50" s="43" t="s">
        <v>34</v>
      </c>
      <c r="D50" s="16">
        <f>+'[3]Inf_DANE_Rva17'!D51</f>
        <v>3323.862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22.5">
      <c r="A51" s="136" t="s">
        <v>363</v>
      </c>
      <c r="B51" s="15" t="s">
        <v>21</v>
      </c>
      <c r="C51" s="43" t="s">
        <v>35</v>
      </c>
      <c r="D51" s="16">
        <f>+'[3]Inf_DANE_Rva17'!D52</f>
        <v>7347.808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22.5">
      <c r="A52" s="30" t="s">
        <v>364</v>
      </c>
      <c r="B52" s="15" t="s">
        <v>21</v>
      </c>
      <c r="C52" s="43" t="s">
        <v>36</v>
      </c>
      <c r="D52" s="16">
        <f>+'[3]Inf_DANE_Rva17'!D53</f>
        <v>9773.99785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18668.906000000003</v>
      </c>
      <c r="E53" s="16">
        <f>+'[3]Inf_DANE_Rva17'!E54</f>
        <v>885.6</v>
      </c>
      <c r="F53" s="16">
        <f>+'[3]Inf_DANE_Rva17'!F54</f>
        <v>4000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4885.6</v>
      </c>
      <c r="R53" s="16">
        <f>+'[3]Inf_DANE_Rva17'!R54</f>
        <v>0</v>
      </c>
      <c r="S53" s="16">
        <f>+'[3]Inf_DANE_Rva17'!S54</f>
        <v>4885.6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+'[3]Inf_DANE_Rva17'!D55</f>
        <v>12018.885390000001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0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717.295</v>
      </c>
      <c r="R54" s="16">
        <f>+'[3]Inf_DANE_Rva17'!R55</f>
        <v>385.067</v>
      </c>
      <c r="S54" s="16">
        <f>+'[3]Inf_DANE_Rva17'!S55</f>
        <v>332.228</v>
      </c>
      <c r="T54" s="16">
        <f>+'[3]Inf_DANE_Rva17'!T55</f>
        <v>0</v>
      </c>
      <c r="U54" s="16">
        <f>+'[3]Inf_DANE_Rva17'!U55</f>
        <v>0</v>
      </c>
      <c r="V54" s="16">
        <f>+'[3]Inf_DANE_Rva17'!V55</f>
        <v>0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717.2950000000001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+'[3]Inf_DANE_Rva17'!D56</f>
        <v>1561.304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352.835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+'[3]Inf_DANE_Rva17'!D57</f>
        <v>6155.229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4163.284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+'[3]Inf_DANE_Rva17'!D58</f>
        <v>242983.663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+'[3]Inf_DANE_Rva17'!D59</f>
        <v>6645.398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3700.238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14474.629</v>
      </c>
      <c r="E59" s="16">
        <f>+'[3]Inf_DANE_Rva17'!E60</f>
        <v>2602.4</v>
      </c>
      <c r="F59" s="16">
        <f>+'[3]Inf_DANE_Rva17'!F60</f>
        <v>1425.845</v>
      </c>
      <c r="G59" s="16">
        <f>+'[3]Inf_DANE_Rva17'!G60</f>
        <v>0</v>
      </c>
      <c r="H59" s="16">
        <f>+'[3]Inf_DANE_Rva17'!H60</f>
        <v>0</v>
      </c>
      <c r="I59" s="16">
        <f>+'[3]Inf_DANE_Rva17'!I60</f>
        <v>0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4028.245</v>
      </c>
      <c r="R59" s="16">
        <f>+'[3]Inf_DANE_Rva17'!R60</f>
        <v>1200</v>
      </c>
      <c r="S59" s="16">
        <f>+'[3]Inf_DANE_Rva17'!S60</f>
        <v>1402.4</v>
      </c>
      <c r="T59" s="16">
        <f>+'[3]Inf_DANE_Rva17'!T60</f>
        <v>1425.845</v>
      </c>
      <c r="U59" s="16">
        <f>+'[3]Inf_DANE_Rva17'!U60</f>
        <v>0</v>
      </c>
      <c r="V59" s="16">
        <f>+'[3]Inf_DANE_Rva17'!V60</f>
        <v>0</v>
      </c>
      <c r="W59" s="16">
        <f>+'[3]Inf_DANE_Rva17'!W60</f>
        <v>0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4028.245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+'[3]Inf_DANE_Rva17'!D61</f>
        <v>43.666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+'[3]Inf_DANE_Rva17'!D62</f>
        <v>8205.383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0</v>
      </c>
      <c r="J61" s="16">
        <f>+'[3]Inf_DANE_Rva17'!J62</f>
        <v>0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0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0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0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+'[3]Inf_DANE_Rva17'!D63</f>
        <v>66179.59440999999</v>
      </c>
      <c r="E62" s="16">
        <f>+'[3]Inf_DANE_Rva17'!E63</f>
        <v>0</v>
      </c>
      <c r="F62" s="16">
        <f>+'[3]Inf_DANE_Rva17'!F63</f>
        <v>17944.8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17944.8</v>
      </c>
      <c r="R62" s="16">
        <f>+'[3]Inf_DANE_Rva17'!R63</f>
        <v>0</v>
      </c>
      <c r="S62" s="16">
        <f>+'[3]Inf_DANE_Rva17'!S63</f>
        <v>0</v>
      </c>
      <c r="T62" s="16">
        <f>+'[3]Inf_DANE_Rva17'!T63</f>
        <v>17944.8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17944.8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30" t="s">
        <v>326</v>
      </c>
      <c r="B63" s="15" t="s">
        <v>21</v>
      </c>
      <c r="C63" s="43" t="s">
        <v>308</v>
      </c>
      <c r="D63" s="16">
        <f>+'[3]Inf_DANE_Rva17'!D64</f>
        <v>125471.35831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91532.783</v>
      </c>
      <c r="R63" s="16">
        <f>+'[3]Inf_DANE_Rva17'!R64</f>
        <v>9247.077</v>
      </c>
      <c r="S63" s="16">
        <f>+'[3]Inf_DANE_Rva17'!S64</f>
        <v>82285.706</v>
      </c>
      <c r="T63" s="16">
        <f>+'[3]Inf_DANE_Rva17'!T64</f>
        <v>0</v>
      </c>
      <c r="U63" s="16">
        <f>+'[3]Inf_DANE_Rva17'!U64</f>
        <v>0</v>
      </c>
      <c r="V63" s="16">
        <f>+'[3]Inf_DANE_Rva17'!V64</f>
        <v>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91532.78300000001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136" t="s">
        <v>326</v>
      </c>
      <c r="B64" s="15" t="s">
        <v>28</v>
      </c>
      <c r="C64" s="43" t="s">
        <v>308</v>
      </c>
      <c r="D64" s="16">
        <f>+'[3]Inf_DANE_Rva17'!D65</f>
        <v>897.584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22.5">
      <c r="A65" s="136" t="s">
        <v>337</v>
      </c>
      <c r="B65" s="15" t="s">
        <v>21</v>
      </c>
      <c r="C65" s="43" t="s">
        <v>361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22.5">
      <c r="A66" s="136" t="s">
        <v>337</v>
      </c>
      <c r="B66" s="15" t="s">
        <v>28</v>
      </c>
      <c r="C66" s="43" t="s">
        <v>361</v>
      </c>
      <c r="D66" s="16">
        <f>+'[3]Inf_DANE_Rva17'!D67</f>
        <v>1549960.8975199999</v>
      </c>
      <c r="E66" s="16">
        <f>+'[3]Inf_DANE_Rva17'!E67</f>
        <v>684556.92</v>
      </c>
      <c r="F66" s="16">
        <f>+'[3]Inf_DANE_Rva17'!F67</f>
        <v>18497.409</v>
      </c>
      <c r="G66" s="16">
        <f>+'[3]Inf_DANE_Rva17'!G67</f>
        <v>33701.46113</v>
      </c>
      <c r="H66" s="16">
        <f>+'[3]Inf_DANE_Rva17'!H67</f>
        <v>0</v>
      </c>
      <c r="I66" s="16">
        <f>+'[3]Inf_DANE_Rva17'!I67</f>
        <v>0</v>
      </c>
      <c r="J66" s="16">
        <f>+'[3]Inf_DANE_Rva17'!J67</f>
        <v>0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736755.79013</v>
      </c>
      <c r="R66" s="16">
        <f>+'[3]Inf_DANE_Rva17'!R67</f>
        <v>389394.463</v>
      </c>
      <c r="S66" s="16">
        <f>+'[3]Inf_DANE_Rva17'!S67</f>
        <v>302735.754</v>
      </c>
      <c r="T66" s="16">
        <f>+'[3]Inf_DANE_Rva17'!T67</f>
        <v>35460.487</v>
      </c>
      <c r="U66" s="16">
        <f>+'[3]Inf_DANE_Rva17'!U67</f>
        <v>0</v>
      </c>
      <c r="V66" s="16">
        <f>+'[3]Inf_DANE_Rva17'!V67</f>
        <v>0</v>
      </c>
      <c r="W66" s="16">
        <f>+'[3]Inf_DANE_Rva17'!W67</f>
        <v>0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727590.7039999999</v>
      </c>
    </row>
    <row r="67" spans="1:30" ht="22.5">
      <c r="A67" s="30" t="s">
        <v>327</v>
      </c>
      <c r="B67" s="15" t="s">
        <v>21</v>
      </c>
      <c r="C67" s="43" t="s">
        <v>29</v>
      </c>
      <c r="D67" s="16">
        <f>+'[3]Inf_DANE_Rva17'!D68</f>
        <v>166522.29726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5928.988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138756.85455000002</v>
      </c>
      <c r="R67" s="16">
        <f>+'[3]Inf_DANE_Rva17'!R68</f>
        <v>31878.029</v>
      </c>
      <c r="S67" s="16">
        <f>+'[3]Inf_DANE_Rva17'!S68</f>
        <v>100949.83755</v>
      </c>
      <c r="T67" s="16">
        <f>+'[3]Inf_DANE_Rva17'!T68</f>
        <v>5928.988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138756.85455000002</v>
      </c>
    </row>
    <row r="68" spans="1:30" ht="22.5">
      <c r="A68" s="30" t="s">
        <v>327</v>
      </c>
      <c r="B68" s="15" t="s">
        <v>319</v>
      </c>
      <c r="C68" s="43" t="s">
        <v>29</v>
      </c>
      <c r="D68" s="16">
        <f>+'[3]Inf_DANE_Rva17'!D69</f>
        <v>67862.581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0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4171.18</v>
      </c>
      <c r="R68" s="16">
        <f>+'[3]Inf_DANE_Rva17'!R69</f>
        <v>1173.463</v>
      </c>
      <c r="S68" s="16">
        <f>+'[3]Inf_DANE_Rva17'!S69</f>
        <v>2997.717</v>
      </c>
      <c r="T68" s="16">
        <f>+'[3]Inf_DANE_Rva17'!T69</f>
        <v>0</v>
      </c>
      <c r="U68" s="16">
        <f>+'[3]Inf_DANE_Rva17'!U69</f>
        <v>0</v>
      </c>
      <c r="V68" s="16">
        <f>+'[3]Inf_DANE_Rva17'!V69</f>
        <v>0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4171.18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18931.752</v>
      </c>
      <c r="G69" s="16">
        <f>+'[3]Inf_DANE_Rva17'!G70</f>
        <v>0</v>
      </c>
      <c r="H69" s="16">
        <f>+'[3]Inf_DANE_Rva17'!H70</f>
        <v>0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18931.752</v>
      </c>
      <c r="R69" s="16">
        <f>+'[3]Inf_DANE_Rva17'!R70</f>
        <v>0</v>
      </c>
      <c r="S69" s="16">
        <f>+'[3]Inf_DANE_Rva17'!S70</f>
        <v>18931.752</v>
      </c>
      <c r="T69" s="16">
        <f>+'[3]Inf_DANE_Rva17'!T70</f>
        <v>0</v>
      </c>
      <c r="U69" s="16">
        <f>+'[3]Inf_DANE_Rva17'!U70</f>
        <v>0</v>
      </c>
      <c r="V69" s="16">
        <f>+'[3]Inf_DANE_Rva17'!V70</f>
        <v>0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18931.752</v>
      </c>
    </row>
    <row r="70" spans="1:30" ht="11.2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906.304</v>
      </c>
      <c r="G70" s="16">
        <f>+'[3]Inf_DANE_Rva17'!G71</f>
        <v>0</v>
      </c>
      <c r="H70" s="16">
        <f>+'[3]Inf_DANE_Rva17'!H71</f>
        <v>0</v>
      </c>
      <c r="I70" s="16">
        <f>+'[3]Inf_DANE_Rva17'!I71</f>
        <v>0</v>
      </c>
      <c r="J70" s="16">
        <f>+'[3]Inf_DANE_Rva17'!J71</f>
        <v>0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88444.89600000001</v>
      </c>
      <c r="R70" s="16">
        <f>+'[3]Inf_DANE_Rva17'!R71</f>
        <v>0</v>
      </c>
      <c r="S70" s="16">
        <f>+'[3]Inf_DANE_Rva17'!S71</f>
        <v>88444.896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0</v>
      </c>
      <c r="X70" s="16">
        <f>+'[3]Inf_DANE_Rva17'!X71</f>
        <v>0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88444.896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260.385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3422945.9157299995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0</v>
      </c>
      <c r="I73" s="19">
        <f t="shared" si="16"/>
        <v>0</v>
      </c>
      <c r="J73" s="19">
        <f t="shared" si="16"/>
        <v>0</v>
      </c>
      <c r="K73" s="19">
        <f t="shared" si="16"/>
        <v>0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1379657.3787399998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0</v>
      </c>
      <c r="V73" s="19">
        <f t="shared" si="16"/>
        <v>0</v>
      </c>
      <c r="W73" s="19">
        <f t="shared" si="16"/>
        <v>0</v>
      </c>
      <c r="X73" s="19">
        <f t="shared" si="16"/>
        <v>0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1370492.29261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2018-04-04T16:00:50Z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