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51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<sst xmlns="http://schemas.openxmlformats.org/spreadsheetml/2006/main" count="421" uniqueCount="199">
  <si>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</si>
  <si>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</si>
  <si>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</si>
  <si>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</si>
  <si>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</si>
  <si>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</si>
  <si>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</si>
  <si>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</si>
  <si>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</si>
  <si>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</si>
  <si>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</si>
  <si>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</si>
  <si>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</si>
  <si>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</si>
  <si>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</si>
  <si>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</si>
  <si>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</si>
  <si>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</si>
  <si>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</si>
  <si>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</si>
  <si>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</si>
  <si>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</si>
  <si>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</si>
  <si>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</si>
  <si>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</si>
  <si>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</si>
  <si>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</si>
  <si>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</si>
  <si>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</si>
  <si>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</si>
  <si>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</si>
  <si>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</si>
  <si>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</si>
  <si>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</si>
  <si>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</si>
  <si>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</si>
  <si>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</si>
  <si>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</si>
  <si>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</si>
  <si>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</si>
  <si>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</si>
  <si>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</si>
  <si>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</si>
  <si>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</si>
  <si>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</si>
  <si>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</si>
  <si>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</si>
  <si>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</si>
  <si>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</si>
  <si>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</si>
  <si>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</si>
  <si>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</si>
  <si>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</si>
  <si>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</si>
  <si>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</si>
  <si>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</si>
  <si>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</si>
  <si>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</si>
  <si>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</si>
  <si>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</si>
  <si>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</si>
  <si>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</si>
  <si>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</si>
  <si>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</si>
  <si>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</si>
  <si>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</si>
  <si>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</si>
  <si>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</si>
  <si>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</si>
  <si>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</si>
  <si>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</si>
  <si>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</si>
  <si>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</si>
  <si>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</si>
  <si>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</si>
  <si>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</si>
  <si>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</si>
  <si>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</si>
  <si>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</si>
  <si>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</si>
  <si>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</si>
  <si>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</si>
  <si>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</si>
  <si>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</si>
  <si>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</si>
  <si>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</si>
  <si>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</si>
  <si>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</si>
  <si>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</si>
  <si>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</si>
  <si>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</si>
  <si>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</si>
  <si>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</si>
  <si>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</si>
  <si>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</si>
  <si>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</si>
  <si>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</si>
  <si>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</si>
  <si>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</si>
  <si>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</si>
  <si>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</si>
  <si>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</si>
  <si>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</si>
  <si>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</si>
  <si>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</si>
  <si>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</si>
  <si>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</si>
  <si>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</si>
  <si>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</si>
  <si>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</si>
  <si>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</si>
  <si>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</si>
  <si>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</si>
  <si>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</si>
  <si>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</si>
  <si>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</si>
  <si>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</si>
  <si>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</si>
  <si>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</si>
  <si>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</si>
  <si>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</si>
  <si>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</si>
  <si>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</si>
  <si>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</si>
  <si>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</si>
  <si>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</si>
  <si>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</si>
  <si>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</si>
  <si>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</si>
  <si>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</si>
  <si>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</si>
  <si>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</si>
  <si>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</si>
  <si>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</si>
  <si>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</si>
  <si>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</si>
  <si>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</si>
  <si>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</si>
  <si>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</si>
  <si>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</si>
  <si>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</si>
  <si>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</si>
  <si>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</si>
  <si>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</si>
  <si>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</si>
  <si>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</si>
  <si>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</si>
  <si>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</si>
  <si>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</si>
  <si>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</si>
  <si>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</si>
  <si>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</si>
  <si>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</si>
  <si>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</si>
  <si>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</si>
  <si>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</si>
  <si>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</si>
  <si>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</si>
  <si>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</si>
  <si>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</si>
  <si>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</si>
  <si>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</si>
  <si>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</si>
  <si>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</si>
  <si>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</si>
  <si>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</si>
  <si>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</si>
  <si>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</si>
  <si>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</si>
  <si>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</si>
  <si>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</si>
  <si>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</si>
  <si>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</si>
  <si>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</si>
  <si>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</si>
  <si>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</si>
  <si>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</si>
  <si>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</si>
  <si>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</si>
  <si>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</si>
  <si>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</si>
  <si>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</si>
  <si>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</si>
  <si>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</si>
  <si>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</si>
  <si>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</si>
  <si>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</si>
  <si>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</si>
  <si>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</si>
  <si>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</si>
  <si>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</si>
  <si>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</si>
  <si>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</si>
  <si>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</si>
  <si>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</si>
  <si>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</si>
  <si>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</si>
  <si>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Mayo- Vigencia 2017</t>
  </si>
  <si>
    <t>Mayo - Vigencia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</si>
</sst>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8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8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7" xfId="0" applyNumberFormat="1" applyFont="1" applyFill="1" applyBorder="1" applyAlignment="1">
      <alignment horizontal="center" vertical="center" wrapText="1" readingOrder="1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0.917</v>
          </cell>
          <cell r="F11">
            <v>12.7998</v>
          </cell>
          <cell r="H11">
            <v>1.6192</v>
          </cell>
          <cell r="I11">
            <v>157.5</v>
          </cell>
          <cell r="J11">
            <v>476.8498</v>
          </cell>
          <cell r="K11">
            <v>0</v>
          </cell>
          <cell r="L11">
            <v>-12.7998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157.5</v>
          </cell>
          <cell r="W11">
            <v>72.05</v>
          </cell>
          <cell r="X11">
            <v>392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157.5</v>
          </cell>
          <cell r="AJ11">
            <v>72.05</v>
          </cell>
          <cell r="AK11">
            <v>393.568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157.5</v>
          </cell>
          <cell r="AW11">
            <v>72.05</v>
          </cell>
          <cell r="AX11">
            <v>393.568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1261.9283</v>
          </cell>
          <cell r="H12">
            <v>7.63977</v>
          </cell>
          <cell r="I12">
            <v>32922.03533</v>
          </cell>
          <cell r="J12">
            <v>6582.2656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32922.03533</v>
          </cell>
          <cell r="W12">
            <v>6582.2656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22791.635329999997</v>
          </cell>
          <cell r="AJ12">
            <v>16712.6656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22791.635329999997</v>
          </cell>
          <cell r="AW12">
            <v>16712.6656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475.81187</v>
          </cell>
          <cell r="F13">
            <v>951.62374</v>
          </cell>
          <cell r="H13">
            <v>504.39013</v>
          </cell>
          <cell r="I13">
            <v>0</v>
          </cell>
          <cell r="J13">
            <v>126097.53187</v>
          </cell>
          <cell r="K13">
            <v>0</v>
          </cell>
          <cell r="L13">
            <v>-475.81187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90490</v>
          </cell>
          <cell r="X13">
            <v>35131.72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126124.20688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126124.20688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1273.8111000000001</v>
          </cell>
          <cell r="F14">
            <v>0</v>
          </cell>
          <cell r="H14">
            <v>2374.224</v>
          </cell>
          <cell r="I14">
            <v>0</v>
          </cell>
          <cell r="J14">
            <v>848.50137</v>
          </cell>
          <cell r="K14">
            <v>0</v>
          </cell>
          <cell r="L14">
            <v>425.30973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2344.26631</v>
          </cell>
          <cell r="X14">
            <v>0</v>
          </cell>
          <cell r="Y14">
            <v>425.30973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2332.292</v>
          </cell>
          <cell r="AK14">
            <v>0</v>
          </cell>
          <cell r="AL14">
            <v>442.04436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2332.292</v>
          </cell>
          <cell r="AX14">
            <v>0</v>
          </cell>
          <cell r="AY14">
            <v>442.04436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0</v>
          </cell>
          <cell r="E15">
            <v>951.62374</v>
          </cell>
          <cell r="F15">
            <v>475.81187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471.81187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63.37864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63.37864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63.37864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Q32">
            <v>0</v>
          </cell>
          <cell r="AC32">
            <v>0</v>
          </cell>
          <cell r="AD32">
            <v>0</v>
          </cell>
          <cell r="AQ32">
            <v>0</v>
          </cell>
          <cell r="BD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13760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1400</v>
          </cell>
          <cell r="E58">
            <v>0</v>
          </cell>
          <cell r="F58">
            <v>0</v>
          </cell>
          <cell r="H58">
            <v>5.57769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5.57769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3589.524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2">
          <cell r="D62">
            <v>22000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20000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9500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9500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119661.737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6">
          <cell r="D66">
            <v>7400000</v>
          </cell>
          <cell r="E66">
            <v>0</v>
          </cell>
          <cell r="F66">
            <v>0</v>
          </cell>
          <cell r="H66">
            <v>976386.53274</v>
          </cell>
          <cell r="I66">
            <v>160925.48591</v>
          </cell>
          <cell r="J66">
            <v>397305.64538999996</v>
          </cell>
          <cell r="K66">
            <v>658406.30437</v>
          </cell>
          <cell r="L66">
            <v>76231.821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273006.175</v>
          </cell>
          <cell r="V66">
            <v>861586.8439099999</v>
          </cell>
          <cell r="W66">
            <v>222741.98079</v>
          </cell>
          <cell r="X66">
            <v>701542.382</v>
          </cell>
          <cell r="Y66">
            <v>109414.429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22746.68195</v>
          </cell>
          <cell r="AJ66">
            <v>307311.25227</v>
          </cell>
          <cell r="AK66">
            <v>309993.61255</v>
          </cell>
          <cell r="AL66">
            <v>341472.12949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22746.68195</v>
          </cell>
          <cell r="AW66">
            <v>307311.25227</v>
          </cell>
          <cell r="AX66">
            <v>309993.61255</v>
          </cell>
          <cell r="AY66">
            <v>341472.12949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550306.45306</v>
          </cell>
          <cell r="E30">
            <v>541352.06166</v>
          </cell>
          <cell r="F30">
            <v>8953.9594</v>
          </cell>
          <cell r="G30">
            <v>0.432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337.46842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337.46842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0.00041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0.00041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6567.44919</v>
          </cell>
          <cell r="E22">
            <v>0</v>
          </cell>
          <cell r="F22">
            <v>0</v>
          </cell>
          <cell r="G22">
            <v>6223.2092999999995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6223.2092999999995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18067.7</v>
          </cell>
          <cell r="E36">
            <v>0</v>
          </cell>
          <cell r="F36">
            <v>909.387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909.387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5"/>
  <sheetViews>
    <sheetView showGridLines="0" showZeros="0" tabSelected="1" zoomScalePageLayoutView="0" workbookViewId="0" topLeftCell="A1">
      <pane xSplit="3" ySplit="6" topLeftCell="D4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G73" sqref="AG73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7" width="11.8515625" style="22" customWidth="1"/>
    <col min="8" max="11" width="11.00390625" style="22" hidden="1" customWidth="1"/>
    <col min="12" max="12" width="11.00390625" style="22" customWidth="1"/>
    <col min="13" max="16" width="11.00390625" style="22" hidden="1" customWidth="1"/>
    <col min="17" max="19" width="12.140625" style="22" hidden="1" customWidth="1"/>
    <col min="20" max="20" width="12.140625" style="22" customWidth="1"/>
    <col min="21" max="24" width="12.140625" style="22" hidden="1" customWidth="1"/>
    <col min="25" max="25" width="12.140625" style="22" customWidth="1"/>
    <col min="26" max="32" width="12.140625" style="22" hidden="1" customWidth="1"/>
    <col min="33" max="33" width="12.140625" style="22" customWidth="1"/>
    <col min="34" max="37" width="12.140625" style="22" hidden="1" customWidth="1"/>
    <col min="38" max="38" width="12.140625" style="22" customWidth="1"/>
    <col min="39" max="45" width="12.140625" style="22" hidden="1" customWidth="1"/>
    <col min="46" max="46" width="12.140625" style="22" customWidth="1"/>
    <col min="47" max="50" width="12.140625" style="22" hidden="1" customWidth="1"/>
    <col min="51" max="51" width="12.140625" style="22" customWidth="1"/>
    <col min="52" max="58" width="12.140625" style="22" hidden="1" customWidth="1"/>
    <col min="59" max="59" width="12.14062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9" t="s">
        <v>176</v>
      </c>
      <c r="BG1" s="130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31" t="s">
        <v>177</v>
      </c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2"/>
      <c r="BF2" s="133" t="s">
        <v>178</v>
      </c>
      <c r="BG2" s="13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5" t="s">
        <v>179</v>
      </c>
      <c r="BG3" s="136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181</v>
      </c>
      <c r="B4" s="67"/>
      <c r="C4" s="137" t="s">
        <v>104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8"/>
      <c r="BF4" s="139" t="s">
        <v>197</v>
      </c>
      <c r="BG4" s="140"/>
    </row>
    <row r="5" spans="1:59" s="25" customFormat="1" ht="16.5" customHeight="1" thickBot="1">
      <c r="A5" s="68" t="s">
        <v>180</v>
      </c>
      <c r="B5" s="69"/>
      <c r="C5" s="70"/>
      <c r="D5" s="141" t="s">
        <v>189</v>
      </c>
      <c r="E5" s="142"/>
      <c r="F5" s="142"/>
      <c r="G5" s="143"/>
      <c r="H5" s="95"/>
      <c r="I5" s="95"/>
      <c r="J5" s="95"/>
      <c r="K5" s="95"/>
      <c r="L5" s="95"/>
      <c r="M5" s="95"/>
      <c r="N5" s="95"/>
      <c r="O5" s="95"/>
      <c r="P5" s="95"/>
      <c r="Q5" s="95"/>
      <c r="R5" s="71"/>
      <c r="S5" s="71"/>
      <c r="T5" s="71"/>
      <c r="U5" s="71"/>
      <c r="V5" s="71"/>
      <c r="W5" s="71"/>
      <c r="X5" s="71"/>
      <c r="Y5" s="123"/>
      <c r="Z5" s="123"/>
      <c r="AA5" s="123"/>
      <c r="AB5" s="123"/>
      <c r="AC5" s="123"/>
      <c r="AD5" s="123"/>
      <c r="AE5" s="123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4" t="s">
        <v>0</v>
      </c>
      <c r="BG5" s="125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6" t="s">
        <v>17</v>
      </c>
      <c r="E6" s="106" t="s">
        <v>18</v>
      </c>
      <c r="F6" s="106" t="s">
        <v>19</v>
      </c>
      <c r="G6" s="106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SUM(D8,D61)</f>
        <v>357013.18299999996</v>
      </c>
      <c r="E7" s="27">
        <f t="shared" si="0"/>
        <v>2702.16371</v>
      </c>
      <c r="F7" s="27">
        <f t="shared" si="0"/>
        <v>2702.1637100000003</v>
      </c>
      <c r="G7" s="27">
        <f t="shared" si="0"/>
        <v>357013.183</v>
      </c>
      <c r="H7" s="27">
        <f t="shared" si="0"/>
        <v>2893.4507900000003</v>
      </c>
      <c r="I7" s="27">
        <f t="shared" si="0"/>
        <v>33079.53533</v>
      </c>
      <c r="J7" s="27">
        <f t="shared" si="0"/>
        <v>134005.14864000003</v>
      </c>
      <c r="K7" s="27">
        <f t="shared" si="0"/>
        <v>0</v>
      </c>
      <c r="L7" s="27">
        <f t="shared" si="0"/>
        <v>9908.50993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179886.64469000002</v>
      </c>
      <c r="U7" s="27">
        <f t="shared" si="0"/>
        <v>1397.68585</v>
      </c>
      <c r="V7" s="27">
        <f t="shared" si="0"/>
        <v>33079.53533</v>
      </c>
      <c r="W7" s="27">
        <f t="shared" si="0"/>
        <v>99488.58191000001</v>
      </c>
      <c r="X7" s="27">
        <f t="shared" si="0"/>
        <v>35523.72</v>
      </c>
      <c r="Y7" s="27">
        <f t="shared" si="0"/>
        <v>9988.68837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179478.21146000002</v>
      </c>
      <c r="AH7" s="27">
        <f t="shared" si="0"/>
        <v>869</v>
      </c>
      <c r="AI7" s="27">
        <f t="shared" si="0"/>
        <v>22949.135329999997</v>
      </c>
      <c r="AJ7" s="27">
        <f aca="true" t="shared" si="1" ref="AJ7:BG7">SUM(AJ8,AJ61)</f>
        <v>19117.0076</v>
      </c>
      <c r="AK7" s="27">
        <f t="shared" si="1"/>
        <v>126517.77488</v>
      </c>
      <c r="AL7" s="27">
        <f t="shared" si="1"/>
        <v>505.423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169958.34081</v>
      </c>
      <c r="AU7" s="27">
        <f t="shared" si="1"/>
        <v>869</v>
      </c>
      <c r="AV7" s="27">
        <f t="shared" si="1"/>
        <v>22949.135329999997</v>
      </c>
      <c r="AW7" s="27">
        <f t="shared" si="1"/>
        <v>19117.0076</v>
      </c>
      <c r="AX7" s="27">
        <f t="shared" si="1"/>
        <v>126517.77488</v>
      </c>
      <c r="AY7" s="27">
        <f t="shared" si="1"/>
        <v>505.423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169958.34081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195351.446</v>
      </c>
      <c r="E8" s="29">
        <f t="shared" si="2"/>
        <v>2702.16371</v>
      </c>
      <c r="F8" s="29">
        <f t="shared" si="2"/>
        <v>2702.1637100000003</v>
      </c>
      <c r="G8" s="29">
        <f t="shared" si="2"/>
        <v>195351.44600000003</v>
      </c>
      <c r="H8" s="29">
        <f t="shared" si="2"/>
        <v>2893.4507900000003</v>
      </c>
      <c r="I8" s="29">
        <f t="shared" si="2"/>
        <v>33079.53533</v>
      </c>
      <c r="J8" s="29">
        <f t="shared" si="2"/>
        <v>134005.14864000003</v>
      </c>
      <c r="K8" s="29">
        <f t="shared" si="2"/>
        <v>0</v>
      </c>
      <c r="L8" s="29">
        <f t="shared" si="2"/>
        <v>408.50993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170386.64469000002</v>
      </c>
      <c r="U8" s="29">
        <f t="shared" si="2"/>
        <v>1397.68585</v>
      </c>
      <c r="V8" s="29">
        <f t="shared" si="2"/>
        <v>33079.53533</v>
      </c>
      <c r="W8" s="29">
        <f t="shared" si="2"/>
        <v>99488.58191000001</v>
      </c>
      <c r="X8" s="29">
        <f t="shared" si="2"/>
        <v>35523.72</v>
      </c>
      <c r="Y8" s="29">
        <f t="shared" si="2"/>
        <v>488.68837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169978.21146000002</v>
      </c>
      <c r="AH8" s="29">
        <f t="shared" si="2"/>
        <v>869</v>
      </c>
      <c r="AI8" s="29">
        <f t="shared" si="2"/>
        <v>22949.135329999997</v>
      </c>
      <c r="AJ8" s="29">
        <f aca="true" t="shared" si="3" ref="AJ8:BG8">+AJ9+AJ18</f>
        <v>19117.0076</v>
      </c>
      <c r="AK8" s="29">
        <f t="shared" si="3"/>
        <v>126517.77488</v>
      </c>
      <c r="AL8" s="29">
        <f t="shared" si="3"/>
        <v>505.423</v>
      </c>
      <c r="AM8" s="29">
        <f t="shared" si="3"/>
        <v>0</v>
      </c>
      <c r="AN8" s="29">
        <f t="shared" si="3"/>
        <v>0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169958.34081</v>
      </c>
      <c r="AU8" s="29">
        <f t="shared" si="3"/>
        <v>869</v>
      </c>
      <c r="AV8" s="29">
        <f t="shared" si="3"/>
        <v>22949.135329999997</v>
      </c>
      <c r="AW8" s="29">
        <f t="shared" si="3"/>
        <v>19117.0076</v>
      </c>
      <c r="AX8" s="29">
        <f t="shared" si="3"/>
        <v>126517.77488</v>
      </c>
      <c r="AY8" s="29">
        <f t="shared" si="3"/>
        <v>505.423</v>
      </c>
      <c r="AZ8" s="29">
        <f t="shared" si="3"/>
        <v>0</v>
      </c>
      <c r="BA8" s="29">
        <f t="shared" si="3"/>
        <v>0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169958.34081</v>
      </c>
      <c r="BH8" s="25"/>
      <c r="BI8" s="25"/>
    </row>
    <row r="9" spans="1:61" s="30" customFormat="1" ht="11.25" customHeight="1">
      <c r="A9" s="99" t="s">
        <v>108</v>
      </c>
      <c r="B9" s="100"/>
      <c r="C9" s="99" t="s">
        <v>109</v>
      </c>
      <c r="D9" s="99">
        <f>+D10+D16</f>
        <v>176601.922</v>
      </c>
      <c r="E9" s="99">
        <f aca="true" t="shared" si="4" ref="E9:BF9">+E10+E16</f>
        <v>2702.16371</v>
      </c>
      <c r="F9" s="99">
        <f t="shared" si="4"/>
        <v>2702.1637100000003</v>
      </c>
      <c r="G9" s="99">
        <f t="shared" si="4"/>
        <v>176601.92200000002</v>
      </c>
      <c r="H9" s="99">
        <f t="shared" si="4"/>
        <v>2887.8731000000002</v>
      </c>
      <c r="I9" s="99">
        <f t="shared" si="4"/>
        <v>33079.53533</v>
      </c>
      <c r="J9" s="99">
        <f t="shared" si="4"/>
        <v>134005.14864000003</v>
      </c>
      <c r="K9" s="99">
        <f t="shared" si="4"/>
        <v>0</v>
      </c>
      <c r="L9" s="99">
        <f t="shared" si="4"/>
        <v>408.50993</v>
      </c>
      <c r="M9" s="99">
        <f t="shared" si="4"/>
        <v>0</v>
      </c>
      <c r="N9" s="99">
        <f t="shared" si="4"/>
        <v>0</v>
      </c>
      <c r="O9" s="99">
        <f t="shared" si="4"/>
        <v>0</v>
      </c>
      <c r="P9" s="99">
        <f t="shared" si="4"/>
        <v>0</v>
      </c>
      <c r="Q9" s="99">
        <f t="shared" si="4"/>
        <v>0</v>
      </c>
      <c r="R9" s="99">
        <f t="shared" si="4"/>
        <v>0</v>
      </c>
      <c r="S9" s="99">
        <f t="shared" si="4"/>
        <v>0</v>
      </c>
      <c r="T9" s="99">
        <f t="shared" si="4"/>
        <v>170381.067</v>
      </c>
      <c r="U9" s="99">
        <f t="shared" si="4"/>
        <v>1392.10816</v>
      </c>
      <c r="V9" s="99">
        <f t="shared" si="4"/>
        <v>33079.53533</v>
      </c>
      <c r="W9" s="99">
        <f t="shared" si="4"/>
        <v>99488.58191000001</v>
      </c>
      <c r="X9" s="99">
        <f t="shared" si="4"/>
        <v>35523.72</v>
      </c>
      <c r="Y9" s="99">
        <f t="shared" si="4"/>
        <v>488.68837</v>
      </c>
      <c r="Z9" s="99">
        <f t="shared" si="4"/>
        <v>0</v>
      </c>
      <c r="AA9" s="99">
        <f t="shared" si="4"/>
        <v>0</v>
      </c>
      <c r="AB9" s="99">
        <f t="shared" si="4"/>
        <v>0</v>
      </c>
      <c r="AC9" s="99">
        <f t="shared" si="4"/>
        <v>0</v>
      </c>
      <c r="AD9" s="99">
        <f t="shared" si="4"/>
        <v>0</v>
      </c>
      <c r="AE9" s="99">
        <f t="shared" si="4"/>
        <v>0</v>
      </c>
      <c r="AF9" s="99">
        <f t="shared" si="4"/>
        <v>0</v>
      </c>
      <c r="AG9" s="99">
        <f>+AG10+AG16</f>
        <v>169972.63377000001</v>
      </c>
      <c r="AH9" s="99">
        <f t="shared" si="4"/>
        <v>869</v>
      </c>
      <c r="AI9" s="99">
        <f t="shared" si="4"/>
        <v>22949.135329999997</v>
      </c>
      <c r="AJ9" s="99">
        <f t="shared" si="4"/>
        <v>19117.0076</v>
      </c>
      <c r="AK9" s="99">
        <f t="shared" si="4"/>
        <v>126517.77488</v>
      </c>
      <c r="AL9" s="99">
        <f t="shared" si="4"/>
        <v>505.423</v>
      </c>
      <c r="AM9" s="99">
        <f t="shared" si="4"/>
        <v>0</v>
      </c>
      <c r="AN9" s="99">
        <f t="shared" si="4"/>
        <v>0</v>
      </c>
      <c r="AO9" s="99">
        <f t="shared" si="4"/>
        <v>0</v>
      </c>
      <c r="AP9" s="99">
        <f t="shared" si="4"/>
        <v>0</v>
      </c>
      <c r="AQ9" s="99">
        <f t="shared" si="4"/>
        <v>0</v>
      </c>
      <c r="AR9" s="99">
        <f t="shared" si="4"/>
        <v>0</v>
      </c>
      <c r="AS9" s="99">
        <f t="shared" si="4"/>
        <v>0</v>
      </c>
      <c r="AT9" s="99">
        <f>+AT10+AT16</f>
        <v>169958.34081</v>
      </c>
      <c r="AU9" s="99">
        <f t="shared" si="4"/>
        <v>869</v>
      </c>
      <c r="AV9" s="99">
        <f t="shared" si="4"/>
        <v>22949.135329999997</v>
      </c>
      <c r="AW9" s="99">
        <f t="shared" si="4"/>
        <v>19117.0076</v>
      </c>
      <c r="AX9" s="99">
        <f t="shared" si="4"/>
        <v>126517.77488</v>
      </c>
      <c r="AY9" s="99">
        <f t="shared" si="4"/>
        <v>505.423</v>
      </c>
      <c r="AZ9" s="99">
        <f t="shared" si="4"/>
        <v>0</v>
      </c>
      <c r="BA9" s="99">
        <f t="shared" si="4"/>
        <v>0</v>
      </c>
      <c r="BB9" s="99">
        <f t="shared" si="4"/>
        <v>0</v>
      </c>
      <c r="BC9" s="99">
        <f t="shared" si="4"/>
        <v>0</v>
      </c>
      <c r="BD9" s="99">
        <f t="shared" si="4"/>
        <v>0</v>
      </c>
      <c r="BE9" s="99">
        <f t="shared" si="4"/>
        <v>0</v>
      </c>
      <c r="BF9" s="99">
        <f t="shared" si="4"/>
        <v>0</v>
      </c>
      <c r="BG9" s="99">
        <f>+BG10+BG16</f>
        <v>169958.34081</v>
      </c>
      <c r="BH9" s="25"/>
      <c r="BI9" s="25"/>
    </row>
    <row r="10" spans="1:61" s="30" customFormat="1" ht="11.25" customHeight="1">
      <c r="A10" s="104" t="s">
        <v>163</v>
      </c>
      <c r="B10" s="105"/>
      <c r="C10" s="104" t="s">
        <v>164</v>
      </c>
      <c r="D10" s="104">
        <f>SUM(D11:D15)</f>
        <v>176601.922</v>
      </c>
      <c r="E10" s="104">
        <f aca="true" t="shared" si="5" ref="E10:BG10">SUM(E11:E15)</f>
        <v>2702.16371</v>
      </c>
      <c r="F10" s="104">
        <f t="shared" si="5"/>
        <v>2702.1637100000003</v>
      </c>
      <c r="G10" s="104">
        <f t="shared" si="5"/>
        <v>176601.92200000002</v>
      </c>
      <c r="H10" s="104">
        <f t="shared" si="5"/>
        <v>2887.8731000000002</v>
      </c>
      <c r="I10" s="104">
        <f t="shared" si="5"/>
        <v>33079.53533</v>
      </c>
      <c r="J10" s="104">
        <f t="shared" si="5"/>
        <v>134005.14864000003</v>
      </c>
      <c r="K10" s="104">
        <f t="shared" si="5"/>
        <v>0</v>
      </c>
      <c r="L10" s="104">
        <f t="shared" si="5"/>
        <v>408.50993</v>
      </c>
      <c r="M10" s="104">
        <f t="shared" si="5"/>
        <v>0</v>
      </c>
      <c r="N10" s="104">
        <f t="shared" si="5"/>
        <v>0</v>
      </c>
      <c r="O10" s="104">
        <f t="shared" si="5"/>
        <v>0</v>
      </c>
      <c r="P10" s="104">
        <f t="shared" si="5"/>
        <v>0</v>
      </c>
      <c r="Q10" s="104">
        <f t="shared" si="5"/>
        <v>0</v>
      </c>
      <c r="R10" s="104">
        <f t="shared" si="5"/>
        <v>0</v>
      </c>
      <c r="S10" s="104">
        <f t="shared" si="5"/>
        <v>0</v>
      </c>
      <c r="T10" s="104">
        <f t="shared" si="5"/>
        <v>170381.067</v>
      </c>
      <c r="U10" s="104">
        <f t="shared" si="5"/>
        <v>1392.10816</v>
      </c>
      <c r="V10" s="104">
        <f t="shared" si="5"/>
        <v>33079.53533</v>
      </c>
      <c r="W10" s="104">
        <f t="shared" si="5"/>
        <v>99488.58191000001</v>
      </c>
      <c r="X10" s="104">
        <f t="shared" si="5"/>
        <v>35523.72</v>
      </c>
      <c r="Y10" s="104">
        <f t="shared" si="5"/>
        <v>488.68837</v>
      </c>
      <c r="Z10" s="104">
        <f t="shared" si="5"/>
        <v>0</v>
      </c>
      <c r="AA10" s="104">
        <f t="shared" si="5"/>
        <v>0</v>
      </c>
      <c r="AB10" s="104">
        <f t="shared" si="5"/>
        <v>0</v>
      </c>
      <c r="AC10" s="104">
        <f t="shared" si="5"/>
        <v>0</v>
      </c>
      <c r="AD10" s="104">
        <f t="shared" si="5"/>
        <v>0</v>
      </c>
      <c r="AE10" s="104">
        <f t="shared" si="5"/>
        <v>0</v>
      </c>
      <c r="AF10" s="104">
        <f t="shared" si="5"/>
        <v>0</v>
      </c>
      <c r="AG10" s="104">
        <f t="shared" si="5"/>
        <v>169972.63377000001</v>
      </c>
      <c r="AH10" s="104">
        <f t="shared" si="5"/>
        <v>869</v>
      </c>
      <c r="AI10" s="104">
        <f t="shared" si="5"/>
        <v>22949.135329999997</v>
      </c>
      <c r="AJ10" s="104">
        <f t="shared" si="5"/>
        <v>19117.0076</v>
      </c>
      <c r="AK10" s="104">
        <f t="shared" si="5"/>
        <v>126517.77488</v>
      </c>
      <c r="AL10" s="104">
        <f t="shared" si="5"/>
        <v>505.423</v>
      </c>
      <c r="AM10" s="104">
        <f t="shared" si="5"/>
        <v>0</v>
      </c>
      <c r="AN10" s="104">
        <f t="shared" si="5"/>
        <v>0</v>
      </c>
      <c r="AO10" s="104">
        <f t="shared" si="5"/>
        <v>0</v>
      </c>
      <c r="AP10" s="104">
        <f t="shared" si="5"/>
        <v>0</v>
      </c>
      <c r="AQ10" s="104">
        <f t="shared" si="5"/>
        <v>0</v>
      </c>
      <c r="AR10" s="104">
        <f t="shared" si="5"/>
        <v>0</v>
      </c>
      <c r="AS10" s="104">
        <f t="shared" si="5"/>
        <v>0</v>
      </c>
      <c r="AT10" s="104">
        <f t="shared" si="5"/>
        <v>169958.34081</v>
      </c>
      <c r="AU10" s="104">
        <f t="shared" si="5"/>
        <v>869</v>
      </c>
      <c r="AV10" s="104">
        <f t="shared" si="5"/>
        <v>22949.135329999997</v>
      </c>
      <c r="AW10" s="104">
        <f t="shared" si="5"/>
        <v>19117.0076</v>
      </c>
      <c r="AX10" s="104">
        <f t="shared" si="5"/>
        <v>126517.77488</v>
      </c>
      <c r="AY10" s="104">
        <f t="shared" si="5"/>
        <v>505.423</v>
      </c>
      <c r="AZ10" s="104">
        <f t="shared" si="5"/>
        <v>0</v>
      </c>
      <c r="BA10" s="104">
        <f t="shared" si="5"/>
        <v>0</v>
      </c>
      <c r="BB10" s="104">
        <f t="shared" si="5"/>
        <v>0</v>
      </c>
      <c r="BC10" s="104">
        <f t="shared" si="5"/>
        <v>0</v>
      </c>
      <c r="BD10" s="104">
        <f t="shared" si="5"/>
        <v>0</v>
      </c>
      <c r="BE10" s="104">
        <f t="shared" si="5"/>
        <v>0</v>
      </c>
      <c r="BF10" s="104">
        <f t="shared" si="5"/>
        <v>0</v>
      </c>
      <c r="BG10" s="104">
        <f t="shared" si="5"/>
        <v>169958.34081</v>
      </c>
      <c r="BH10" s="25"/>
      <c r="BI10" s="25"/>
    </row>
    <row r="11" spans="1:59" s="25" customFormat="1" ht="11.25" customHeight="1">
      <c r="A11" s="98" t="s">
        <v>110</v>
      </c>
      <c r="B11" s="32" t="s">
        <v>111</v>
      </c>
      <c r="C11" s="98" t="s">
        <v>112</v>
      </c>
      <c r="D11" s="31">
        <f>+'[1]Informe_Fondane'!D11</f>
        <v>894.979</v>
      </c>
      <c r="E11" s="31">
        <f>+'[1]Informe_Fondane'!E11</f>
        <v>0.917</v>
      </c>
      <c r="F11" s="31">
        <f>+'[1]Informe_Fondane'!F11</f>
        <v>12.7998</v>
      </c>
      <c r="G11" s="31">
        <f>SUM(D11:E11)-F11</f>
        <v>883.0962000000001</v>
      </c>
      <c r="H11" s="31">
        <f>+'[1]Informe_Fondane'!H11</f>
        <v>1.6192</v>
      </c>
      <c r="I11" s="31">
        <f>+'[1]Informe_Fondane'!I11</f>
        <v>157.5</v>
      </c>
      <c r="J11" s="31">
        <f>+'[1]Informe_Fondane'!J11</f>
        <v>476.8498</v>
      </c>
      <c r="K11" s="31">
        <f>+'[1]Informe_Fondane'!K11</f>
        <v>0</v>
      </c>
      <c r="L11" s="31">
        <f>+'[1]Informe_Fondane'!L11</f>
        <v>-12.7998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623.1692</v>
      </c>
      <c r="U11" s="31">
        <f>+'[1]Informe_Fondane'!U11</f>
        <v>1.6192</v>
      </c>
      <c r="V11" s="31">
        <f>+'[1]Informe_Fondane'!V11</f>
        <v>157.5</v>
      </c>
      <c r="W11" s="31">
        <f>+'[1]Informe_Fondane'!W11</f>
        <v>72.05</v>
      </c>
      <c r="X11" s="31">
        <f>+'[1]Informe_Fondane'!X11</f>
        <v>392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623.1692</v>
      </c>
      <c r="AH11" s="31">
        <f>+'[1]Informe_Fondane'!AH11</f>
        <v>0</v>
      </c>
      <c r="AI11" s="31">
        <f>+'[1]Informe_Fondane'!AI11</f>
        <v>157.5</v>
      </c>
      <c r="AJ11" s="31">
        <f>+'[1]Informe_Fondane'!AJ11</f>
        <v>72.05</v>
      </c>
      <c r="AK11" s="31">
        <f>+'[1]Informe_Fondane'!AK11</f>
        <v>393.568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623.1179999999999</v>
      </c>
      <c r="AU11" s="31">
        <f>+'[1]Informe_Fondane'!AU11</f>
        <v>0</v>
      </c>
      <c r="AV11" s="31">
        <f>+'[1]Informe_Fondane'!AV11</f>
        <v>157.5</v>
      </c>
      <c r="AW11" s="31">
        <f>+'[1]Informe_Fondane'!AW11</f>
        <v>72.05</v>
      </c>
      <c r="AX11" s="31">
        <f>+'[1]Informe_Fondane'!AX11</f>
        <v>393.568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623.1179999999999</v>
      </c>
    </row>
    <row r="12" spans="1:59" s="25" customFormat="1" ht="11.25" customHeight="1">
      <c r="A12" s="48" t="s">
        <v>113</v>
      </c>
      <c r="B12" s="34" t="s">
        <v>111</v>
      </c>
      <c r="C12" s="48" t="s">
        <v>114</v>
      </c>
      <c r="D12" s="33">
        <f>+'[1]Informe_Fondane'!D12</f>
        <v>46730.797</v>
      </c>
      <c r="E12" s="33">
        <f>+'[1]Informe_Fondane'!E12</f>
        <v>0</v>
      </c>
      <c r="F12" s="33">
        <f>+'[1]Informe_Fondane'!F12</f>
        <v>1261.9283</v>
      </c>
      <c r="G12" s="33">
        <f>SUM(D12:E12)-F12</f>
        <v>45468.8687</v>
      </c>
      <c r="H12" s="33">
        <f>+'[1]Informe_Fondane'!H12</f>
        <v>7.63977</v>
      </c>
      <c r="I12" s="33">
        <f>+'[1]Informe_Fondane'!I12</f>
        <v>32922.03533</v>
      </c>
      <c r="J12" s="33">
        <f>+'[1]Informe_Fondane'!J12</f>
        <v>6582.2656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39511.9407</v>
      </c>
      <c r="U12" s="33">
        <f>+'[1]Informe_Fondane'!U12</f>
        <v>7.63977</v>
      </c>
      <c r="V12" s="33">
        <f>+'[1]Informe_Fondane'!V12</f>
        <v>32922.03533</v>
      </c>
      <c r="W12" s="33">
        <f>+'[1]Informe_Fondane'!W12</f>
        <v>6582.2656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39511.9407</v>
      </c>
      <c r="AH12" s="33">
        <f>+'[1]Informe_Fondane'!AH12</f>
        <v>0</v>
      </c>
      <c r="AI12" s="33">
        <f>+'[1]Informe_Fondane'!AI12</f>
        <v>22791.635329999997</v>
      </c>
      <c r="AJ12" s="33">
        <f>+'[1]Informe_Fondane'!AJ12</f>
        <v>16712.6656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39504.30093</v>
      </c>
      <c r="AU12" s="33">
        <f>+'[1]Informe_Fondane'!AU12</f>
        <v>0</v>
      </c>
      <c r="AV12" s="33">
        <f>+'[1]Informe_Fondane'!AV12</f>
        <v>22791.635329999997</v>
      </c>
      <c r="AW12" s="33">
        <f>+'[1]Informe_Fondane'!AW12</f>
        <v>16712.6656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39504.30093</v>
      </c>
    </row>
    <row r="13" spans="1:59" s="25" customFormat="1" ht="11.25" customHeight="1">
      <c r="A13" s="48" t="s">
        <v>113</v>
      </c>
      <c r="B13" s="34">
        <v>21</v>
      </c>
      <c r="C13" s="48" t="s">
        <v>114</v>
      </c>
      <c r="D13" s="33">
        <f>+'[1]Informe_Fondane'!D13</f>
        <v>126601.922</v>
      </c>
      <c r="E13" s="33">
        <f>+'[1]Informe_Fondane'!E13</f>
        <v>475.81187</v>
      </c>
      <c r="F13" s="33">
        <f>+'[1]Informe_Fondane'!F13</f>
        <v>951.62374</v>
      </c>
      <c r="G13" s="33">
        <f>SUM(D13:E13)-F13</f>
        <v>126126.11013000002</v>
      </c>
      <c r="H13" s="33">
        <f>+'[1]Informe_Fondane'!H13</f>
        <v>504.39013</v>
      </c>
      <c r="I13" s="33">
        <f>+'[1]Informe_Fondane'!I13</f>
        <v>0</v>
      </c>
      <c r="J13" s="33">
        <f>+'[1]Informe_Fondane'!J13</f>
        <v>126097.53187</v>
      </c>
      <c r="K13" s="33">
        <f>+'[1]Informe_Fondane'!K13</f>
        <v>0</v>
      </c>
      <c r="L13" s="33">
        <f>+'[1]Informe_Fondane'!L13</f>
        <v>-475.81187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126126.11013</v>
      </c>
      <c r="U13" s="33">
        <f>+'[1]Informe_Fondane'!U13</f>
        <v>504.39013</v>
      </c>
      <c r="V13" s="33">
        <f>+'[1]Informe_Fondane'!V13</f>
        <v>0</v>
      </c>
      <c r="W13" s="33">
        <f>+'[1]Informe_Fondane'!W13</f>
        <v>90490</v>
      </c>
      <c r="X13" s="33">
        <f>+'[1]Informe_Fondane'!X13</f>
        <v>35131.72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126126.11013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126124.20688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126124.20688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126124.20688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126124.20688</v>
      </c>
    </row>
    <row r="14" spans="1:59" s="25" customFormat="1" ht="11.25" customHeight="1">
      <c r="A14" s="93" t="s">
        <v>115</v>
      </c>
      <c r="B14" s="101" t="s">
        <v>111</v>
      </c>
      <c r="C14" s="93" t="s">
        <v>116</v>
      </c>
      <c r="D14" s="102">
        <f>+'[1]Informe_Fondane'!D14</f>
        <v>2374.224</v>
      </c>
      <c r="E14" s="102">
        <f>+'[1]Informe_Fondane'!E14</f>
        <v>1273.8111000000001</v>
      </c>
      <c r="F14" s="102">
        <f>+'[1]Informe_Fondane'!F14</f>
        <v>0</v>
      </c>
      <c r="G14" s="102">
        <f>SUM(D14:E14)-F14</f>
        <v>3648.0351</v>
      </c>
      <c r="H14" s="102">
        <f>+'[1]Informe_Fondane'!H14</f>
        <v>2374.224</v>
      </c>
      <c r="I14" s="102">
        <f>+'[1]Informe_Fondane'!I14</f>
        <v>0</v>
      </c>
      <c r="J14" s="102">
        <f>+'[1]Informe_Fondane'!J14</f>
        <v>848.50137</v>
      </c>
      <c r="K14" s="102">
        <f>+'[1]Informe_Fondane'!K14</f>
        <v>0</v>
      </c>
      <c r="L14" s="102">
        <f>+'[1]Informe_Fondane'!L14</f>
        <v>425.30973</v>
      </c>
      <c r="M14" s="102">
        <f>+'[1]Informe_Fondane'!M14</f>
        <v>0</v>
      </c>
      <c r="N14" s="102">
        <f>+'[1]Informe_Fondane'!N14</f>
        <v>0</v>
      </c>
      <c r="O14" s="102">
        <f>+'[1]Informe_Fondane'!O14</f>
        <v>0</v>
      </c>
      <c r="P14" s="102">
        <f>+'[1]Informe_Fondane'!P14</f>
        <v>0</v>
      </c>
      <c r="Q14" s="102">
        <f>+'[1]Informe_Fondane'!Q14</f>
        <v>0</v>
      </c>
      <c r="R14" s="102">
        <f>+'[1]Informe_Fondane'!R14</f>
        <v>0</v>
      </c>
      <c r="S14" s="102">
        <f>+'[1]Informe_Fondane'!S14</f>
        <v>0</v>
      </c>
      <c r="T14" s="102">
        <f>SUM(H14:S14)</f>
        <v>3648.0351</v>
      </c>
      <c r="U14" s="102">
        <f>+'[1]Informe_Fondane'!U14</f>
        <v>878.45906</v>
      </c>
      <c r="V14" s="102">
        <f>+'[1]Informe_Fondane'!V14</f>
        <v>0</v>
      </c>
      <c r="W14" s="102">
        <f>+'[1]Informe_Fondane'!W14</f>
        <v>2344.26631</v>
      </c>
      <c r="X14" s="102">
        <f>+'[1]Informe_Fondane'!X14</f>
        <v>0</v>
      </c>
      <c r="Y14" s="102">
        <f>+'[1]Informe_Fondane'!Y14</f>
        <v>425.30973</v>
      </c>
      <c r="Z14" s="102">
        <f>+'[1]Informe_Fondane'!Z14</f>
        <v>0</v>
      </c>
      <c r="AA14" s="102">
        <f>+'[1]Informe_Fondane'!AA14</f>
        <v>0</v>
      </c>
      <c r="AB14" s="102">
        <f>+'[1]Informe_Fondane'!AB14</f>
        <v>0</v>
      </c>
      <c r="AC14" s="102">
        <f>+'[1]Informe_Fondane'!AC14</f>
        <v>0</v>
      </c>
      <c r="AD14" s="102">
        <f>+'[1]Informe_Fondane'!AD14</f>
        <v>0</v>
      </c>
      <c r="AE14" s="102">
        <f>+'[1]Informe_Fondane'!AE14</f>
        <v>0</v>
      </c>
      <c r="AF14" s="102">
        <f>+'[1]Informe_Fondane'!AF14</f>
        <v>0</v>
      </c>
      <c r="AG14" s="102">
        <f>SUM(U14:AF14)</f>
        <v>3648.0351</v>
      </c>
      <c r="AH14" s="102">
        <f>+'[1]Informe_Fondane'!AH14</f>
        <v>869</v>
      </c>
      <c r="AI14" s="102">
        <f>+'[1]Informe_Fondane'!AI14</f>
        <v>0</v>
      </c>
      <c r="AJ14" s="102">
        <f>+'[1]Informe_Fondane'!AJ14</f>
        <v>2332.292</v>
      </c>
      <c r="AK14" s="102">
        <f>+'[1]Informe_Fondane'!AK14</f>
        <v>0</v>
      </c>
      <c r="AL14" s="102">
        <f>+'[1]Informe_Fondane'!AL14</f>
        <v>442.04436</v>
      </c>
      <c r="AM14" s="102">
        <f>+'[1]Informe_Fondane'!AM14</f>
        <v>0</v>
      </c>
      <c r="AN14" s="102">
        <f>+'[1]Informe_Fondane'!AN14</f>
        <v>0</v>
      </c>
      <c r="AO14" s="102">
        <f>+'[1]Informe_Fondane'!AO14</f>
        <v>0</v>
      </c>
      <c r="AP14" s="102">
        <f>+'[1]Informe_Fondane'!AP14</f>
        <v>0</v>
      </c>
      <c r="AQ14" s="102">
        <f>+'[1]Informe_Fondane'!AQ14</f>
        <v>0</v>
      </c>
      <c r="AR14" s="102">
        <f>+'[1]Informe_Fondane'!AR14</f>
        <v>0</v>
      </c>
      <c r="AS14" s="102">
        <f>+'[1]Informe_Fondane'!AS14</f>
        <v>0</v>
      </c>
      <c r="AT14" s="102">
        <f>SUM(AH14:AS14)</f>
        <v>3643.33636</v>
      </c>
      <c r="AU14" s="102">
        <f>+'[1]Informe_Fondane'!AU14</f>
        <v>869</v>
      </c>
      <c r="AV14" s="102">
        <f>+'[1]Informe_Fondane'!AV14</f>
        <v>0</v>
      </c>
      <c r="AW14" s="102">
        <f>+'[1]Informe_Fondane'!AW14</f>
        <v>2332.292</v>
      </c>
      <c r="AX14" s="102">
        <f>+'[1]Informe_Fondane'!AX14</f>
        <v>0</v>
      </c>
      <c r="AY14" s="102">
        <f>+'[1]Informe_Fondane'!AY14</f>
        <v>442.04436</v>
      </c>
      <c r="AZ14" s="102">
        <f>+'[1]Informe_Fondane'!AZ14</f>
        <v>0</v>
      </c>
      <c r="BA14" s="102">
        <f>+'[1]Informe_Fondane'!BA14</f>
        <v>0</v>
      </c>
      <c r="BB14" s="102">
        <f>+'[1]Informe_Fondane'!BB14</f>
        <v>0</v>
      </c>
      <c r="BC14" s="102">
        <f>+'[1]Informe_Fondane'!BC14</f>
        <v>0</v>
      </c>
      <c r="BD14" s="102">
        <f>+'[1]Informe_Fondane'!BD14</f>
        <v>0</v>
      </c>
      <c r="BE14" s="102">
        <f>+'[1]Informe_Fondane'!BE14</f>
        <v>0</v>
      </c>
      <c r="BF14" s="102">
        <f>+'[1]Informe_Fondane'!BF14</f>
        <v>0</v>
      </c>
      <c r="BG14" s="102">
        <f>SUM(AU14:BF14)</f>
        <v>3643.33636</v>
      </c>
    </row>
    <row r="15" spans="1:59" s="25" customFormat="1" ht="11.25" customHeight="1">
      <c r="A15" s="93" t="s">
        <v>115</v>
      </c>
      <c r="B15" s="34">
        <v>21</v>
      </c>
      <c r="C15" s="48" t="s">
        <v>116</v>
      </c>
      <c r="D15" s="102">
        <f>+'[1]Informe_Fondane'!D15</f>
        <v>0</v>
      </c>
      <c r="E15" s="102">
        <f>+'[1]Informe_Fondane'!E15</f>
        <v>951.62374</v>
      </c>
      <c r="F15" s="102">
        <f>+'[1]Informe_Fondane'!F15</f>
        <v>475.81187</v>
      </c>
      <c r="G15" s="102">
        <f>SUM(D15:E15)-F15</f>
        <v>475.81187</v>
      </c>
      <c r="H15" s="102">
        <f>+'[1]Informe_Fondane'!H15</f>
        <v>0</v>
      </c>
      <c r="I15" s="102">
        <f>+'[1]Informe_Fondane'!I15</f>
        <v>0</v>
      </c>
      <c r="J15" s="102">
        <f>+'[1]Informe_Fondane'!J15</f>
        <v>0</v>
      </c>
      <c r="K15" s="102">
        <f>+'[1]Informe_Fondane'!K15</f>
        <v>0</v>
      </c>
      <c r="L15" s="102">
        <f>+'[1]Informe_Fondane'!L15</f>
        <v>471.81187</v>
      </c>
      <c r="M15" s="102">
        <f>+'[1]Informe_Fondane'!M15</f>
        <v>0</v>
      </c>
      <c r="N15" s="102">
        <f>+'[1]Informe_Fondane'!N15</f>
        <v>0</v>
      </c>
      <c r="O15" s="102">
        <f>+'[1]Informe_Fondane'!O15</f>
        <v>0</v>
      </c>
      <c r="P15" s="102">
        <f>+'[1]Informe_Fondane'!P15</f>
        <v>0</v>
      </c>
      <c r="Q15" s="102">
        <f>+'[1]Informe_Fondane'!Q15</f>
        <v>0</v>
      </c>
      <c r="R15" s="102">
        <f>+'[1]Informe_Fondane'!R15</f>
        <v>0</v>
      </c>
      <c r="S15" s="102">
        <f>+'[1]Informe_Fondane'!S15</f>
        <v>0</v>
      </c>
      <c r="T15" s="102">
        <f>SUM(H15:S15)</f>
        <v>471.81187</v>
      </c>
      <c r="U15" s="102">
        <f>+'[1]Informe_Fondane'!U15</f>
        <v>0</v>
      </c>
      <c r="V15" s="102">
        <f>+'[1]Informe_Fondane'!V15</f>
        <v>0</v>
      </c>
      <c r="W15" s="102">
        <f>+'[1]Informe_Fondane'!W15</f>
        <v>0</v>
      </c>
      <c r="X15" s="102">
        <f>+'[1]Informe_Fondane'!X15</f>
        <v>0</v>
      </c>
      <c r="Y15" s="102">
        <f>+'[1]Informe_Fondane'!Y15</f>
        <v>63.37864</v>
      </c>
      <c r="Z15" s="102">
        <f>+'[1]Informe_Fondane'!Z15</f>
        <v>0</v>
      </c>
      <c r="AA15" s="102">
        <f>+'[1]Informe_Fondane'!AA15</f>
        <v>0</v>
      </c>
      <c r="AB15" s="102">
        <f>+'[1]Informe_Fondane'!AB15</f>
        <v>0</v>
      </c>
      <c r="AC15" s="102">
        <f>+'[1]Informe_Fondane'!AC15</f>
        <v>0</v>
      </c>
      <c r="AD15" s="102">
        <f>+'[1]Informe_Fondane'!AD15</f>
        <v>0</v>
      </c>
      <c r="AE15" s="102">
        <f>+'[1]Informe_Fondane'!AE15</f>
        <v>0</v>
      </c>
      <c r="AF15" s="102">
        <f>+'[1]Informe_Fondane'!AF15</f>
        <v>0</v>
      </c>
      <c r="AG15" s="102">
        <f>SUM(U15:AF15)</f>
        <v>63.37864</v>
      </c>
      <c r="AH15" s="102">
        <f>+'[1]Informe_Fondane'!AH15</f>
        <v>0</v>
      </c>
      <c r="AI15" s="102">
        <f>+'[1]Informe_Fondane'!AI15</f>
        <v>0</v>
      </c>
      <c r="AJ15" s="102">
        <f>+'[1]Informe_Fondane'!AJ15</f>
        <v>0</v>
      </c>
      <c r="AK15" s="102">
        <f>+'[1]Informe_Fondane'!AK15</f>
        <v>0</v>
      </c>
      <c r="AL15" s="102">
        <f>+'[1]Informe_Fondane'!AL15</f>
        <v>63.37864</v>
      </c>
      <c r="AM15" s="102">
        <f>+'[1]Informe_Fondane'!AM15</f>
        <v>0</v>
      </c>
      <c r="AN15" s="102">
        <f>+'[1]Informe_Fondane'!AN15</f>
        <v>0</v>
      </c>
      <c r="AO15" s="102">
        <f>+'[1]Informe_Fondane'!AO15</f>
        <v>0</v>
      </c>
      <c r="AP15" s="102">
        <f>+'[1]Informe_Fondane'!AP15</f>
        <v>0</v>
      </c>
      <c r="AQ15" s="102">
        <f>+'[1]Informe_Fondane'!AQ15</f>
        <v>0</v>
      </c>
      <c r="AR15" s="102">
        <f>+'[1]Informe_Fondane'!AR15</f>
        <v>0</v>
      </c>
      <c r="AS15" s="102">
        <f>+'[1]Informe_Fondane'!AS15</f>
        <v>0</v>
      </c>
      <c r="AT15" s="102">
        <f>SUM(AH15:AS15)</f>
        <v>63.37864</v>
      </c>
      <c r="AU15" s="102">
        <f>+'[1]Informe_Fondane'!AU15</f>
        <v>0</v>
      </c>
      <c r="AV15" s="102">
        <f>+'[1]Informe_Fondane'!AV15</f>
        <v>0</v>
      </c>
      <c r="AW15" s="102">
        <f>+'[1]Informe_Fondane'!AW15</f>
        <v>0</v>
      </c>
      <c r="AX15" s="102">
        <f>+'[1]Informe_Fondane'!AX15</f>
        <v>0</v>
      </c>
      <c r="AY15" s="102">
        <f>+'[1]Informe_Fondane'!AY15</f>
        <v>63.37864</v>
      </c>
      <c r="AZ15" s="102">
        <f>+'[1]Informe_Fondane'!AZ15</f>
        <v>0</v>
      </c>
      <c r="BA15" s="102">
        <f>+'[1]Informe_Fondane'!BA15</f>
        <v>0</v>
      </c>
      <c r="BB15" s="102">
        <f>+'[1]Informe_Fondane'!BB15</f>
        <v>0</v>
      </c>
      <c r="BC15" s="102">
        <f>+'[1]Informe_Fondane'!BC15</f>
        <v>0</v>
      </c>
      <c r="BD15" s="102">
        <f>+'[1]Informe_Fondane'!BD15</f>
        <v>0</v>
      </c>
      <c r="BE15" s="102">
        <f>+'[1]Informe_Fondane'!BE15</f>
        <v>0</v>
      </c>
      <c r="BF15" s="102">
        <f>+'[1]Informe_Fondane'!BF15</f>
        <v>0</v>
      </c>
      <c r="BG15" s="102">
        <f>SUM(AU15:BF15)</f>
        <v>63.37864</v>
      </c>
    </row>
    <row r="16" spans="1:61" s="30" customFormat="1" ht="11.25" customHeight="1" hidden="1">
      <c r="A16" s="104" t="s">
        <v>165</v>
      </c>
      <c r="B16" s="105"/>
      <c r="C16" s="104" t="s">
        <v>167</v>
      </c>
      <c r="D16" s="104">
        <f>+D17</f>
        <v>0</v>
      </c>
      <c r="E16" s="104">
        <f aca="true" t="shared" si="6" ref="E16:BG16">+E17</f>
        <v>0</v>
      </c>
      <c r="F16" s="104">
        <f t="shared" si="6"/>
        <v>0</v>
      </c>
      <c r="G16" s="104">
        <f t="shared" si="6"/>
        <v>0</v>
      </c>
      <c r="H16" s="104">
        <f t="shared" si="6"/>
        <v>0</v>
      </c>
      <c r="I16" s="104">
        <f t="shared" si="6"/>
        <v>0</v>
      </c>
      <c r="J16" s="104">
        <f t="shared" si="6"/>
        <v>0</v>
      </c>
      <c r="K16" s="104">
        <f t="shared" si="6"/>
        <v>0</v>
      </c>
      <c r="L16" s="104">
        <f t="shared" si="6"/>
        <v>0</v>
      </c>
      <c r="M16" s="104">
        <f t="shared" si="6"/>
        <v>0</v>
      </c>
      <c r="N16" s="104">
        <f t="shared" si="6"/>
        <v>0</v>
      </c>
      <c r="O16" s="104">
        <f t="shared" si="6"/>
        <v>0</v>
      </c>
      <c r="P16" s="104">
        <f t="shared" si="6"/>
        <v>0</v>
      </c>
      <c r="Q16" s="104">
        <f t="shared" si="6"/>
        <v>0</v>
      </c>
      <c r="R16" s="104">
        <f t="shared" si="6"/>
        <v>0</v>
      </c>
      <c r="S16" s="104">
        <f t="shared" si="6"/>
        <v>0</v>
      </c>
      <c r="T16" s="104">
        <f t="shared" si="6"/>
        <v>0</v>
      </c>
      <c r="U16" s="104">
        <f t="shared" si="6"/>
        <v>0</v>
      </c>
      <c r="V16" s="104">
        <f t="shared" si="6"/>
        <v>0</v>
      </c>
      <c r="W16" s="104">
        <f t="shared" si="6"/>
        <v>0</v>
      </c>
      <c r="X16" s="104">
        <f t="shared" si="6"/>
        <v>0</v>
      </c>
      <c r="Y16" s="104">
        <f t="shared" si="6"/>
        <v>0</v>
      </c>
      <c r="Z16" s="104">
        <f t="shared" si="6"/>
        <v>0</v>
      </c>
      <c r="AA16" s="104">
        <f t="shared" si="6"/>
        <v>0</v>
      </c>
      <c r="AB16" s="104">
        <f t="shared" si="6"/>
        <v>0</v>
      </c>
      <c r="AC16" s="104">
        <f t="shared" si="6"/>
        <v>0</v>
      </c>
      <c r="AD16" s="104">
        <f t="shared" si="6"/>
        <v>0</v>
      </c>
      <c r="AE16" s="104">
        <f t="shared" si="6"/>
        <v>0</v>
      </c>
      <c r="AF16" s="104">
        <f t="shared" si="6"/>
        <v>0</v>
      </c>
      <c r="AG16" s="104">
        <f t="shared" si="6"/>
        <v>0</v>
      </c>
      <c r="AH16" s="104">
        <f t="shared" si="6"/>
        <v>0</v>
      </c>
      <c r="AI16" s="104">
        <f t="shared" si="6"/>
        <v>0</v>
      </c>
      <c r="AJ16" s="104">
        <f t="shared" si="6"/>
        <v>0</v>
      </c>
      <c r="AK16" s="104">
        <f t="shared" si="6"/>
        <v>0</v>
      </c>
      <c r="AL16" s="104">
        <f t="shared" si="6"/>
        <v>0</v>
      </c>
      <c r="AM16" s="104">
        <f t="shared" si="6"/>
        <v>0</v>
      </c>
      <c r="AN16" s="104">
        <f t="shared" si="6"/>
        <v>0</v>
      </c>
      <c r="AO16" s="104">
        <f t="shared" si="6"/>
        <v>0</v>
      </c>
      <c r="AP16" s="104">
        <f t="shared" si="6"/>
        <v>0</v>
      </c>
      <c r="AQ16" s="104">
        <f t="shared" si="6"/>
        <v>0</v>
      </c>
      <c r="AR16" s="104">
        <f t="shared" si="6"/>
        <v>0</v>
      </c>
      <c r="AS16" s="104">
        <f t="shared" si="6"/>
        <v>0</v>
      </c>
      <c r="AT16" s="104">
        <f t="shared" si="6"/>
        <v>0</v>
      </c>
      <c r="AU16" s="104">
        <f t="shared" si="6"/>
        <v>0</v>
      </c>
      <c r="AV16" s="104">
        <f t="shared" si="6"/>
        <v>0</v>
      </c>
      <c r="AW16" s="104">
        <f t="shared" si="6"/>
        <v>0</v>
      </c>
      <c r="AX16" s="104">
        <f t="shared" si="6"/>
        <v>0</v>
      </c>
      <c r="AY16" s="104">
        <f t="shared" si="6"/>
        <v>0</v>
      </c>
      <c r="AZ16" s="104">
        <f t="shared" si="6"/>
        <v>0</v>
      </c>
      <c r="BA16" s="104">
        <f t="shared" si="6"/>
        <v>0</v>
      </c>
      <c r="BB16" s="104">
        <f t="shared" si="6"/>
        <v>0</v>
      </c>
      <c r="BC16" s="104">
        <f t="shared" si="6"/>
        <v>0</v>
      </c>
      <c r="BD16" s="104">
        <f t="shared" si="6"/>
        <v>0</v>
      </c>
      <c r="BE16" s="104">
        <f t="shared" si="6"/>
        <v>0</v>
      </c>
      <c r="BF16" s="104">
        <f t="shared" si="6"/>
        <v>0</v>
      </c>
      <c r="BG16" s="104">
        <f t="shared" si="6"/>
        <v>0</v>
      </c>
      <c r="BH16" s="25"/>
      <c r="BI16" s="25"/>
    </row>
    <row r="17" spans="1:59" s="25" customFormat="1" ht="11.25" customHeight="1" hidden="1">
      <c r="A17" s="98" t="s">
        <v>166</v>
      </c>
      <c r="B17" s="32" t="s">
        <v>111</v>
      </c>
      <c r="C17" s="93" t="s">
        <v>168</v>
      </c>
      <c r="D17" s="48">
        <f>+'[1]Informe_Fondane'!D17</f>
        <v>0</v>
      </c>
      <c r="E17" s="33">
        <f>+'[1]Informe_Fondane'!E17</f>
        <v>0</v>
      </c>
      <c r="F17" s="90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191</v>
      </c>
      <c r="D18" s="29">
        <f>SUM(D19,D22,D24,D31,D37,D41,D45,D51,D53,D55,D57,D59)</f>
        <v>18749.524</v>
      </c>
      <c r="E18" s="29">
        <f aca="true" t="shared" si="7" ref="E18:BF18">SUM(E19,E22,E24,E31,E37,E41,E45,E51,E53,E55,E57,E59)</f>
        <v>0</v>
      </c>
      <c r="F18" s="29">
        <f t="shared" si="7"/>
        <v>0</v>
      </c>
      <c r="G18" s="29">
        <f t="shared" si="7"/>
        <v>18749.524</v>
      </c>
      <c r="H18" s="29">
        <f t="shared" si="7"/>
        <v>5.57769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5.57769</v>
      </c>
      <c r="U18" s="29">
        <f t="shared" si="7"/>
        <v>5.57769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5.57769</v>
      </c>
      <c r="AH18" s="29">
        <f t="shared" si="7"/>
        <v>0</v>
      </c>
      <c r="AI18" s="29">
        <f t="shared" si="7"/>
        <v>0</v>
      </c>
      <c r="AJ18" s="29">
        <f t="shared" si="7"/>
        <v>0</v>
      </c>
      <c r="AK18" s="29">
        <f t="shared" si="7"/>
        <v>0</v>
      </c>
      <c r="AL18" s="29">
        <f t="shared" si="7"/>
        <v>0</v>
      </c>
      <c r="AM18" s="29">
        <f t="shared" si="7"/>
        <v>0</v>
      </c>
      <c r="AN18" s="29">
        <f t="shared" si="7"/>
        <v>0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0</v>
      </c>
      <c r="AU18" s="29">
        <f t="shared" si="7"/>
        <v>0</v>
      </c>
      <c r="AV18" s="29">
        <f t="shared" si="7"/>
        <v>0</v>
      </c>
      <c r="AW18" s="29">
        <f t="shared" si="7"/>
        <v>0</v>
      </c>
      <c r="AX18" s="29">
        <f t="shared" si="7"/>
        <v>0</v>
      </c>
      <c r="AY18" s="29">
        <f t="shared" si="7"/>
        <v>0</v>
      </c>
      <c r="AZ18" s="29">
        <f t="shared" si="7"/>
        <v>0</v>
      </c>
      <c r="BA18" s="29">
        <f t="shared" si="7"/>
        <v>0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0</v>
      </c>
      <c r="BH18" s="25"/>
      <c r="BI18" s="25"/>
    </row>
    <row r="19" spans="1:61" s="30" customFormat="1" ht="11.25" customHeight="1" hidden="1">
      <c r="A19" s="104" t="s">
        <v>60</v>
      </c>
      <c r="B19" s="105"/>
      <c r="C19" s="104" t="s">
        <v>61</v>
      </c>
      <c r="D19" s="104">
        <f>SUM(D20:D21)</f>
        <v>0</v>
      </c>
      <c r="E19" s="104">
        <f aca="true" t="shared" si="8" ref="E19:BF19">SUM(E20:E21)</f>
        <v>0</v>
      </c>
      <c r="F19" s="104">
        <f t="shared" si="8"/>
        <v>0</v>
      </c>
      <c r="G19" s="104">
        <f t="shared" si="8"/>
        <v>0</v>
      </c>
      <c r="H19" s="104">
        <f t="shared" si="8"/>
        <v>0</v>
      </c>
      <c r="I19" s="104">
        <f t="shared" si="8"/>
        <v>0</v>
      </c>
      <c r="J19" s="104">
        <f t="shared" si="8"/>
        <v>0</v>
      </c>
      <c r="K19" s="104">
        <f t="shared" si="8"/>
        <v>0</v>
      </c>
      <c r="L19" s="104">
        <f t="shared" si="8"/>
        <v>0</v>
      </c>
      <c r="M19" s="104">
        <f t="shared" si="8"/>
        <v>0</v>
      </c>
      <c r="N19" s="104">
        <f t="shared" si="8"/>
        <v>0</v>
      </c>
      <c r="O19" s="104">
        <f t="shared" si="8"/>
        <v>0</v>
      </c>
      <c r="P19" s="104">
        <f t="shared" si="8"/>
        <v>0</v>
      </c>
      <c r="Q19" s="104">
        <f t="shared" si="8"/>
        <v>0</v>
      </c>
      <c r="R19" s="104">
        <f t="shared" si="8"/>
        <v>0</v>
      </c>
      <c r="S19" s="104">
        <f t="shared" si="8"/>
        <v>0</v>
      </c>
      <c r="T19" s="104">
        <f t="shared" si="8"/>
        <v>0</v>
      </c>
      <c r="U19" s="104">
        <f t="shared" si="8"/>
        <v>0</v>
      </c>
      <c r="V19" s="104">
        <f t="shared" si="8"/>
        <v>0</v>
      </c>
      <c r="W19" s="104">
        <f t="shared" si="8"/>
        <v>0</v>
      </c>
      <c r="X19" s="104">
        <f t="shared" si="8"/>
        <v>0</v>
      </c>
      <c r="Y19" s="104">
        <f t="shared" si="8"/>
        <v>0</v>
      </c>
      <c r="Z19" s="104">
        <f t="shared" si="8"/>
        <v>0</v>
      </c>
      <c r="AA19" s="104">
        <f t="shared" si="8"/>
        <v>0</v>
      </c>
      <c r="AB19" s="104">
        <f t="shared" si="8"/>
        <v>0</v>
      </c>
      <c r="AC19" s="104">
        <f t="shared" si="8"/>
        <v>0</v>
      </c>
      <c r="AD19" s="104">
        <f t="shared" si="8"/>
        <v>0</v>
      </c>
      <c r="AE19" s="104">
        <f t="shared" si="8"/>
        <v>0</v>
      </c>
      <c r="AF19" s="104">
        <f t="shared" si="8"/>
        <v>0</v>
      </c>
      <c r="AG19" s="104">
        <f>SUM(AG20:AG21)</f>
        <v>0</v>
      </c>
      <c r="AH19" s="104">
        <f t="shared" si="8"/>
        <v>0</v>
      </c>
      <c r="AI19" s="104">
        <f t="shared" si="8"/>
        <v>0</v>
      </c>
      <c r="AJ19" s="104">
        <f t="shared" si="8"/>
        <v>0</v>
      </c>
      <c r="AK19" s="104">
        <f t="shared" si="8"/>
        <v>0</v>
      </c>
      <c r="AL19" s="104">
        <f t="shared" si="8"/>
        <v>0</v>
      </c>
      <c r="AM19" s="104">
        <f t="shared" si="8"/>
        <v>0</v>
      </c>
      <c r="AN19" s="104">
        <f t="shared" si="8"/>
        <v>0</v>
      </c>
      <c r="AO19" s="104">
        <f t="shared" si="8"/>
        <v>0</v>
      </c>
      <c r="AP19" s="104">
        <f t="shared" si="8"/>
        <v>0</v>
      </c>
      <c r="AQ19" s="104">
        <f t="shared" si="8"/>
        <v>0</v>
      </c>
      <c r="AR19" s="104">
        <f t="shared" si="8"/>
        <v>0</v>
      </c>
      <c r="AS19" s="104">
        <f t="shared" si="8"/>
        <v>0</v>
      </c>
      <c r="AT19" s="104">
        <f>SUM(AT20:AT21)</f>
        <v>0</v>
      </c>
      <c r="AU19" s="104">
        <f t="shared" si="8"/>
        <v>0</v>
      </c>
      <c r="AV19" s="104">
        <f t="shared" si="8"/>
        <v>0</v>
      </c>
      <c r="AW19" s="104">
        <f t="shared" si="8"/>
        <v>0</v>
      </c>
      <c r="AX19" s="104">
        <f t="shared" si="8"/>
        <v>0</v>
      </c>
      <c r="AY19" s="104">
        <f t="shared" si="8"/>
        <v>0</v>
      </c>
      <c r="AZ19" s="104">
        <f t="shared" si="8"/>
        <v>0</v>
      </c>
      <c r="BA19" s="104">
        <f t="shared" si="8"/>
        <v>0</v>
      </c>
      <c r="BB19" s="104">
        <f t="shared" si="8"/>
        <v>0</v>
      </c>
      <c r="BC19" s="104">
        <f t="shared" si="8"/>
        <v>0</v>
      </c>
      <c r="BD19" s="104">
        <f t="shared" si="8"/>
        <v>0</v>
      </c>
      <c r="BE19" s="104">
        <f t="shared" si="8"/>
        <v>0</v>
      </c>
      <c r="BF19" s="104">
        <f t="shared" si="8"/>
        <v>0</v>
      </c>
      <c r="BG19" s="104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104" t="s">
        <v>121</v>
      </c>
      <c r="B22" s="105"/>
      <c r="C22" s="104" t="s">
        <v>122</v>
      </c>
      <c r="D22" s="104">
        <f>SUM(D23)</f>
        <v>0</v>
      </c>
      <c r="E22" s="104">
        <f aca="true" t="shared" si="9" ref="E22:BG22">SUM(E23)</f>
        <v>0</v>
      </c>
      <c r="F22" s="104">
        <f t="shared" si="9"/>
        <v>0</v>
      </c>
      <c r="G22" s="104">
        <f t="shared" si="9"/>
        <v>0</v>
      </c>
      <c r="H22" s="104">
        <f t="shared" si="9"/>
        <v>0</v>
      </c>
      <c r="I22" s="104">
        <f t="shared" si="9"/>
        <v>0</v>
      </c>
      <c r="J22" s="104">
        <f t="shared" si="9"/>
        <v>0</v>
      </c>
      <c r="K22" s="104">
        <f t="shared" si="9"/>
        <v>0</v>
      </c>
      <c r="L22" s="104">
        <f t="shared" si="9"/>
        <v>0</v>
      </c>
      <c r="M22" s="104">
        <f t="shared" si="9"/>
        <v>0</v>
      </c>
      <c r="N22" s="104">
        <f t="shared" si="9"/>
        <v>0</v>
      </c>
      <c r="O22" s="104">
        <f t="shared" si="9"/>
        <v>0</v>
      </c>
      <c r="P22" s="104">
        <f t="shared" si="9"/>
        <v>0</v>
      </c>
      <c r="Q22" s="104">
        <f t="shared" si="9"/>
        <v>0</v>
      </c>
      <c r="R22" s="104">
        <f t="shared" si="9"/>
        <v>0</v>
      </c>
      <c r="S22" s="104">
        <f t="shared" si="9"/>
        <v>0</v>
      </c>
      <c r="T22" s="104">
        <f t="shared" si="9"/>
        <v>0</v>
      </c>
      <c r="U22" s="104">
        <f t="shared" si="9"/>
        <v>0</v>
      </c>
      <c r="V22" s="104">
        <f t="shared" si="9"/>
        <v>0</v>
      </c>
      <c r="W22" s="104">
        <f t="shared" si="9"/>
        <v>0</v>
      </c>
      <c r="X22" s="104">
        <f t="shared" si="9"/>
        <v>0</v>
      </c>
      <c r="Y22" s="104">
        <f t="shared" si="9"/>
        <v>0</v>
      </c>
      <c r="Z22" s="104">
        <f t="shared" si="9"/>
        <v>0</v>
      </c>
      <c r="AA22" s="104">
        <f t="shared" si="9"/>
        <v>0</v>
      </c>
      <c r="AB22" s="104">
        <f t="shared" si="9"/>
        <v>0</v>
      </c>
      <c r="AC22" s="104">
        <f t="shared" si="9"/>
        <v>0</v>
      </c>
      <c r="AD22" s="104">
        <f t="shared" si="9"/>
        <v>0</v>
      </c>
      <c r="AE22" s="104">
        <f t="shared" si="9"/>
        <v>0</v>
      </c>
      <c r="AF22" s="104">
        <f t="shared" si="9"/>
        <v>0</v>
      </c>
      <c r="AG22" s="104">
        <f t="shared" si="9"/>
        <v>0</v>
      </c>
      <c r="AH22" s="104">
        <f t="shared" si="9"/>
        <v>0</v>
      </c>
      <c r="AI22" s="104">
        <f t="shared" si="9"/>
        <v>0</v>
      </c>
      <c r="AJ22" s="104">
        <f t="shared" si="9"/>
        <v>0</v>
      </c>
      <c r="AK22" s="104">
        <f t="shared" si="9"/>
        <v>0</v>
      </c>
      <c r="AL22" s="104">
        <f t="shared" si="9"/>
        <v>0</v>
      </c>
      <c r="AM22" s="104">
        <f t="shared" si="9"/>
        <v>0</v>
      </c>
      <c r="AN22" s="104">
        <f t="shared" si="9"/>
        <v>0</v>
      </c>
      <c r="AO22" s="104">
        <f t="shared" si="9"/>
        <v>0</v>
      </c>
      <c r="AP22" s="104">
        <f t="shared" si="9"/>
        <v>0</v>
      </c>
      <c r="AQ22" s="104">
        <f t="shared" si="9"/>
        <v>0</v>
      </c>
      <c r="AR22" s="104">
        <f t="shared" si="9"/>
        <v>0</v>
      </c>
      <c r="AS22" s="104">
        <f t="shared" si="9"/>
        <v>0</v>
      </c>
      <c r="AT22" s="104">
        <f t="shared" si="9"/>
        <v>0</v>
      </c>
      <c r="AU22" s="104">
        <f t="shared" si="9"/>
        <v>0</v>
      </c>
      <c r="AV22" s="104">
        <f t="shared" si="9"/>
        <v>0</v>
      </c>
      <c r="AW22" s="104">
        <f t="shared" si="9"/>
        <v>0</v>
      </c>
      <c r="AX22" s="104">
        <f t="shared" si="9"/>
        <v>0</v>
      </c>
      <c r="AY22" s="104">
        <f t="shared" si="9"/>
        <v>0</v>
      </c>
      <c r="AZ22" s="104">
        <f t="shared" si="9"/>
        <v>0</v>
      </c>
      <c r="BA22" s="104">
        <f t="shared" si="9"/>
        <v>0</v>
      </c>
      <c r="BB22" s="104">
        <f t="shared" si="9"/>
        <v>0</v>
      </c>
      <c r="BC22" s="104">
        <f t="shared" si="9"/>
        <v>0</v>
      </c>
      <c r="BD22" s="104">
        <f t="shared" si="9"/>
        <v>0</v>
      </c>
      <c r="BE22" s="104">
        <f t="shared" si="9"/>
        <v>0</v>
      </c>
      <c r="BF22" s="104">
        <f t="shared" si="9"/>
        <v>0</v>
      </c>
      <c r="BG22" s="104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104" t="s">
        <v>100</v>
      </c>
      <c r="B24" s="105"/>
      <c r="C24" s="104" t="s">
        <v>62</v>
      </c>
      <c r="D24" s="104">
        <f>SUM(D25:D30)</f>
        <v>0</v>
      </c>
      <c r="E24" s="104">
        <f aca="true" t="shared" si="10" ref="E24:BF24">SUM(E25:E30)</f>
        <v>0</v>
      </c>
      <c r="F24" s="104">
        <f t="shared" si="10"/>
        <v>0</v>
      </c>
      <c r="G24" s="104">
        <f t="shared" si="10"/>
        <v>0</v>
      </c>
      <c r="H24" s="104">
        <f t="shared" si="10"/>
        <v>0</v>
      </c>
      <c r="I24" s="104">
        <f t="shared" si="10"/>
        <v>0</v>
      </c>
      <c r="J24" s="104">
        <f t="shared" si="10"/>
        <v>0</v>
      </c>
      <c r="K24" s="104">
        <f t="shared" si="10"/>
        <v>0</v>
      </c>
      <c r="L24" s="104">
        <f t="shared" si="10"/>
        <v>0</v>
      </c>
      <c r="M24" s="104">
        <f t="shared" si="10"/>
        <v>0</v>
      </c>
      <c r="N24" s="104">
        <f t="shared" si="10"/>
        <v>0</v>
      </c>
      <c r="O24" s="104">
        <f t="shared" si="10"/>
        <v>0</v>
      </c>
      <c r="P24" s="104">
        <f t="shared" si="10"/>
        <v>0</v>
      </c>
      <c r="Q24" s="104">
        <f t="shared" si="10"/>
        <v>0</v>
      </c>
      <c r="R24" s="104">
        <f t="shared" si="10"/>
        <v>0</v>
      </c>
      <c r="S24" s="104">
        <f t="shared" si="10"/>
        <v>0</v>
      </c>
      <c r="T24" s="104">
        <f t="shared" si="10"/>
        <v>0</v>
      </c>
      <c r="U24" s="104">
        <f t="shared" si="10"/>
        <v>0</v>
      </c>
      <c r="V24" s="104">
        <f t="shared" si="10"/>
        <v>0</v>
      </c>
      <c r="W24" s="104">
        <f t="shared" si="10"/>
        <v>0</v>
      </c>
      <c r="X24" s="104">
        <f t="shared" si="10"/>
        <v>0</v>
      </c>
      <c r="Y24" s="104">
        <f t="shared" si="10"/>
        <v>0</v>
      </c>
      <c r="Z24" s="104">
        <f t="shared" si="10"/>
        <v>0</v>
      </c>
      <c r="AA24" s="104">
        <f t="shared" si="10"/>
        <v>0</v>
      </c>
      <c r="AB24" s="104">
        <f t="shared" si="10"/>
        <v>0</v>
      </c>
      <c r="AC24" s="104">
        <f t="shared" si="10"/>
        <v>0</v>
      </c>
      <c r="AD24" s="104">
        <f t="shared" si="10"/>
        <v>0</v>
      </c>
      <c r="AE24" s="104">
        <f t="shared" si="10"/>
        <v>0</v>
      </c>
      <c r="AF24" s="104">
        <f t="shared" si="10"/>
        <v>0</v>
      </c>
      <c r="AG24" s="104">
        <f>SUM(AG25:AG30)</f>
        <v>0</v>
      </c>
      <c r="AH24" s="104">
        <f t="shared" si="10"/>
        <v>0</v>
      </c>
      <c r="AI24" s="104">
        <f t="shared" si="10"/>
        <v>0</v>
      </c>
      <c r="AJ24" s="104">
        <f t="shared" si="10"/>
        <v>0</v>
      </c>
      <c r="AK24" s="104">
        <f t="shared" si="10"/>
        <v>0</v>
      </c>
      <c r="AL24" s="104">
        <f t="shared" si="10"/>
        <v>0</v>
      </c>
      <c r="AM24" s="104">
        <f t="shared" si="10"/>
        <v>0</v>
      </c>
      <c r="AN24" s="104">
        <f t="shared" si="10"/>
        <v>0</v>
      </c>
      <c r="AO24" s="104">
        <f t="shared" si="10"/>
        <v>0</v>
      </c>
      <c r="AP24" s="104">
        <f t="shared" si="10"/>
        <v>0</v>
      </c>
      <c r="AQ24" s="104">
        <f t="shared" si="10"/>
        <v>0</v>
      </c>
      <c r="AR24" s="104">
        <f t="shared" si="10"/>
        <v>0</v>
      </c>
      <c r="AS24" s="104">
        <f t="shared" si="10"/>
        <v>0</v>
      </c>
      <c r="AT24" s="104">
        <f>SUM(AT25:AT30)</f>
        <v>0</v>
      </c>
      <c r="AU24" s="104">
        <f t="shared" si="10"/>
        <v>0</v>
      </c>
      <c r="AV24" s="104">
        <f t="shared" si="10"/>
        <v>0</v>
      </c>
      <c r="AW24" s="104">
        <f t="shared" si="10"/>
        <v>0</v>
      </c>
      <c r="AX24" s="104">
        <f t="shared" si="10"/>
        <v>0</v>
      </c>
      <c r="AY24" s="104">
        <f t="shared" si="10"/>
        <v>0</v>
      </c>
      <c r="AZ24" s="104">
        <f t="shared" si="10"/>
        <v>0</v>
      </c>
      <c r="BA24" s="104">
        <f t="shared" si="10"/>
        <v>0</v>
      </c>
      <c r="BB24" s="104">
        <f t="shared" si="10"/>
        <v>0</v>
      </c>
      <c r="BC24" s="104">
        <f t="shared" si="10"/>
        <v>0</v>
      </c>
      <c r="BD24" s="104">
        <f t="shared" si="10"/>
        <v>0</v>
      </c>
      <c r="BE24" s="104">
        <f t="shared" si="10"/>
        <v>0</v>
      </c>
      <c r="BF24" s="104">
        <f t="shared" si="10"/>
        <v>0</v>
      </c>
      <c r="BG24" s="104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 hidden="1">
      <c r="A31" s="104" t="s">
        <v>125</v>
      </c>
      <c r="B31" s="105"/>
      <c r="C31" s="104" t="s">
        <v>73</v>
      </c>
      <c r="D31" s="104">
        <f>SUM(D32:D36)</f>
        <v>0</v>
      </c>
      <c r="E31" s="104">
        <f aca="true" t="shared" si="16" ref="E31:BF31">SUM(E32:E36)</f>
        <v>0</v>
      </c>
      <c r="F31" s="104">
        <f t="shared" si="16"/>
        <v>0</v>
      </c>
      <c r="G31" s="104">
        <f t="shared" si="16"/>
        <v>0</v>
      </c>
      <c r="H31" s="104">
        <f t="shared" si="16"/>
        <v>0</v>
      </c>
      <c r="I31" s="104">
        <f t="shared" si="16"/>
        <v>0</v>
      </c>
      <c r="J31" s="104">
        <f t="shared" si="16"/>
        <v>0</v>
      </c>
      <c r="K31" s="104">
        <f t="shared" si="16"/>
        <v>0</v>
      </c>
      <c r="L31" s="104">
        <f t="shared" si="16"/>
        <v>0</v>
      </c>
      <c r="M31" s="104">
        <f t="shared" si="16"/>
        <v>0</v>
      </c>
      <c r="N31" s="104">
        <f t="shared" si="16"/>
        <v>0</v>
      </c>
      <c r="O31" s="104">
        <f t="shared" si="16"/>
        <v>0</v>
      </c>
      <c r="P31" s="104">
        <f t="shared" si="16"/>
        <v>0</v>
      </c>
      <c r="Q31" s="104">
        <f t="shared" si="16"/>
        <v>0</v>
      </c>
      <c r="R31" s="104">
        <f t="shared" si="16"/>
        <v>0</v>
      </c>
      <c r="S31" s="104">
        <f t="shared" si="16"/>
        <v>0</v>
      </c>
      <c r="T31" s="104">
        <f t="shared" si="16"/>
        <v>0</v>
      </c>
      <c r="U31" s="104">
        <f t="shared" si="16"/>
        <v>0</v>
      </c>
      <c r="V31" s="104">
        <f t="shared" si="16"/>
        <v>0</v>
      </c>
      <c r="W31" s="104">
        <f t="shared" si="16"/>
        <v>0</v>
      </c>
      <c r="X31" s="104">
        <f t="shared" si="16"/>
        <v>0</v>
      </c>
      <c r="Y31" s="104">
        <f t="shared" si="16"/>
        <v>0</v>
      </c>
      <c r="Z31" s="104">
        <f t="shared" si="16"/>
        <v>0</v>
      </c>
      <c r="AA31" s="104">
        <f t="shared" si="16"/>
        <v>0</v>
      </c>
      <c r="AB31" s="104">
        <f t="shared" si="16"/>
        <v>0</v>
      </c>
      <c r="AC31" s="104">
        <f t="shared" si="16"/>
        <v>0</v>
      </c>
      <c r="AD31" s="104">
        <f t="shared" si="16"/>
        <v>0</v>
      </c>
      <c r="AE31" s="104">
        <f t="shared" si="16"/>
        <v>0</v>
      </c>
      <c r="AF31" s="104">
        <f t="shared" si="16"/>
        <v>0</v>
      </c>
      <c r="AG31" s="104">
        <f>SUM(AG32:AG36)</f>
        <v>0</v>
      </c>
      <c r="AH31" s="104">
        <f t="shared" si="16"/>
        <v>0</v>
      </c>
      <c r="AI31" s="104">
        <f t="shared" si="16"/>
        <v>0</v>
      </c>
      <c r="AJ31" s="104">
        <f t="shared" si="16"/>
        <v>0</v>
      </c>
      <c r="AK31" s="104">
        <f t="shared" si="16"/>
        <v>0</v>
      </c>
      <c r="AL31" s="104">
        <f t="shared" si="16"/>
        <v>0</v>
      </c>
      <c r="AM31" s="104">
        <f t="shared" si="16"/>
        <v>0</v>
      </c>
      <c r="AN31" s="104">
        <f t="shared" si="16"/>
        <v>0</v>
      </c>
      <c r="AO31" s="104">
        <f t="shared" si="16"/>
        <v>0</v>
      </c>
      <c r="AP31" s="104">
        <f t="shared" si="16"/>
        <v>0</v>
      </c>
      <c r="AQ31" s="104">
        <f t="shared" si="16"/>
        <v>0</v>
      </c>
      <c r="AR31" s="104">
        <f t="shared" si="16"/>
        <v>0</v>
      </c>
      <c r="AS31" s="104">
        <f t="shared" si="16"/>
        <v>0</v>
      </c>
      <c r="AT31" s="104">
        <f>SUM(AT32:AT36)</f>
        <v>0</v>
      </c>
      <c r="AU31" s="104">
        <f t="shared" si="16"/>
        <v>0</v>
      </c>
      <c r="AV31" s="104">
        <f t="shared" si="16"/>
        <v>0</v>
      </c>
      <c r="AW31" s="104">
        <f t="shared" si="16"/>
        <v>0</v>
      </c>
      <c r="AX31" s="104">
        <f t="shared" si="16"/>
        <v>0</v>
      </c>
      <c r="AY31" s="104">
        <f t="shared" si="16"/>
        <v>0</v>
      </c>
      <c r="AZ31" s="104">
        <f t="shared" si="16"/>
        <v>0</v>
      </c>
      <c r="BA31" s="104">
        <f t="shared" si="16"/>
        <v>0</v>
      </c>
      <c r="BB31" s="104">
        <f t="shared" si="16"/>
        <v>0</v>
      </c>
      <c r="BC31" s="104">
        <f t="shared" si="16"/>
        <v>0</v>
      </c>
      <c r="BD31" s="104">
        <f t="shared" si="16"/>
        <v>0</v>
      </c>
      <c r="BE31" s="104">
        <f t="shared" si="16"/>
        <v>0</v>
      </c>
      <c r="BF31" s="104">
        <f t="shared" si="16"/>
        <v>0</v>
      </c>
      <c r="BG31" s="104">
        <f>SUM(BG32:BG36)</f>
        <v>0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33">
        <f>+'[1]Informe_Fondane'!D32</f>
        <v>0</v>
      </c>
      <c r="E32" s="33">
        <f>+'[1]Informe_Fondane'!E32</f>
        <v>0</v>
      </c>
      <c r="F32" s="33">
        <f>+'[1]Informe_Fondane'!F32</f>
        <v>0</v>
      </c>
      <c r="G32" s="33">
        <f>SUM(D32:E32)-F32</f>
        <v>0</v>
      </c>
      <c r="H32" s="33">
        <f>+'[1]Informe_Fondane'!H34</f>
        <v>0</v>
      </c>
      <c r="I32" s="33">
        <f>+'[1]Informe_Fondane'!I34</f>
        <v>0</v>
      </c>
      <c r="J32" s="33">
        <f>+'[1]Informe_Fondane'!J34</f>
        <v>0</v>
      </c>
      <c r="K32" s="33">
        <f>+'[1]Informe_Fondane'!K34</f>
        <v>0</v>
      </c>
      <c r="L32" s="33">
        <f>+'[1]Informe_Fondane'!L34</f>
        <v>0</v>
      </c>
      <c r="M32" s="33">
        <f>+'[1]Informe_Fondane'!M34</f>
        <v>0</v>
      </c>
      <c r="N32" s="33">
        <f>+'[1]Informe_Fondane'!N34</f>
        <v>0</v>
      </c>
      <c r="O32" s="33">
        <f>+'[1]Informe_Fondane'!O34</f>
        <v>0</v>
      </c>
      <c r="P32" s="33">
        <f>+'[1]Informe_Fondane'!P34</f>
        <v>0</v>
      </c>
      <c r="Q32" s="33">
        <f>+'[1]Informe_Fondane'!Q32</f>
        <v>0</v>
      </c>
      <c r="R32" s="33">
        <f>+'[1]Informe_Fondane'!R34</f>
        <v>0</v>
      </c>
      <c r="S32" s="33">
        <f>+'[1]Informe_Fondane'!S34</f>
        <v>0</v>
      </c>
      <c r="T32" s="33">
        <f>SUM(H32:S32)</f>
        <v>0</v>
      </c>
      <c r="U32" s="33">
        <f>+'[1]Informe_Fondane'!U34</f>
        <v>0</v>
      </c>
      <c r="V32" s="33">
        <f>+'[1]Informe_Fondane'!V34</f>
        <v>0</v>
      </c>
      <c r="W32" s="33">
        <f>+'[1]Informe_Fondane'!W34</f>
        <v>0</v>
      </c>
      <c r="X32" s="33">
        <f>+'[1]Informe_Fondane'!X34</f>
        <v>0</v>
      </c>
      <c r="Y32" s="33">
        <f>+'[1]Informe_Fondane'!Y34</f>
        <v>0</v>
      </c>
      <c r="Z32" s="33">
        <f>+'[1]Informe_Fondane'!Z34</f>
        <v>0</v>
      </c>
      <c r="AA32" s="33">
        <f>+'[1]Informe_Fondane'!AA34</f>
        <v>0</v>
      </c>
      <c r="AB32" s="33">
        <f>+'[1]Informe_Fondane'!AB34</f>
        <v>0</v>
      </c>
      <c r="AC32" s="33">
        <f>+'[1]Informe_Fondane'!AC32</f>
        <v>0</v>
      </c>
      <c r="AD32" s="33">
        <f>+'[1]Informe_Fondane'!AD32</f>
        <v>0</v>
      </c>
      <c r="AE32" s="33">
        <f>+'[1]Informe_Fondane'!AE34</f>
        <v>0</v>
      </c>
      <c r="AF32" s="33">
        <f>+'[1]Informe_Fondane'!AF34</f>
        <v>0</v>
      </c>
      <c r="AG32" s="33">
        <f>SUM(U32:AF32)</f>
        <v>0</v>
      </c>
      <c r="AH32" s="33">
        <f>+'[1]Informe_Fondane'!AH34</f>
        <v>0</v>
      </c>
      <c r="AI32" s="33">
        <f>+'[1]Informe_Fondane'!AI34</f>
        <v>0</v>
      </c>
      <c r="AJ32" s="33">
        <f>+'[1]Informe_Fondane'!AJ34</f>
        <v>0</v>
      </c>
      <c r="AK32" s="33">
        <f>+'[1]Informe_Fondane'!AK34</f>
        <v>0</v>
      </c>
      <c r="AL32" s="33">
        <f>+'[1]Informe_Fondane'!AL34</f>
        <v>0</v>
      </c>
      <c r="AM32" s="33">
        <f>+'[1]Informe_Fondane'!AM34</f>
        <v>0</v>
      </c>
      <c r="AN32" s="33">
        <f>+'[1]Informe_Fondane'!AN34</f>
        <v>0</v>
      </c>
      <c r="AO32" s="33">
        <f>+'[1]Informe_Fondane'!AO34</f>
        <v>0</v>
      </c>
      <c r="AP32" s="33">
        <f>+'[1]Informe_Fondane'!AP34</f>
        <v>0</v>
      </c>
      <c r="AQ32" s="33">
        <f>+'[1]Informe_Fondane'!AQ32</f>
        <v>0</v>
      </c>
      <c r="AR32" s="33">
        <f>+'[1]Informe_Fondane'!AR34</f>
        <v>0</v>
      </c>
      <c r="AS32" s="33">
        <f>+'[1]Informe_Fondane'!AS34</f>
        <v>0</v>
      </c>
      <c r="AT32" s="33">
        <f>SUM(AH32:AS32)</f>
        <v>0</v>
      </c>
      <c r="AU32" s="33">
        <f>+'[1]Informe_Fondane'!AU34</f>
        <v>0</v>
      </c>
      <c r="AV32" s="33">
        <f>+'[1]Informe_Fondane'!AV34</f>
        <v>0</v>
      </c>
      <c r="AW32" s="33">
        <f>+'[1]Informe_Fondane'!AW34</f>
        <v>0</v>
      </c>
      <c r="AX32" s="33">
        <f>+'[1]Informe_Fondane'!AX34</f>
        <v>0</v>
      </c>
      <c r="AY32" s="33">
        <f>+'[1]Informe_Fondane'!AY34</f>
        <v>0</v>
      </c>
      <c r="AZ32" s="33">
        <f>+'[1]Informe_Fondane'!AZ34</f>
        <v>0</v>
      </c>
      <c r="BA32" s="33">
        <f>+'[1]Informe_Fondane'!BA34</f>
        <v>0</v>
      </c>
      <c r="BB32" s="33">
        <f>+'[1]Informe_Fondane'!BB34</f>
        <v>0</v>
      </c>
      <c r="BC32" s="33">
        <f>+'[1]Informe_Fondane'!BC34</f>
        <v>0</v>
      </c>
      <c r="BD32" s="33">
        <f>+'[1]Informe_Fondane'!BD32</f>
        <v>0</v>
      </c>
      <c r="BE32" s="33">
        <f>+'[1]Informe_Fondane'!BE34</f>
        <v>0</v>
      </c>
      <c r="BF32" s="33">
        <f>+'[1]Informe_Fondane'!BF34</f>
        <v>0</v>
      </c>
      <c r="BG32" s="33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 hidden="1">
      <c r="A35" s="48" t="s">
        <v>78</v>
      </c>
      <c r="B35" s="34" t="s">
        <v>111</v>
      </c>
      <c r="C35" s="48" t="s">
        <v>79</v>
      </c>
      <c r="D35" s="33">
        <f>+'[1]Informe_Fondane'!D35</f>
        <v>0</v>
      </c>
      <c r="E35" s="33">
        <f>+'[1]Informe_Fondane'!E35</f>
        <v>0</v>
      </c>
      <c r="F35" s="33">
        <f>+'[1]Informe_Fondane'!F35</f>
        <v>0</v>
      </c>
      <c r="G35" s="33">
        <f>SUM(D35:E35)-F35</f>
        <v>0</v>
      </c>
      <c r="H35" s="33">
        <f>+'[1]Informe_Fondane'!H35</f>
        <v>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0</v>
      </c>
      <c r="U35" s="33">
        <f>+'[1]Informe_Fondane'!U35</f>
        <v>0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0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104" t="s">
        <v>128</v>
      </c>
      <c r="B37" s="105"/>
      <c r="C37" s="104" t="s">
        <v>82</v>
      </c>
      <c r="D37" s="104">
        <f>SUM(D38:D40)</f>
        <v>0</v>
      </c>
      <c r="E37" s="104">
        <f aca="true" t="shared" si="17" ref="E37:S37">SUM(E38:E40)</f>
        <v>0</v>
      </c>
      <c r="F37" s="104">
        <f t="shared" si="17"/>
        <v>0</v>
      </c>
      <c r="G37" s="104">
        <f t="shared" si="17"/>
        <v>0</v>
      </c>
      <c r="H37" s="104">
        <f t="shared" si="17"/>
        <v>0</v>
      </c>
      <c r="I37" s="104">
        <f t="shared" si="17"/>
        <v>0</v>
      </c>
      <c r="J37" s="104">
        <f t="shared" si="17"/>
        <v>0</v>
      </c>
      <c r="K37" s="104">
        <f t="shared" si="17"/>
        <v>0</v>
      </c>
      <c r="L37" s="104">
        <f t="shared" si="17"/>
        <v>0</v>
      </c>
      <c r="M37" s="104">
        <f t="shared" si="17"/>
        <v>0</v>
      </c>
      <c r="N37" s="104">
        <f t="shared" si="17"/>
        <v>0</v>
      </c>
      <c r="O37" s="104">
        <f t="shared" si="17"/>
        <v>0</v>
      </c>
      <c r="P37" s="104">
        <f t="shared" si="17"/>
        <v>0</v>
      </c>
      <c r="Q37" s="104">
        <f t="shared" si="17"/>
        <v>0</v>
      </c>
      <c r="R37" s="104">
        <f t="shared" si="17"/>
        <v>0</v>
      </c>
      <c r="S37" s="104">
        <f t="shared" si="17"/>
        <v>0</v>
      </c>
      <c r="T37" s="104">
        <f>SUM(T38:T40)</f>
        <v>0</v>
      </c>
      <c r="U37" s="104">
        <f aca="true" t="shared" si="18" ref="U37:AF37">SUM(U38:U40)</f>
        <v>0</v>
      </c>
      <c r="V37" s="104">
        <f t="shared" si="18"/>
        <v>0</v>
      </c>
      <c r="W37" s="104">
        <f t="shared" si="18"/>
        <v>0</v>
      </c>
      <c r="X37" s="104">
        <f t="shared" si="18"/>
        <v>0</v>
      </c>
      <c r="Y37" s="104">
        <f t="shared" si="18"/>
        <v>0</v>
      </c>
      <c r="Z37" s="104">
        <f t="shared" si="18"/>
        <v>0</v>
      </c>
      <c r="AA37" s="104">
        <f t="shared" si="18"/>
        <v>0</v>
      </c>
      <c r="AB37" s="104">
        <f t="shared" si="18"/>
        <v>0</v>
      </c>
      <c r="AC37" s="104">
        <f t="shared" si="18"/>
        <v>0</v>
      </c>
      <c r="AD37" s="104">
        <f t="shared" si="18"/>
        <v>0</v>
      </c>
      <c r="AE37" s="104">
        <f t="shared" si="18"/>
        <v>0</v>
      </c>
      <c r="AF37" s="104">
        <f t="shared" si="18"/>
        <v>0</v>
      </c>
      <c r="AG37" s="104">
        <f>SUM(AG38:AG40)</f>
        <v>0</v>
      </c>
      <c r="AH37" s="104">
        <f aca="true" t="shared" si="19" ref="AH37:AS37">SUM(AH38:AH40)</f>
        <v>0</v>
      </c>
      <c r="AI37" s="104">
        <f t="shared" si="19"/>
        <v>0</v>
      </c>
      <c r="AJ37" s="104">
        <f t="shared" si="19"/>
        <v>0</v>
      </c>
      <c r="AK37" s="104">
        <f t="shared" si="19"/>
        <v>0</v>
      </c>
      <c r="AL37" s="104">
        <f t="shared" si="19"/>
        <v>0</v>
      </c>
      <c r="AM37" s="104">
        <f t="shared" si="19"/>
        <v>0</v>
      </c>
      <c r="AN37" s="104">
        <f t="shared" si="19"/>
        <v>0</v>
      </c>
      <c r="AO37" s="104">
        <f t="shared" si="19"/>
        <v>0</v>
      </c>
      <c r="AP37" s="104">
        <f t="shared" si="19"/>
        <v>0</v>
      </c>
      <c r="AQ37" s="104">
        <f t="shared" si="19"/>
        <v>0</v>
      </c>
      <c r="AR37" s="104">
        <f t="shared" si="19"/>
        <v>0</v>
      </c>
      <c r="AS37" s="104">
        <f t="shared" si="19"/>
        <v>0</v>
      </c>
      <c r="AT37" s="104">
        <f>SUM(AT38:AT40)</f>
        <v>0</v>
      </c>
      <c r="AU37" s="104">
        <f aca="true" t="shared" si="20" ref="AU37:BF37">SUM(AU38:AU40)</f>
        <v>0</v>
      </c>
      <c r="AV37" s="104">
        <f t="shared" si="20"/>
        <v>0</v>
      </c>
      <c r="AW37" s="104">
        <f t="shared" si="20"/>
        <v>0</v>
      </c>
      <c r="AX37" s="104">
        <f t="shared" si="20"/>
        <v>0</v>
      </c>
      <c r="AY37" s="104">
        <f t="shared" si="20"/>
        <v>0</v>
      </c>
      <c r="AZ37" s="104">
        <f t="shared" si="20"/>
        <v>0</v>
      </c>
      <c r="BA37" s="104">
        <f t="shared" si="20"/>
        <v>0</v>
      </c>
      <c r="BB37" s="104">
        <f t="shared" si="20"/>
        <v>0</v>
      </c>
      <c r="BC37" s="104">
        <f t="shared" si="20"/>
        <v>0</v>
      </c>
      <c r="BD37" s="104">
        <f t="shared" si="20"/>
        <v>0</v>
      </c>
      <c r="BE37" s="104">
        <f t="shared" si="20"/>
        <v>0</v>
      </c>
      <c r="BF37" s="104">
        <f t="shared" si="20"/>
        <v>0</v>
      </c>
      <c r="BG37" s="104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>
      <c r="A41" s="104" t="s">
        <v>133</v>
      </c>
      <c r="B41" s="105"/>
      <c r="C41" s="104" t="s">
        <v>134</v>
      </c>
      <c r="D41" s="104">
        <f>SUM(D42:D44)</f>
        <v>13760</v>
      </c>
      <c r="E41" s="104">
        <f aca="true" t="shared" si="21" ref="E41:S41">SUM(E42:E44)</f>
        <v>0</v>
      </c>
      <c r="F41" s="104">
        <f t="shared" si="21"/>
        <v>0</v>
      </c>
      <c r="G41" s="104">
        <f t="shared" si="21"/>
        <v>13760</v>
      </c>
      <c r="H41" s="104">
        <f t="shared" si="21"/>
        <v>0</v>
      </c>
      <c r="I41" s="104">
        <f t="shared" si="21"/>
        <v>0</v>
      </c>
      <c r="J41" s="104">
        <f t="shared" si="21"/>
        <v>0</v>
      </c>
      <c r="K41" s="104">
        <f t="shared" si="21"/>
        <v>0</v>
      </c>
      <c r="L41" s="104">
        <f t="shared" si="21"/>
        <v>0</v>
      </c>
      <c r="M41" s="104">
        <f t="shared" si="21"/>
        <v>0</v>
      </c>
      <c r="N41" s="104">
        <f t="shared" si="21"/>
        <v>0</v>
      </c>
      <c r="O41" s="104">
        <f t="shared" si="21"/>
        <v>0</v>
      </c>
      <c r="P41" s="104">
        <f t="shared" si="21"/>
        <v>0</v>
      </c>
      <c r="Q41" s="104">
        <f t="shared" si="21"/>
        <v>0</v>
      </c>
      <c r="R41" s="104">
        <f t="shared" si="21"/>
        <v>0</v>
      </c>
      <c r="S41" s="104">
        <f t="shared" si="21"/>
        <v>0</v>
      </c>
      <c r="T41" s="104">
        <f>SUM(T42:T44)</f>
        <v>0</v>
      </c>
      <c r="U41" s="104">
        <f aca="true" t="shared" si="22" ref="U41:AF41">SUM(U42:U44)</f>
        <v>0</v>
      </c>
      <c r="V41" s="104">
        <f t="shared" si="22"/>
        <v>0</v>
      </c>
      <c r="W41" s="104">
        <f t="shared" si="22"/>
        <v>0</v>
      </c>
      <c r="X41" s="104">
        <f t="shared" si="22"/>
        <v>0</v>
      </c>
      <c r="Y41" s="104">
        <f t="shared" si="22"/>
        <v>0</v>
      </c>
      <c r="Z41" s="104">
        <f t="shared" si="22"/>
        <v>0</v>
      </c>
      <c r="AA41" s="104">
        <f t="shared" si="22"/>
        <v>0</v>
      </c>
      <c r="AB41" s="104">
        <f t="shared" si="22"/>
        <v>0</v>
      </c>
      <c r="AC41" s="104">
        <f t="shared" si="22"/>
        <v>0</v>
      </c>
      <c r="AD41" s="104">
        <f t="shared" si="22"/>
        <v>0</v>
      </c>
      <c r="AE41" s="104">
        <f t="shared" si="22"/>
        <v>0</v>
      </c>
      <c r="AF41" s="104">
        <f t="shared" si="22"/>
        <v>0</v>
      </c>
      <c r="AG41" s="104">
        <f>SUM(AG42:AG44)</f>
        <v>0</v>
      </c>
      <c r="AH41" s="104">
        <f aca="true" t="shared" si="23" ref="AH41:AS41">SUM(AH42:AH44)</f>
        <v>0</v>
      </c>
      <c r="AI41" s="104">
        <f t="shared" si="23"/>
        <v>0</v>
      </c>
      <c r="AJ41" s="104">
        <f t="shared" si="23"/>
        <v>0</v>
      </c>
      <c r="AK41" s="104">
        <f t="shared" si="23"/>
        <v>0</v>
      </c>
      <c r="AL41" s="104">
        <f t="shared" si="23"/>
        <v>0</v>
      </c>
      <c r="AM41" s="104">
        <f t="shared" si="23"/>
        <v>0</v>
      </c>
      <c r="AN41" s="104">
        <f t="shared" si="23"/>
        <v>0</v>
      </c>
      <c r="AO41" s="104">
        <f t="shared" si="23"/>
        <v>0</v>
      </c>
      <c r="AP41" s="104">
        <f t="shared" si="23"/>
        <v>0</v>
      </c>
      <c r="AQ41" s="104">
        <f t="shared" si="23"/>
        <v>0</v>
      </c>
      <c r="AR41" s="104">
        <f t="shared" si="23"/>
        <v>0</v>
      </c>
      <c r="AS41" s="104">
        <f t="shared" si="23"/>
        <v>0</v>
      </c>
      <c r="AT41" s="104">
        <f>SUM(AT42:AT44)</f>
        <v>0</v>
      </c>
      <c r="AU41" s="104">
        <f aca="true" t="shared" si="24" ref="AU41:BF41">SUM(AU42:AU44)</f>
        <v>0</v>
      </c>
      <c r="AV41" s="104">
        <f t="shared" si="24"/>
        <v>0</v>
      </c>
      <c r="AW41" s="104">
        <f t="shared" si="24"/>
        <v>0</v>
      </c>
      <c r="AX41" s="104">
        <f t="shared" si="24"/>
        <v>0</v>
      </c>
      <c r="AY41" s="104">
        <f t="shared" si="24"/>
        <v>0</v>
      </c>
      <c r="AZ41" s="104">
        <f t="shared" si="24"/>
        <v>0</v>
      </c>
      <c r="BA41" s="104">
        <f t="shared" si="24"/>
        <v>0</v>
      </c>
      <c r="BB41" s="104">
        <f t="shared" si="24"/>
        <v>0</v>
      </c>
      <c r="BC41" s="104">
        <f t="shared" si="24"/>
        <v>0</v>
      </c>
      <c r="BD41" s="104">
        <f t="shared" si="24"/>
        <v>0</v>
      </c>
      <c r="BE41" s="104">
        <f t="shared" si="24"/>
        <v>0</v>
      </c>
      <c r="BF41" s="104">
        <f t="shared" si="24"/>
        <v>0</v>
      </c>
      <c r="BG41" s="104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>
      <c r="A43" s="48" t="s">
        <v>137</v>
      </c>
      <c r="B43" s="34">
        <v>21</v>
      </c>
      <c r="C43" s="48" t="s">
        <v>138</v>
      </c>
      <c r="D43" s="33">
        <f>+'[1]Informe_Fondane'!D43</f>
        <v>13760</v>
      </c>
      <c r="E43" s="33">
        <f>+'[1]Informe_Fondane'!E43</f>
        <v>0</v>
      </c>
      <c r="F43" s="33">
        <f>+'[1]Informe_Fondane'!F43</f>
        <v>0</v>
      </c>
      <c r="G43" s="33">
        <f>SUM(D43:E43)-F43</f>
        <v>13760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104" t="s">
        <v>141</v>
      </c>
      <c r="B45" s="105"/>
      <c r="C45" s="104" t="s">
        <v>85</v>
      </c>
      <c r="D45" s="104">
        <f aca="true" t="shared" si="25" ref="D45:BF45">SUM(D46:D50)</f>
        <v>0</v>
      </c>
      <c r="E45" s="104">
        <f t="shared" si="25"/>
        <v>0</v>
      </c>
      <c r="F45" s="104">
        <f t="shared" si="25"/>
        <v>0</v>
      </c>
      <c r="G45" s="104">
        <f t="shared" si="25"/>
        <v>0</v>
      </c>
      <c r="H45" s="104">
        <f t="shared" si="25"/>
        <v>0</v>
      </c>
      <c r="I45" s="104">
        <f t="shared" si="25"/>
        <v>0</v>
      </c>
      <c r="J45" s="104">
        <f t="shared" si="25"/>
        <v>0</v>
      </c>
      <c r="K45" s="104">
        <f t="shared" si="25"/>
        <v>0</v>
      </c>
      <c r="L45" s="104">
        <f t="shared" si="25"/>
        <v>0</v>
      </c>
      <c r="M45" s="104">
        <f t="shared" si="25"/>
        <v>0</v>
      </c>
      <c r="N45" s="104">
        <f t="shared" si="25"/>
        <v>0</v>
      </c>
      <c r="O45" s="104">
        <f t="shared" si="25"/>
        <v>0</v>
      </c>
      <c r="P45" s="104">
        <f t="shared" si="25"/>
        <v>0</v>
      </c>
      <c r="Q45" s="104">
        <f t="shared" si="25"/>
        <v>0</v>
      </c>
      <c r="R45" s="104">
        <f t="shared" si="25"/>
        <v>0</v>
      </c>
      <c r="S45" s="104">
        <f t="shared" si="25"/>
        <v>0</v>
      </c>
      <c r="T45" s="104">
        <f t="shared" si="25"/>
        <v>0</v>
      </c>
      <c r="U45" s="104">
        <f t="shared" si="25"/>
        <v>0</v>
      </c>
      <c r="V45" s="104">
        <f t="shared" si="25"/>
        <v>0</v>
      </c>
      <c r="W45" s="104">
        <f t="shared" si="25"/>
        <v>0</v>
      </c>
      <c r="X45" s="104">
        <f t="shared" si="25"/>
        <v>0</v>
      </c>
      <c r="Y45" s="104">
        <f t="shared" si="25"/>
        <v>0</v>
      </c>
      <c r="Z45" s="104">
        <f t="shared" si="25"/>
        <v>0</v>
      </c>
      <c r="AA45" s="104">
        <f t="shared" si="25"/>
        <v>0</v>
      </c>
      <c r="AB45" s="104">
        <f t="shared" si="25"/>
        <v>0</v>
      </c>
      <c r="AC45" s="104">
        <f t="shared" si="25"/>
        <v>0</v>
      </c>
      <c r="AD45" s="104">
        <f t="shared" si="25"/>
        <v>0</v>
      </c>
      <c r="AE45" s="104">
        <f t="shared" si="25"/>
        <v>0</v>
      </c>
      <c r="AF45" s="104">
        <f t="shared" si="25"/>
        <v>0</v>
      </c>
      <c r="AG45" s="104">
        <f>SUM(AG46:AG50)</f>
        <v>0</v>
      </c>
      <c r="AH45" s="104">
        <f t="shared" si="25"/>
        <v>0</v>
      </c>
      <c r="AI45" s="104">
        <f t="shared" si="25"/>
        <v>0</v>
      </c>
      <c r="AJ45" s="104">
        <f t="shared" si="25"/>
        <v>0</v>
      </c>
      <c r="AK45" s="104">
        <f t="shared" si="25"/>
        <v>0</v>
      </c>
      <c r="AL45" s="104">
        <f t="shared" si="25"/>
        <v>0</v>
      </c>
      <c r="AM45" s="104">
        <f t="shared" si="25"/>
        <v>0</v>
      </c>
      <c r="AN45" s="104">
        <f t="shared" si="25"/>
        <v>0</v>
      </c>
      <c r="AO45" s="104">
        <f t="shared" si="25"/>
        <v>0</v>
      </c>
      <c r="AP45" s="104">
        <f t="shared" si="25"/>
        <v>0</v>
      </c>
      <c r="AQ45" s="104">
        <f t="shared" si="25"/>
        <v>0</v>
      </c>
      <c r="AR45" s="104">
        <f t="shared" si="25"/>
        <v>0</v>
      </c>
      <c r="AS45" s="104">
        <f t="shared" si="25"/>
        <v>0</v>
      </c>
      <c r="AT45" s="104">
        <f>SUM(AT46:AT50)</f>
        <v>0</v>
      </c>
      <c r="AU45" s="104">
        <f t="shared" si="25"/>
        <v>0</v>
      </c>
      <c r="AV45" s="104">
        <f t="shared" si="25"/>
        <v>0</v>
      </c>
      <c r="AW45" s="104">
        <f t="shared" si="25"/>
        <v>0</v>
      </c>
      <c r="AX45" s="104">
        <f t="shared" si="25"/>
        <v>0</v>
      </c>
      <c r="AY45" s="104">
        <f t="shared" si="25"/>
        <v>0</v>
      </c>
      <c r="AZ45" s="104">
        <f t="shared" si="25"/>
        <v>0</v>
      </c>
      <c r="BA45" s="104">
        <f t="shared" si="25"/>
        <v>0</v>
      </c>
      <c r="BB45" s="104">
        <f t="shared" si="25"/>
        <v>0</v>
      </c>
      <c r="BC45" s="104">
        <f t="shared" si="25"/>
        <v>0</v>
      </c>
      <c r="BD45" s="104">
        <f t="shared" si="25"/>
        <v>0</v>
      </c>
      <c r="BE45" s="104">
        <f t="shared" si="25"/>
        <v>0</v>
      </c>
      <c r="BF45" s="104">
        <f t="shared" si="25"/>
        <v>0</v>
      </c>
      <c r="BG45" s="104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104" t="s">
        <v>103</v>
      </c>
      <c r="B51" s="105"/>
      <c r="C51" s="104" t="s">
        <v>88</v>
      </c>
      <c r="D51" s="104">
        <f aca="true" t="shared" si="26" ref="D51:BG51">SUM(D52)</f>
        <v>0</v>
      </c>
      <c r="E51" s="104">
        <f t="shared" si="26"/>
        <v>0</v>
      </c>
      <c r="F51" s="104">
        <f t="shared" si="26"/>
        <v>0</v>
      </c>
      <c r="G51" s="104">
        <f t="shared" si="26"/>
        <v>0</v>
      </c>
      <c r="H51" s="104">
        <f t="shared" si="26"/>
        <v>0</v>
      </c>
      <c r="I51" s="104">
        <f t="shared" si="26"/>
        <v>0</v>
      </c>
      <c r="J51" s="104">
        <f t="shared" si="26"/>
        <v>0</v>
      </c>
      <c r="K51" s="104">
        <f t="shared" si="26"/>
        <v>0</v>
      </c>
      <c r="L51" s="104">
        <f t="shared" si="26"/>
        <v>0</v>
      </c>
      <c r="M51" s="104">
        <f t="shared" si="26"/>
        <v>0</v>
      </c>
      <c r="N51" s="104">
        <f t="shared" si="26"/>
        <v>0</v>
      </c>
      <c r="O51" s="104">
        <f t="shared" si="26"/>
        <v>0</v>
      </c>
      <c r="P51" s="104">
        <f t="shared" si="26"/>
        <v>0</v>
      </c>
      <c r="Q51" s="104">
        <f t="shared" si="26"/>
        <v>0</v>
      </c>
      <c r="R51" s="104">
        <f t="shared" si="26"/>
        <v>0</v>
      </c>
      <c r="S51" s="104">
        <f t="shared" si="26"/>
        <v>0</v>
      </c>
      <c r="T51" s="104">
        <f t="shared" si="26"/>
        <v>0</v>
      </c>
      <c r="U51" s="104">
        <f t="shared" si="26"/>
        <v>0</v>
      </c>
      <c r="V51" s="104">
        <f t="shared" si="26"/>
        <v>0</v>
      </c>
      <c r="W51" s="104">
        <f t="shared" si="26"/>
        <v>0</v>
      </c>
      <c r="X51" s="104">
        <f t="shared" si="26"/>
        <v>0</v>
      </c>
      <c r="Y51" s="104">
        <f t="shared" si="26"/>
        <v>0</v>
      </c>
      <c r="Z51" s="104">
        <f t="shared" si="26"/>
        <v>0</v>
      </c>
      <c r="AA51" s="104">
        <f t="shared" si="26"/>
        <v>0</v>
      </c>
      <c r="AB51" s="104">
        <f t="shared" si="26"/>
        <v>0</v>
      </c>
      <c r="AC51" s="104">
        <f t="shared" si="26"/>
        <v>0</v>
      </c>
      <c r="AD51" s="104">
        <f t="shared" si="26"/>
        <v>0</v>
      </c>
      <c r="AE51" s="104">
        <f t="shared" si="26"/>
        <v>0</v>
      </c>
      <c r="AF51" s="104">
        <f t="shared" si="26"/>
        <v>0</v>
      </c>
      <c r="AG51" s="104">
        <f t="shared" si="26"/>
        <v>0</v>
      </c>
      <c r="AH51" s="104">
        <f t="shared" si="26"/>
        <v>0</v>
      </c>
      <c r="AI51" s="104">
        <f t="shared" si="26"/>
        <v>0</v>
      </c>
      <c r="AJ51" s="104">
        <f t="shared" si="26"/>
        <v>0</v>
      </c>
      <c r="AK51" s="104">
        <f t="shared" si="26"/>
        <v>0</v>
      </c>
      <c r="AL51" s="104">
        <f t="shared" si="26"/>
        <v>0</v>
      </c>
      <c r="AM51" s="104">
        <f t="shared" si="26"/>
        <v>0</v>
      </c>
      <c r="AN51" s="104">
        <f t="shared" si="26"/>
        <v>0</v>
      </c>
      <c r="AO51" s="104">
        <f t="shared" si="26"/>
        <v>0</v>
      </c>
      <c r="AP51" s="104">
        <f t="shared" si="26"/>
        <v>0</v>
      </c>
      <c r="AQ51" s="104">
        <f t="shared" si="26"/>
        <v>0</v>
      </c>
      <c r="AR51" s="104">
        <f t="shared" si="26"/>
        <v>0</v>
      </c>
      <c r="AS51" s="104">
        <f t="shared" si="26"/>
        <v>0</v>
      </c>
      <c r="AT51" s="104">
        <f t="shared" si="26"/>
        <v>0</v>
      </c>
      <c r="AU51" s="104">
        <f t="shared" si="26"/>
        <v>0</v>
      </c>
      <c r="AV51" s="104">
        <f t="shared" si="26"/>
        <v>0</v>
      </c>
      <c r="AW51" s="104">
        <f t="shared" si="26"/>
        <v>0</v>
      </c>
      <c r="AX51" s="104">
        <f t="shared" si="26"/>
        <v>0</v>
      </c>
      <c r="AY51" s="104">
        <f t="shared" si="26"/>
        <v>0</v>
      </c>
      <c r="AZ51" s="104">
        <f t="shared" si="26"/>
        <v>0</v>
      </c>
      <c r="BA51" s="104">
        <f t="shared" si="26"/>
        <v>0</v>
      </c>
      <c r="BB51" s="104">
        <f t="shared" si="26"/>
        <v>0</v>
      </c>
      <c r="BC51" s="104">
        <f t="shared" si="26"/>
        <v>0</v>
      </c>
      <c r="BD51" s="104">
        <f t="shared" si="26"/>
        <v>0</v>
      </c>
      <c r="BE51" s="104">
        <f t="shared" si="26"/>
        <v>0</v>
      </c>
      <c r="BF51" s="104">
        <f t="shared" si="26"/>
        <v>0</v>
      </c>
      <c r="BG51" s="104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104" t="s">
        <v>103</v>
      </c>
      <c r="B53" s="105"/>
      <c r="C53" s="104" t="s">
        <v>89</v>
      </c>
      <c r="D53" s="104">
        <f>SUM(D54)</f>
        <v>0</v>
      </c>
      <c r="E53" s="104">
        <f aca="true" t="shared" si="27" ref="E53:S53">SUM(E54)</f>
        <v>0</v>
      </c>
      <c r="F53" s="104">
        <f t="shared" si="27"/>
        <v>0</v>
      </c>
      <c r="G53" s="104">
        <f t="shared" si="27"/>
        <v>0</v>
      </c>
      <c r="H53" s="104">
        <f t="shared" si="27"/>
        <v>0</v>
      </c>
      <c r="I53" s="104">
        <f t="shared" si="27"/>
        <v>0</v>
      </c>
      <c r="J53" s="104">
        <f t="shared" si="27"/>
        <v>0</v>
      </c>
      <c r="K53" s="104">
        <f t="shared" si="27"/>
        <v>0</v>
      </c>
      <c r="L53" s="104">
        <f t="shared" si="27"/>
        <v>0</v>
      </c>
      <c r="M53" s="104">
        <f t="shared" si="27"/>
        <v>0</v>
      </c>
      <c r="N53" s="104">
        <f t="shared" si="27"/>
        <v>0</v>
      </c>
      <c r="O53" s="104">
        <f t="shared" si="27"/>
        <v>0</v>
      </c>
      <c r="P53" s="104">
        <f t="shared" si="27"/>
        <v>0</v>
      </c>
      <c r="Q53" s="104">
        <f t="shared" si="27"/>
        <v>0</v>
      </c>
      <c r="R53" s="104">
        <f t="shared" si="27"/>
        <v>0</v>
      </c>
      <c r="S53" s="104">
        <f t="shared" si="27"/>
        <v>0</v>
      </c>
      <c r="T53" s="104">
        <f>+T54</f>
        <v>0</v>
      </c>
      <c r="U53" s="104">
        <f aca="true" t="shared" si="28" ref="U53:AF53">SUM(U54)</f>
        <v>0</v>
      </c>
      <c r="V53" s="104">
        <f t="shared" si="28"/>
        <v>0</v>
      </c>
      <c r="W53" s="104">
        <f t="shared" si="28"/>
        <v>0</v>
      </c>
      <c r="X53" s="104">
        <f t="shared" si="28"/>
        <v>0</v>
      </c>
      <c r="Y53" s="104">
        <f t="shared" si="28"/>
        <v>0</v>
      </c>
      <c r="Z53" s="104">
        <f t="shared" si="28"/>
        <v>0</v>
      </c>
      <c r="AA53" s="104">
        <f t="shared" si="28"/>
        <v>0</v>
      </c>
      <c r="AB53" s="104">
        <f t="shared" si="28"/>
        <v>0</v>
      </c>
      <c r="AC53" s="104">
        <f t="shared" si="28"/>
        <v>0</v>
      </c>
      <c r="AD53" s="104">
        <f t="shared" si="28"/>
        <v>0</v>
      </c>
      <c r="AE53" s="104">
        <f t="shared" si="28"/>
        <v>0</v>
      </c>
      <c r="AF53" s="104">
        <f t="shared" si="28"/>
        <v>0</v>
      </c>
      <c r="AG53" s="104">
        <f>+AG54</f>
        <v>0</v>
      </c>
      <c r="AH53" s="104">
        <f aca="true" t="shared" si="29" ref="AH53:AS53">SUM(AH54)</f>
        <v>0</v>
      </c>
      <c r="AI53" s="104">
        <f t="shared" si="29"/>
        <v>0</v>
      </c>
      <c r="AJ53" s="104">
        <f t="shared" si="29"/>
        <v>0</v>
      </c>
      <c r="AK53" s="104">
        <f t="shared" si="29"/>
        <v>0</v>
      </c>
      <c r="AL53" s="104">
        <f t="shared" si="29"/>
        <v>0</v>
      </c>
      <c r="AM53" s="104">
        <f t="shared" si="29"/>
        <v>0</v>
      </c>
      <c r="AN53" s="104">
        <f t="shared" si="29"/>
        <v>0</v>
      </c>
      <c r="AO53" s="104">
        <f t="shared" si="29"/>
        <v>0</v>
      </c>
      <c r="AP53" s="104">
        <f t="shared" si="29"/>
        <v>0</v>
      </c>
      <c r="AQ53" s="104">
        <f t="shared" si="29"/>
        <v>0</v>
      </c>
      <c r="AR53" s="104">
        <f t="shared" si="29"/>
        <v>0</v>
      </c>
      <c r="AS53" s="104">
        <f t="shared" si="29"/>
        <v>0</v>
      </c>
      <c r="AT53" s="104">
        <f>+AT54</f>
        <v>0</v>
      </c>
      <c r="AU53" s="104">
        <f aca="true" t="shared" si="30" ref="AU53:BF53">SUM(AU54)</f>
        <v>0</v>
      </c>
      <c r="AV53" s="104">
        <f t="shared" si="30"/>
        <v>0</v>
      </c>
      <c r="AW53" s="104">
        <f t="shared" si="30"/>
        <v>0</v>
      </c>
      <c r="AX53" s="104">
        <f t="shared" si="30"/>
        <v>0</v>
      </c>
      <c r="AY53" s="104">
        <f t="shared" si="30"/>
        <v>0</v>
      </c>
      <c r="AZ53" s="104">
        <f t="shared" si="30"/>
        <v>0</v>
      </c>
      <c r="BA53" s="104">
        <f t="shared" si="30"/>
        <v>0</v>
      </c>
      <c r="BB53" s="104">
        <f t="shared" si="30"/>
        <v>0</v>
      </c>
      <c r="BC53" s="104">
        <f t="shared" si="30"/>
        <v>0</v>
      </c>
      <c r="BD53" s="104">
        <f t="shared" si="30"/>
        <v>0</v>
      </c>
      <c r="BE53" s="104">
        <f t="shared" si="30"/>
        <v>0</v>
      </c>
      <c r="BF53" s="104">
        <f t="shared" si="30"/>
        <v>0</v>
      </c>
      <c r="BG53" s="104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104" t="s">
        <v>150</v>
      </c>
      <c r="B55" s="105"/>
      <c r="C55" s="104" t="s">
        <v>92</v>
      </c>
      <c r="D55" s="104">
        <f aca="true" t="shared" si="31" ref="D55:BG55">SUM(D56)</f>
        <v>0</v>
      </c>
      <c r="E55" s="104">
        <f t="shared" si="31"/>
        <v>0</v>
      </c>
      <c r="F55" s="104">
        <f t="shared" si="31"/>
        <v>0</v>
      </c>
      <c r="G55" s="104">
        <f t="shared" si="31"/>
        <v>0</v>
      </c>
      <c r="H55" s="104">
        <f t="shared" si="31"/>
        <v>0</v>
      </c>
      <c r="I55" s="104">
        <f t="shared" si="31"/>
        <v>0</v>
      </c>
      <c r="J55" s="104">
        <f t="shared" si="31"/>
        <v>0</v>
      </c>
      <c r="K55" s="104">
        <f t="shared" si="31"/>
        <v>0</v>
      </c>
      <c r="L55" s="104">
        <f t="shared" si="31"/>
        <v>0</v>
      </c>
      <c r="M55" s="104">
        <f t="shared" si="31"/>
        <v>0</v>
      </c>
      <c r="N55" s="104">
        <f t="shared" si="31"/>
        <v>0</v>
      </c>
      <c r="O55" s="104">
        <f t="shared" si="31"/>
        <v>0</v>
      </c>
      <c r="P55" s="104">
        <f t="shared" si="31"/>
        <v>0</v>
      </c>
      <c r="Q55" s="104">
        <f t="shared" si="31"/>
        <v>0</v>
      </c>
      <c r="R55" s="104">
        <f t="shared" si="31"/>
        <v>0</v>
      </c>
      <c r="S55" s="104">
        <f t="shared" si="31"/>
        <v>0</v>
      </c>
      <c r="T55" s="104">
        <f t="shared" si="31"/>
        <v>0</v>
      </c>
      <c r="U55" s="104">
        <f t="shared" si="31"/>
        <v>0</v>
      </c>
      <c r="V55" s="104">
        <f t="shared" si="31"/>
        <v>0</v>
      </c>
      <c r="W55" s="104">
        <f t="shared" si="31"/>
        <v>0</v>
      </c>
      <c r="X55" s="104">
        <f t="shared" si="31"/>
        <v>0</v>
      </c>
      <c r="Y55" s="104">
        <f t="shared" si="31"/>
        <v>0</v>
      </c>
      <c r="Z55" s="104">
        <f t="shared" si="31"/>
        <v>0</v>
      </c>
      <c r="AA55" s="104">
        <f t="shared" si="31"/>
        <v>0</v>
      </c>
      <c r="AB55" s="104">
        <f t="shared" si="31"/>
        <v>0</v>
      </c>
      <c r="AC55" s="104">
        <f t="shared" si="31"/>
        <v>0</v>
      </c>
      <c r="AD55" s="104">
        <f t="shared" si="31"/>
        <v>0</v>
      </c>
      <c r="AE55" s="104">
        <f t="shared" si="31"/>
        <v>0</v>
      </c>
      <c r="AF55" s="104">
        <f t="shared" si="31"/>
        <v>0</v>
      </c>
      <c r="AG55" s="104">
        <f t="shared" si="31"/>
        <v>0</v>
      </c>
      <c r="AH55" s="104">
        <f t="shared" si="31"/>
        <v>0</v>
      </c>
      <c r="AI55" s="104">
        <f t="shared" si="31"/>
        <v>0</v>
      </c>
      <c r="AJ55" s="104">
        <f t="shared" si="31"/>
        <v>0</v>
      </c>
      <c r="AK55" s="104">
        <f t="shared" si="31"/>
        <v>0</v>
      </c>
      <c r="AL55" s="104">
        <f t="shared" si="31"/>
        <v>0</v>
      </c>
      <c r="AM55" s="104">
        <f t="shared" si="31"/>
        <v>0</v>
      </c>
      <c r="AN55" s="104">
        <f t="shared" si="31"/>
        <v>0</v>
      </c>
      <c r="AO55" s="104">
        <f t="shared" si="31"/>
        <v>0</v>
      </c>
      <c r="AP55" s="104">
        <f t="shared" si="31"/>
        <v>0</v>
      </c>
      <c r="AQ55" s="104">
        <f t="shared" si="31"/>
        <v>0</v>
      </c>
      <c r="AR55" s="104">
        <f t="shared" si="31"/>
        <v>0</v>
      </c>
      <c r="AS55" s="104">
        <f t="shared" si="31"/>
        <v>0</v>
      </c>
      <c r="AT55" s="104">
        <f t="shared" si="31"/>
        <v>0</v>
      </c>
      <c r="AU55" s="104">
        <f t="shared" si="31"/>
        <v>0</v>
      </c>
      <c r="AV55" s="104">
        <f t="shared" si="31"/>
        <v>0</v>
      </c>
      <c r="AW55" s="104">
        <f t="shared" si="31"/>
        <v>0</v>
      </c>
      <c r="AX55" s="104">
        <f t="shared" si="31"/>
        <v>0</v>
      </c>
      <c r="AY55" s="104">
        <f t="shared" si="31"/>
        <v>0</v>
      </c>
      <c r="AZ55" s="104">
        <f t="shared" si="31"/>
        <v>0</v>
      </c>
      <c r="BA55" s="104">
        <f t="shared" si="31"/>
        <v>0</v>
      </c>
      <c r="BB55" s="104">
        <f t="shared" si="31"/>
        <v>0</v>
      </c>
      <c r="BC55" s="104">
        <f t="shared" si="31"/>
        <v>0</v>
      </c>
      <c r="BD55" s="104">
        <f t="shared" si="31"/>
        <v>0</v>
      </c>
      <c r="BE55" s="104">
        <f t="shared" si="31"/>
        <v>0</v>
      </c>
      <c r="BF55" s="104">
        <f t="shared" si="31"/>
        <v>0</v>
      </c>
      <c r="BG55" s="104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104" t="s">
        <v>158</v>
      </c>
      <c r="B57" s="105"/>
      <c r="C57" s="104" t="s">
        <v>160</v>
      </c>
      <c r="D57" s="104">
        <f aca="true" t="shared" si="32" ref="D57:BG57">SUM(D58)</f>
        <v>1400</v>
      </c>
      <c r="E57" s="104">
        <f t="shared" si="32"/>
        <v>0</v>
      </c>
      <c r="F57" s="104">
        <f t="shared" si="32"/>
        <v>0</v>
      </c>
      <c r="G57" s="104">
        <f t="shared" si="32"/>
        <v>1400</v>
      </c>
      <c r="H57" s="104">
        <f t="shared" si="32"/>
        <v>5.57769</v>
      </c>
      <c r="I57" s="104">
        <f t="shared" si="32"/>
        <v>0</v>
      </c>
      <c r="J57" s="104">
        <f t="shared" si="32"/>
        <v>0</v>
      </c>
      <c r="K57" s="104">
        <f t="shared" si="32"/>
        <v>0</v>
      </c>
      <c r="L57" s="104">
        <f t="shared" si="32"/>
        <v>0</v>
      </c>
      <c r="M57" s="104">
        <f t="shared" si="32"/>
        <v>0</v>
      </c>
      <c r="N57" s="104">
        <f t="shared" si="32"/>
        <v>0</v>
      </c>
      <c r="O57" s="104">
        <f t="shared" si="32"/>
        <v>0</v>
      </c>
      <c r="P57" s="104">
        <f t="shared" si="32"/>
        <v>0</v>
      </c>
      <c r="Q57" s="104">
        <f t="shared" si="32"/>
        <v>0</v>
      </c>
      <c r="R57" s="104">
        <f t="shared" si="32"/>
        <v>0</v>
      </c>
      <c r="S57" s="104">
        <f t="shared" si="32"/>
        <v>0</v>
      </c>
      <c r="T57" s="104">
        <f t="shared" si="32"/>
        <v>5.57769</v>
      </c>
      <c r="U57" s="104">
        <f t="shared" si="32"/>
        <v>5.57769</v>
      </c>
      <c r="V57" s="104">
        <f t="shared" si="32"/>
        <v>0</v>
      </c>
      <c r="W57" s="104">
        <f t="shared" si="32"/>
        <v>0</v>
      </c>
      <c r="X57" s="104">
        <f t="shared" si="32"/>
        <v>0</v>
      </c>
      <c r="Y57" s="104">
        <f t="shared" si="32"/>
        <v>0</v>
      </c>
      <c r="Z57" s="104">
        <f t="shared" si="32"/>
        <v>0</v>
      </c>
      <c r="AA57" s="104">
        <f t="shared" si="32"/>
        <v>0</v>
      </c>
      <c r="AB57" s="104">
        <f t="shared" si="32"/>
        <v>0</v>
      </c>
      <c r="AC57" s="104">
        <f t="shared" si="32"/>
        <v>0</v>
      </c>
      <c r="AD57" s="104">
        <f t="shared" si="32"/>
        <v>0</v>
      </c>
      <c r="AE57" s="104">
        <f t="shared" si="32"/>
        <v>0</v>
      </c>
      <c r="AF57" s="104">
        <f t="shared" si="32"/>
        <v>0</v>
      </c>
      <c r="AG57" s="104">
        <f t="shared" si="32"/>
        <v>5.57769</v>
      </c>
      <c r="AH57" s="104">
        <f t="shared" si="32"/>
        <v>0</v>
      </c>
      <c r="AI57" s="104">
        <f t="shared" si="32"/>
        <v>0</v>
      </c>
      <c r="AJ57" s="104">
        <f t="shared" si="32"/>
        <v>0</v>
      </c>
      <c r="AK57" s="104">
        <f t="shared" si="32"/>
        <v>0</v>
      </c>
      <c r="AL57" s="104">
        <f t="shared" si="32"/>
        <v>0</v>
      </c>
      <c r="AM57" s="104">
        <f t="shared" si="32"/>
        <v>0</v>
      </c>
      <c r="AN57" s="104">
        <f t="shared" si="32"/>
        <v>0</v>
      </c>
      <c r="AO57" s="104">
        <f t="shared" si="32"/>
        <v>0</v>
      </c>
      <c r="AP57" s="104">
        <f t="shared" si="32"/>
        <v>0</v>
      </c>
      <c r="AQ57" s="104">
        <f t="shared" si="32"/>
        <v>0</v>
      </c>
      <c r="AR57" s="104">
        <f t="shared" si="32"/>
        <v>0</v>
      </c>
      <c r="AS57" s="104">
        <f t="shared" si="32"/>
        <v>0</v>
      </c>
      <c r="AT57" s="104">
        <f t="shared" si="32"/>
        <v>0</v>
      </c>
      <c r="AU57" s="104">
        <f t="shared" si="32"/>
        <v>0</v>
      </c>
      <c r="AV57" s="104">
        <f t="shared" si="32"/>
        <v>0</v>
      </c>
      <c r="AW57" s="104">
        <f t="shared" si="32"/>
        <v>0</v>
      </c>
      <c r="AX57" s="104">
        <f t="shared" si="32"/>
        <v>0</v>
      </c>
      <c r="AY57" s="104">
        <f t="shared" si="32"/>
        <v>0</v>
      </c>
      <c r="AZ57" s="104">
        <f t="shared" si="32"/>
        <v>0</v>
      </c>
      <c r="BA57" s="104">
        <f t="shared" si="32"/>
        <v>0</v>
      </c>
      <c r="BB57" s="104">
        <f t="shared" si="32"/>
        <v>0</v>
      </c>
      <c r="BC57" s="104">
        <f t="shared" si="32"/>
        <v>0</v>
      </c>
      <c r="BD57" s="104">
        <f t="shared" si="32"/>
        <v>0</v>
      </c>
      <c r="BE57" s="104">
        <f t="shared" si="32"/>
        <v>0</v>
      </c>
      <c r="BF57" s="104">
        <f t="shared" si="32"/>
        <v>0</v>
      </c>
      <c r="BG57" s="104">
        <f t="shared" si="32"/>
        <v>0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1400</v>
      </c>
      <c r="E58" s="33">
        <f>+'[1]Informe_Fondane'!E58</f>
        <v>0</v>
      </c>
      <c r="F58" s="33">
        <f>+'[1]Informe_Fondane'!F58</f>
        <v>0</v>
      </c>
      <c r="G58" s="33">
        <f>SUM(D58:E58)-F58</f>
        <v>1400</v>
      </c>
      <c r="H58" s="33">
        <f>+'[1]Informe_Fondane'!H58</f>
        <v>5.57769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5.57769</v>
      </c>
      <c r="U58" s="33">
        <f>+'[1]Informe_Fondane'!U58</f>
        <v>5.57769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5.57769</v>
      </c>
      <c r="AH58" s="33">
        <f>+'[1]Informe_Fondane'!AH58</f>
        <v>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0</v>
      </c>
      <c r="AN58" s="33">
        <f>+'[1]Informe_Fondane'!AN58</f>
        <v>0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0</v>
      </c>
      <c r="AU58" s="33">
        <f>+'[1]Informe_Fondane'!AU58</f>
        <v>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0</v>
      </c>
      <c r="BA58" s="33">
        <f>+'[1]Informe_Fondane'!BA58</f>
        <v>0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0</v>
      </c>
    </row>
    <row r="59" spans="1:61" s="30" customFormat="1" ht="11.25" customHeight="1">
      <c r="A59" s="104" t="s">
        <v>151</v>
      </c>
      <c r="B59" s="105"/>
      <c r="C59" s="104" t="s">
        <v>95</v>
      </c>
      <c r="D59" s="104">
        <f>SUM(D60)</f>
        <v>3589.524</v>
      </c>
      <c r="E59" s="104">
        <f aca="true" t="shared" si="33" ref="E59:S59">SUM(E60)</f>
        <v>0</v>
      </c>
      <c r="F59" s="104">
        <f t="shared" si="33"/>
        <v>0</v>
      </c>
      <c r="G59" s="104">
        <f t="shared" si="33"/>
        <v>3589.524</v>
      </c>
      <c r="H59" s="104">
        <f t="shared" si="33"/>
        <v>0</v>
      </c>
      <c r="I59" s="104">
        <f t="shared" si="33"/>
        <v>0</v>
      </c>
      <c r="J59" s="104">
        <f t="shared" si="33"/>
        <v>0</v>
      </c>
      <c r="K59" s="104">
        <f t="shared" si="33"/>
        <v>0</v>
      </c>
      <c r="L59" s="104">
        <f t="shared" si="33"/>
        <v>0</v>
      </c>
      <c r="M59" s="104">
        <f t="shared" si="33"/>
        <v>0</v>
      </c>
      <c r="N59" s="104">
        <f t="shared" si="33"/>
        <v>0</v>
      </c>
      <c r="O59" s="104">
        <f t="shared" si="33"/>
        <v>0</v>
      </c>
      <c r="P59" s="104">
        <f t="shared" si="33"/>
        <v>0</v>
      </c>
      <c r="Q59" s="104">
        <f t="shared" si="33"/>
        <v>0</v>
      </c>
      <c r="R59" s="104">
        <f t="shared" si="33"/>
        <v>0</v>
      </c>
      <c r="S59" s="104">
        <f t="shared" si="33"/>
        <v>0</v>
      </c>
      <c r="T59" s="104">
        <f aca="true" t="shared" si="34" ref="T59:BG59">SUM(T60)</f>
        <v>0</v>
      </c>
      <c r="U59" s="104">
        <f t="shared" si="34"/>
        <v>0</v>
      </c>
      <c r="V59" s="104">
        <f t="shared" si="34"/>
        <v>0</v>
      </c>
      <c r="W59" s="104">
        <f t="shared" si="34"/>
        <v>0</v>
      </c>
      <c r="X59" s="104">
        <f t="shared" si="34"/>
        <v>0</v>
      </c>
      <c r="Y59" s="104">
        <f t="shared" si="34"/>
        <v>0</v>
      </c>
      <c r="Z59" s="104">
        <f t="shared" si="34"/>
        <v>0</v>
      </c>
      <c r="AA59" s="104">
        <f t="shared" si="34"/>
        <v>0</v>
      </c>
      <c r="AB59" s="104">
        <f t="shared" si="34"/>
        <v>0</v>
      </c>
      <c r="AC59" s="104">
        <f t="shared" si="34"/>
        <v>0</v>
      </c>
      <c r="AD59" s="104">
        <f t="shared" si="34"/>
        <v>0</v>
      </c>
      <c r="AE59" s="104">
        <f t="shared" si="34"/>
        <v>0</v>
      </c>
      <c r="AF59" s="104">
        <f t="shared" si="34"/>
        <v>0</v>
      </c>
      <c r="AG59" s="104">
        <f t="shared" si="34"/>
        <v>0</v>
      </c>
      <c r="AH59" s="104">
        <f t="shared" si="34"/>
        <v>0</v>
      </c>
      <c r="AI59" s="104">
        <f t="shared" si="34"/>
        <v>0</v>
      </c>
      <c r="AJ59" s="104">
        <f t="shared" si="34"/>
        <v>0</v>
      </c>
      <c r="AK59" s="104">
        <f t="shared" si="34"/>
        <v>0</v>
      </c>
      <c r="AL59" s="104">
        <f t="shared" si="34"/>
        <v>0</v>
      </c>
      <c r="AM59" s="104">
        <f t="shared" si="34"/>
        <v>0</v>
      </c>
      <c r="AN59" s="104">
        <f t="shared" si="34"/>
        <v>0</v>
      </c>
      <c r="AO59" s="104">
        <f t="shared" si="34"/>
        <v>0</v>
      </c>
      <c r="AP59" s="104">
        <f t="shared" si="34"/>
        <v>0</v>
      </c>
      <c r="AQ59" s="104">
        <f t="shared" si="34"/>
        <v>0</v>
      </c>
      <c r="AR59" s="104">
        <f t="shared" si="34"/>
        <v>0</v>
      </c>
      <c r="AS59" s="104">
        <f t="shared" si="34"/>
        <v>0</v>
      </c>
      <c r="AT59" s="104">
        <f t="shared" si="34"/>
        <v>0</v>
      </c>
      <c r="AU59" s="104">
        <f t="shared" si="34"/>
        <v>0</v>
      </c>
      <c r="AV59" s="104">
        <f t="shared" si="34"/>
        <v>0</v>
      </c>
      <c r="AW59" s="104">
        <f t="shared" si="34"/>
        <v>0</v>
      </c>
      <c r="AX59" s="104">
        <f t="shared" si="34"/>
        <v>0</v>
      </c>
      <c r="AY59" s="104">
        <f t="shared" si="34"/>
        <v>0</v>
      </c>
      <c r="AZ59" s="104">
        <f t="shared" si="34"/>
        <v>0</v>
      </c>
      <c r="BA59" s="104">
        <f t="shared" si="34"/>
        <v>0</v>
      </c>
      <c r="BB59" s="104">
        <f t="shared" si="34"/>
        <v>0</v>
      </c>
      <c r="BC59" s="104">
        <f t="shared" si="34"/>
        <v>0</v>
      </c>
      <c r="BD59" s="104">
        <f t="shared" si="34"/>
        <v>0</v>
      </c>
      <c r="BE59" s="104">
        <f t="shared" si="34"/>
        <v>0</v>
      </c>
      <c r="BF59" s="104">
        <f t="shared" si="34"/>
        <v>0</v>
      </c>
      <c r="BG59" s="104">
        <f t="shared" si="34"/>
        <v>0</v>
      </c>
      <c r="BH59" s="25"/>
      <c r="BI59" s="25"/>
    </row>
    <row r="60" spans="1:59" s="25" customFormat="1" ht="11.25" customHeight="1">
      <c r="A60" s="48" t="s">
        <v>96</v>
      </c>
      <c r="B60" s="34">
        <v>21</v>
      </c>
      <c r="C60" s="48" t="s">
        <v>95</v>
      </c>
      <c r="D60" s="33">
        <f>+'[1]Informe_Fondane'!D60</f>
        <v>3589.524</v>
      </c>
      <c r="E60" s="33">
        <f>+'[1]Informe_Fondane'!E60</f>
        <v>0</v>
      </c>
      <c r="F60" s="33">
        <f>+'[1]Informe_Fondane'!F60</f>
        <v>0</v>
      </c>
      <c r="G60" s="33">
        <f>SUM(D60:E60)-F60</f>
        <v>3589.524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61" s="23" customFormat="1" ht="11.25" customHeight="1">
      <c r="A61" s="35" t="s">
        <v>97</v>
      </c>
      <c r="B61" s="24"/>
      <c r="C61" s="36" t="s">
        <v>152</v>
      </c>
      <c r="D61" s="36">
        <f>SUM(D62:D64)</f>
        <v>161661.737</v>
      </c>
      <c r="E61" s="36">
        <f aca="true" t="shared" si="35" ref="E61:BF61">SUM(E62:E64)</f>
        <v>0</v>
      </c>
      <c r="F61" s="36">
        <f t="shared" si="35"/>
        <v>0</v>
      </c>
      <c r="G61" s="36">
        <f t="shared" si="35"/>
        <v>161661.737</v>
      </c>
      <c r="H61" s="36">
        <f t="shared" si="35"/>
        <v>0</v>
      </c>
      <c r="I61" s="36">
        <f t="shared" si="35"/>
        <v>0</v>
      </c>
      <c r="J61" s="36">
        <f t="shared" si="35"/>
        <v>0</v>
      </c>
      <c r="K61" s="36">
        <f t="shared" si="35"/>
        <v>0</v>
      </c>
      <c r="L61" s="36">
        <f t="shared" si="35"/>
        <v>9500</v>
      </c>
      <c r="M61" s="36">
        <f t="shared" si="35"/>
        <v>0</v>
      </c>
      <c r="N61" s="36">
        <f t="shared" si="35"/>
        <v>0</v>
      </c>
      <c r="O61" s="36">
        <f t="shared" si="35"/>
        <v>0</v>
      </c>
      <c r="P61" s="36">
        <f t="shared" si="35"/>
        <v>0</v>
      </c>
      <c r="Q61" s="36">
        <f t="shared" si="35"/>
        <v>0</v>
      </c>
      <c r="R61" s="36">
        <f t="shared" si="35"/>
        <v>0</v>
      </c>
      <c r="S61" s="36">
        <f t="shared" si="35"/>
        <v>0</v>
      </c>
      <c r="T61" s="36">
        <f t="shared" si="35"/>
        <v>9500</v>
      </c>
      <c r="U61" s="36">
        <f t="shared" si="35"/>
        <v>0</v>
      </c>
      <c r="V61" s="36">
        <f t="shared" si="35"/>
        <v>0</v>
      </c>
      <c r="W61" s="36">
        <f t="shared" si="35"/>
        <v>0</v>
      </c>
      <c r="X61" s="36">
        <f t="shared" si="35"/>
        <v>0</v>
      </c>
      <c r="Y61" s="36">
        <f t="shared" si="35"/>
        <v>9500</v>
      </c>
      <c r="Z61" s="36">
        <f t="shared" si="35"/>
        <v>0</v>
      </c>
      <c r="AA61" s="36">
        <f t="shared" si="35"/>
        <v>0</v>
      </c>
      <c r="AB61" s="36">
        <f t="shared" si="35"/>
        <v>0</v>
      </c>
      <c r="AC61" s="36">
        <f t="shared" si="35"/>
        <v>0</v>
      </c>
      <c r="AD61" s="36">
        <f t="shared" si="35"/>
        <v>0</v>
      </c>
      <c r="AE61" s="36">
        <f t="shared" si="35"/>
        <v>0</v>
      </c>
      <c r="AF61" s="36">
        <f t="shared" si="35"/>
        <v>0</v>
      </c>
      <c r="AG61" s="36">
        <f>SUM(AG62:AG64)</f>
        <v>9500</v>
      </c>
      <c r="AH61" s="36">
        <f t="shared" si="35"/>
        <v>0</v>
      </c>
      <c r="AI61" s="36">
        <f t="shared" si="35"/>
        <v>0</v>
      </c>
      <c r="AJ61" s="36">
        <f t="shared" si="35"/>
        <v>0</v>
      </c>
      <c r="AK61" s="36">
        <f t="shared" si="35"/>
        <v>0</v>
      </c>
      <c r="AL61" s="36">
        <f t="shared" si="35"/>
        <v>0</v>
      </c>
      <c r="AM61" s="36">
        <f t="shared" si="35"/>
        <v>0</v>
      </c>
      <c r="AN61" s="36">
        <f t="shared" si="35"/>
        <v>0</v>
      </c>
      <c r="AO61" s="36">
        <f t="shared" si="35"/>
        <v>0</v>
      </c>
      <c r="AP61" s="36">
        <f t="shared" si="35"/>
        <v>0</v>
      </c>
      <c r="AQ61" s="36">
        <f t="shared" si="35"/>
        <v>0</v>
      </c>
      <c r="AR61" s="36">
        <f t="shared" si="35"/>
        <v>0</v>
      </c>
      <c r="AS61" s="36">
        <f t="shared" si="35"/>
        <v>0</v>
      </c>
      <c r="AT61" s="36">
        <f>SUM(AT62:AT64)</f>
        <v>0</v>
      </c>
      <c r="AU61" s="36">
        <f t="shared" si="35"/>
        <v>0</v>
      </c>
      <c r="AV61" s="36">
        <f t="shared" si="35"/>
        <v>0</v>
      </c>
      <c r="AW61" s="36">
        <f t="shared" si="35"/>
        <v>0</v>
      </c>
      <c r="AX61" s="36">
        <f t="shared" si="35"/>
        <v>0</v>
      </c>
      <c r="AY61" s="36">
        <f t="shared" si="35"/>
        <v>0</v>
      </c>
      <c r="AZ61" s="36">
        <f t="shared" si="35"/>
        <v>0</v>
      </c>
      <c r="BA61" s="36">
        <f t="shared" si="35"/>
        <v>0</v>
      </c>
      <c r="BB61" s="36">
        <f t="shared" si="35"/>
        <v>0</v>
      </c>
      <c r="BC61" s="36">
        <f t="shared" si="35"/>
        <v>0</v>
      </c>
      <c r="BD61" s="36">
        <f t="shared" si="35"/>
        <v>0</v>
      </c>
      <c r="BE61" s="36">
        <f t="shared" si="35"/>
        <v>0</v>
      </c>
      <c r="BF61" s="36">
        <f t="shared" si="35"/>
        <v>0</v>
      </c>
      <c r="BG61" s="36">
        <f>SUM(BG62:BG64)</f>
        <v>0</v>
      </c>
      <c r="BH61" s="25"/>
      <c r="BI61" s="25"/>
    </row>
    <row r="62" spans="1:59" s="25" customFormat="1" ht="11.25" customHeight="1">
      <c r="A62" s="48" t="s">
        <v>196</v>
      </c>
      <c r="B62" s="34">
        <v>21</v>
      </c>
      <c r="C62" s="48" t="s">
        <v>98</v>
      </c>
      <c r="D62" s="33">
        <f>+'[1]Informe_Fondane'!D62</f>
        <v>22000</v>
      </c>
      <c r="E62" s="33">
        <f>+'[1]Informe_Fondane'!E62</f>
        <v>0</v>
      </c>
      <c r="F62" s="33">
        <f>+'[1]Informe_Fondane'!F62</f>
        <v>0</v>
      </c>
      <c r="G62" s="33">
        <f>SUM(D62:E62)-F62</f>
        <v>22000</v>
      </c>
      <c r="H62" s="33">
        <f>+'[1]Informe_Fondane'!H62</f>
        <v>0</v>
      </c>
      <c r="I62" s="33">
        <f>+'[1]Informe_Fondane'!I62</f>
        <v>0</v>
      </c>
      <c r="J62" s="33">
        <f>+'[1]Informe_Fondane'!J62</f>
        <v>0</v>
      </c>
      <c r="K62" s="33">
        <f>+'[1]Informe_Fondane'!K62</f>
        <v>0</v>
      </c>
      <c r="L62" s="33">
        <f>+'[1]Informe_Fondane'!L62</f>
        <v>0</v>
      </c>
      <c r="M62" s="33">
        <f>+'[1]Informe_Fondane'!M62</f>
        <v>0</v>
      </c>
      <c r="N62" s="33">
        <f>+'[1]Informe_Fondane'!N62</f>
        <v>0</v>
      </c>
      <c r="O62" s="33">
        <f>+'[1]Informe_Fondane'!O62</f>
        <v>0</v>
      </c>
      <c r="P62" s="33">
        <f>+'[1]Informe_Fondane'!P62</f>
        <v>0</v>
      </c>
      <c r="Q62" s="33">
        <f>+'[1]Informe_Fondane'!Q62</f>
        <v>0</v>
      </c>
      <c r="R62" s="33">
        <f>+'[1]Informe_Fondane'!R62</f>
        <v>0</v>
      </c>
      <c r="S62" s="33">
        <f>+'[1]Informe_Fondane'!S62</f>
        <v>0</v>
      </c>
      <c r="T62" s="33">
        <f>SUM(H62:S62)</f>
        <v>0</v>
      </c>
      <c r="U62" s="33">
        <f>+'[1]Informe_Fondane'!U62</f>
        <v>0</v>
      </c>
      <c r="V62" s="33">
        <f>+'[1]Informe_Fondane'!V62</f>
        <v>0</v>
      </c>
      <c r="W62" s="33">
        <f>+'[1]Informe_Fondane'!W62</f>
        <v>0</v>
      </c>
      <c r="X62" s="33">
        <f>+'[1]Informe_Fondane'!X62</f>
        <v>0</v>
      </c>
      <c r="Y62" s="33">
        <f>+'[1]Informe_Fondane'!Y62</f>
        <v>0</v>
      </c>
      <c r="Z62" s="33">
        <f>+'[1]Informe_Fondane'!Z62</f>
        <v>0</v>
      </c>
      <c r="AA62" s="33">
        <f>+'[1]Informe_Fondane'!AA62</f>
        <v>0</v>
      </c>
      <c r="AB62" s="33">
        <f>+'[1]Informe_Fondane'!AB62</f>
        <v>0</v>
      </c>
      <c r="AC62" s="33">
        <f>+'[1]Informe_Fondane'!AC62</f>
        <v>0</v>
      </c>
      <c r="AD62" s="33">
        <f>+'[1]Informe_Fondane'!AD62</f>
        <v>0</v>
      </c>
      <c r="AE62" s="33">
        <f>+'[1]Informe_Fondane'!AE62</f>
        <v>0</v>
      </c>
      <c r="AF62" s="33">
        <f>+'[1]Informe_Fondane'!AF62</f>
        <v>0</v>
      </c>
      <c r="AG62" s="33">
        <f>SUM(U62:AF62)</f>
        <v>0</v>
      </c>
      <c r="AH62" s="33">
        <f>+'[1]Informe_Fondane'!AH62</f>
        <v>0</v>
      </c>
      <c r="AI62" s="33">
        <f>+'[1]Informe_Fondane'!AI62</f>
        <v>0</v>
      </c>
      <c r="AJ62" s="33">
        <f>+'[1]Informe_Fondane'!AJ62</f>
        <v>0</v>
      </c>
      <c r="AK62" s="33">
        <f>+'[1]Informe_Fondane'!AK62</f>
        <v>0</v>
      </c>
      <c r="AL62" s="33">
        <f>+'[1]Informe_Fondane'!AL62</f>
        <v>0</v>
      </c>
      <c r="AM62" s="33">
        <f>+'[1]Informe_Fondane'!AM62</f>
        <v>0</v>
      </c>
      <c r="AN62" s="33">
        <f>+'[1]Informe_Fondane'!AN62</f>
        <v>0</v>
      </c>
      <c r="AO62" s="33">
        <f>+'[1]Informe_Fondane'!AO62</f>
        <v>0</v>
      </c>
      <c r="AP62" s="33">
        <f>+'[1]Informe_Fondane'!AP62</f>
        <v>0</v>
      </c>
      <c r="AQ62" s="33">
        <f>+'[1]Informe_Fondane'!AQ62</f>
        <v>0</v>
      </c>
      <c r="AR62" s="33">
        <f>+'[1]Informe_Fondane'!AR62</f>
        <v>0</v>
      </c>
      <c r="AS62" s="33">
        <f>+'[1]Informe_Fondane'!AS62</f>
        <v>0</v>
      </c>
      <c r="AT62" s="33">
        <f>SUM(AH62:AS62)</f>
        <v>0</v>
      </c>
      <c r="AU62" s="33">
        <f>+'[1]Informe_Fondane'!AU62</f>
        <v>0</v>
      </c>
      <c r="AV62" s="33">
        <f>+'[1]Informe_Fondane'!AV62</f>
        <v>0</v>
      </c>
      <c r="AW62" s="33">
        <f>+'[1]Informe_Fondane'!AW62</f>
        <v>0</v>
      </c>
      <c r="AX62" s="33">
        <f>+'[1]Informe_Fondane'!AX62</f>
        <v>0</v>
      </c>
      <c r="AY62" s="33">
        <f>+'[1]Informe_Fondane'!AY62</f>
        <v>0</v>
      </c>
      <c r="AZ62" s="33">
        <f>+'[1]Informe_Fondane'!AZ62</f>
        <v>0</v>
      </c>
      <c r="BA62" s="33">
        <f>+'[1]Informe_Fondane'!BA62</f>
        <v>0</v>
      </c>
      <c r="BB62" s="33">
        <f>+'[1]Informe_Fondane'!BB62</f>
        <v>0</v>
      </c>
      <c r="BC62" s="33">
        <f>+'[1]Informe_Fondane'!BC62</f>
        <v>0</v>
      </c>
      <c r="BD62" s="33">
        <f>+'[1]Informe_Fondane'!BD62</f>
        <v>0</v>
      </c>
      <c r="BE62" s="33">
        <f>+'[1]Informe_Fondane'!BE62</f>
        <v>0</v>
      </c>
      <c r="BF62" s="33">
        <f>+'[1]Informe_Fondane'!BF62</f>
        <v>0</v>
      </c>
      <c r="BG62" s="33">
        <f>SUM(AU62:BF62)</f>
        <v>0</v>
      </c>
    </row>
    <row r="63" spans="1:59" s="25" customFormat="1" ht="11.25" customHeight="1">
      <c r="A63" s="48" t="s">
        <v>195</v>
      </c>
      <c r="B63" s="34">
        <v>21</v>
      </c>
      <c r="C63" s="48" t="s">
        <v>188</v>
      </c>
      <c r="D63" s="33">
        <f>+'[1]Informe_Fondane'!D63</f>
        <v>20000</v>
      </c>
      <c r="E63" s="33">
        <f>+'[1]Informe_Fondane'!E63</f>
        <v>0</v>
      </c>
      <c r="F63" s="33">
        <f>+'[1]Informe_Fondane'!F63</f>
        <v>0</v>
      </c>
      <c r="G63" s="33">
        <f>SUM(D63:E63)-F63</f>
        <v>20000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9500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9500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9500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9500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187</v>
      </c>
      <c r="B64" s="34">
        <v>21</v>
      </c>
      <c r="C64" s="48" t="s">
        <v>186</v>
      </c>
      <c r="D64" s="33">
        <f>+'[1]Informe_Fondane'!D64</f>
        <v>119661.737</v>
      </c>
      <c r="E64" s="33">
        <f>+'[1]Informe_Fondane'!E64</f>
        <v>0</v>
      </c>
      <c r="F64" s="33">
        <f>+'[1]Informe_Fondane'!F64</f>
        <v>0</v>
      </c>
      <c r="G64" s="33">
        <f>SUM(D64:E64)-F64</f>
        <v>119661.737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61" s="23" customFormat="1" ht="11.25" customHeight="1">
      <c r="A65" s="35" t="s">
        <v>172</v>
      </c>
      <c r="B65" s="24"/>
      <c r="C65" s="36" t="s">
        <v>16</v>
      </c>
      <c r="D65" s="36">
        <f>+D66</f>
        <v>7400000</v>
      </c>
      <c r="E65" s="36">
        <f>+E66</f>
        <v>0</v>
      </c>
      <c r="F65" s="36">
        <f aca="true" t="shared" si="36" ref="F65:S65">+F66</f>
        <v>0</v>
      </c>
      <c r="G65" s="36">
        <f t="shared" si="36"/>
        <v>7400000</v>
      </c>
      <c r="H65" s="36">
        <f t="shared" si="36"/>
        <v>976386.53274</v>
      </c>
      <c r="I65" s="36">
        <f t="shared" si="36"/>
        <v>160925.48591</v>
      </c>
      <c r="J65" s="36">
        <f t="shared" si="36"/>
        <v>397305.64538999996</v>
      </c>
      <c r="K65" s="36">
        <f t="shared" si="36"/>
        <v>658406.30437</v>
      </c>
      <c r="L65" s="36">
        <f t="shared" si="36"/>
        <v>76231.821</v>
      </c>
      <c r="M65" s="36">
        <f t="shared" si="36"/>
        <v>0</v>
      </c>
      <c r="N65" s="36">
        <f t="shared" si="36"/>
        <v>0</v>
      </c>
      <c r="O65" s="36">
        <f t="shared" si="36"/>
        <v>0</v>
      </c>
      <c r="P65" s="36">
        <f t="shared" si="36"/>
        <v>0</v>
      </c>
      <c r="Q65" s="36">
        <f t="shared" si="36"/>
        <v>0</v>
      </c>
      <c r="R65" s="36">
        <f t="shared" si="36"/>
        <v>0</v>
      </c>
      <c r="S65" s="36">
        <f t="shared" si="36"/>
        <v>0</v>
      </c>
      <c r="T65" s="36">
        <f aca="true" t="shared" si="37" ref="T65:BG65">+T66</f>
        <v>2269255.78941</v>
      </c>
      <c r="U65" s="36">
        <f t="shared" si="37"/>
        <v>273006.175</v>
      </c>
      <c r="V65" s="36">
        <f t="shared" si="37"/>
        <v>861586.8439099999</v>
      </c>
      <c r="W65" s="36">
        <f t="shared" si="37"/>
        <v>222741.98079</v>
      </c>
      <c r="X65" s="36">
        <f t="shared" si="37"/>
        <v>701542.382</v>
      </c>
      <c r="Y65" s="36">
        <f t="shared" si="37"/>
        <v>109414.429</v>
      </c>
      <c r="Z65" s="36">
        <f t="shared" si="37"/>
        <v>0</v>
      </c>
      <c r="AA65" s="36">
        <f t="shared" si="37"/>
        <v>0</v>
      </c>
      <c r="AB65" s="36">
        <f t="shared" si="37"/>
        <v>0</v>
      </c>
      <c r="AC65" s="36">
        <f t="shared" si="37"/>
        <v>0</v>
      </c>
      <c r="AD65" s="36">
        <f t="shared" si="37"/>
        <v>0</v>
      </c>
      <c r="AE65" s="36">
        <f t="shared" si="37"/>
        <v>0</v>
      </c>
      <c r="AF65" s="36">
        <f t="shared" si="37"/>
        <v>0</v>
      </c>
      <c r="AG65" s="36">
        <f t="shared" si="37"/>
        <v>2168291.8107</v>
      </c>
      <c r="AH65" s="36">
        <f t="shared" si="37"/>
        <v>0</v>
      </c>
      <c r="AI65" s="36">
        <f t="shared" si="37"/>
        <v>22746.68195</v>
      </c>
      <c r="AJ65" s="36">
        <f t="shared" si="37"/>
        <v>307311.25227</v>
      </c>
      <c r="AK65" s="36">
        <f t="shared" si="37"/>
        <v>309993.61255</v>
      </c>
      <c r="AL65" s="36">
        <f t="shared" si="37"/>
        <v>341472.12949</v>
      </c>
      <c r="AM65" s="36">
        <f t="shared" si="37"/>
        <v>0</v>
      </c>
      <c r="AN65" s="36">
        <f t="shared" si="37"/>
        <v>0</v>
      </c>
      <c r="AO65" s="36">
        <f t="shared" si="37"/>
        <v>0</v>
      </c>
      <c r="AP65" s="36">
        <f t="shared" si="37"/>
        <v>0</v>
      </c>
      <c r="AQ65" s="36">
        <f t="shared" si="37"/>
        <v>0</v>
      </c>
      <c r="AR65" s="36">
        <f t="shared" si="37"/>
        <v>0</v>
      </c>
      <c r="AS65" s="36">
        <f t="shared" si="37"/>
        <v>0</v>
      </c>
      <c r="AT65" s="36">
        <f t="shared" si="37"/>
        <v>981523.6762600001</v>
      </c>
      <c r="AU65" s="36">
        <f t="shared" si="37"/>
        <v>0</v>
      </c>
      <c r="AV65" s="36">
        <f t="shared" si="37"/>
        <v>22746.68195</v>
      </c>
      <c r="AW65" s="36">
        <f t="shared" si="37"/>
        <v>307311.25227</v>
      </c>
      <c r="AX65" s="36">
        <f t="shared" si="37"/>
        <v>309993.61255</v>
      </c>
      <c r="AY65" s="36">
        <f t="shared" si="37"/>
        <v>341472.12949</v>
      </c>
      <c r="AZ65" s="36">
        <f t="shared" si="37"/>
        <v>0</v>
      </c>
      <c r="BA65" s="36">
        <f t="shared" si="37"/>
        <v>0</v>
      </c>
      <c r="BB65" s="36">
        <f t="shared" si="37"/>
        <v>0</v>
      </c>
      <c r="BC65" s="36">
        <f t="shared" si="37"/>
        <v>0</v>
      </c>
      <c r="BD65" s="36">
        <f t="shared" si="37"/>
        <v>0</v>
      </c>
      <c r="BE65" s="36">
        <f t="shared" si="37"/>
        <v>0</v>
      </c>
      <c r="BF65" s="36">
        <f t="shared" si="37"/>
        <v>0</v>
      </c>
      <c r="BG65" s="36">
        <f t="shared" si="37"/>
        <v>981523.6762600001</v>
      </c>
      <c r="BH65" s="25"/>
      <c r="BI65" s="25"/>
    </row>
    <row r="66" spans="1:168" s="48" customFormat="1" ht="11.25" customHeight="1">
      <c r="A66" s="98" t="s">
        <v>190</v>
      </c>
      <c r="B66" s="48" t="s">
        <v>111</v>
      </c>
      <c r="C66" s="48" t="s">
        <v>154</v>
      </c>
      <c r="D66" s="31">
        <f>+'[1]Informe_Fondane'!D66</f>
        <v>7400000</v>
      </c>
      <c r="E66" s="31">
        <f>+'[1]Informe_Fondane'!E66</f>
        <v>0</v>
      </c>
      <c r="F66" s="31">
        <f>+'[1]Informe_Fondane'!F66</f>
        <v>0</v>
      </c>
      <c r="G66" s="90">
        <f>SUM(D66:E66)-F66</f>
        <v>7400000</v>
      </c>
      <c r="H66" s="90">
        <f>+'[1]Informe_Fondane'!H66</f>
        <v>976386.53274</v>
      </c>
      <c r="I66" s="90">
        <f>+'[1]Informe_Fondane'!I66</f>
        <v>160925.48591</v>
      </c>
      <c r="J66" s="90">
        <f>+'[1]Informe_Fondane'!J66</f>
        <v>397305.64538999996</v>
      </c>
      <c r="K66" s="90">
        <f>+'[1]Informe_Fondane'!K66</f>
        <v>658406.30437</v>
      </c>
      <c r="L66" s="90">
        <f>+'[1]Informe_Fondane'!L66</f>
        <v>76231.821</v>
      </c>
      <c r="M66" s="90">
        <f>+'[1]Informe_Fondane'!M66</f>
        <v>0</v>
      </c>
      <c r="N66" s="90">
        <f>+'[1]Informe_Fondane'!N66</f>
        <v>0</v>
      </c>
      <c r="O66" s="90">
        <f>+'[1]Informe_Fondane'!O66</f>
        <v>0</v>
      </c>
      <c r="P66" s="90">
        <f>+'[1]Informe_Fondane'!P66</f>
        <v>0</v>
      </c>
      <c r="Q66" s="90">
        <f>+'[1]Informe_Fondane'!Q66</f>
        <v>0</v>
      </c>
      <c r="R66" s="90">
        <f>+'[1]Informe_Fondane'!R66</f>
        <v>0</v>
      </c>
      <c r="S66" s="90">
        <f>+'[1]Informe_Fondane'!S66</f>
        <v>0</v>
      </c>
      <c r="T66" s="90">
        <f>SUM(H66:S66)</f>
        <v>2269255.78941</v>
      </c>
      <c r="U66" s="90">
        <f>+'[1]Informe_Fondane'!U66</f>
        <v>273006.175</v>
      </c>
      <c r="V66" s="90">
        <f>+'[1]Informe_Fondane'!V66</f>
        <v>861586.8439099999</v>
      </c>
      <c r="W66" s="90">
        <f>+'[1]Informe_Fondane'!W66</f>
        <v>222741.98079</v>
      </c>
      <c r="X66" s="90">
        <f>+'[1]Informe_Fondane'!X66</f>
        <v>701542.382</v>
      </c>
      <c r="Y66" s="90">
        <f>+'[1]Informe_Fondane'!Y66</f>
        <v>109414.429</v>
      </c>
      <c r="Z66" s="90">
        <f>+'[1]Informe_Fondane'!Z66</f>
        <v>0</v>
      </c>
      <c r="AA66" s="90">
        <f>+'[1]Informe_Fondane'!AA66</f>
        <v>0</v>
      </c>
      <c r="AB66" s="90">
        <f>+'[1]Informe_Fondane'!AB66</f>
        <v>0</v>
      </c>
      <c r="AC66" s="90">
        <f>+'[1]Informe_Fondane'!AC66</f>
        <v>0</v>
      </c>
      <c r="AD66" s="90">
        <f>+'[1]Informe_Fondane'!AD66</f>
        <v>0</v>
      </c>
      <c r="AE66" s="90">
        <f>+'[1]Informe_Fondane'!AE66</f>
        <v>0</v>
      </c>
      <c r="AF66" s="90">
        <f>+'[1]Informe_Fondane'!AF66</f>
        <v>0</v>
      </c>
      <c r="AG66" s="90">
        <f>SUM(U66:AF66)</f>
        <v>2168291.8107</v>
      </c>
      <c r="AH66" s="90">
        <f>+'[1]Informe_Fondane'!AH66</f>
        <v>0</v>
      </c>
      <c r="AI66" s="90">
        <f>+'[1]Informe_Fondane'!AI66</f>
        <v>22746.68195</v>
      </c>
      <c r="AJ66" s="90">
        <f>+'[1]Informe_Fondane'!AJ66</f>
        <v>307311.25227</v>
      </c>
      <c r="AK66" s="90">
        <f>+'[1]Informe_Fondane'!AK66</f>
        <v>309993.61255</v>
      </c>
      <c r="AL66" s="90">
        <f>+'[1]Informe_Fondane'!AL66</f>
        <v>341472.12949</v>
      </c>
      <c r="AM66" s="90">
        <f>+'[1]Informe_Fondane'!AM66</f>
        <v>0</v>
      </c>
      <c r="AN66" s="90">
        <f>+'[1]Informe_Fondane'!AN66</f>
        <v>0</v>
      </c>
      <c r="AO66" s="90">
        <f>+'[1]Informe_Fondane'!AO66</f>
        <v>0</v>
      </c>
      <c r="AP66" s="90">
        <f>+'[1]Informe_Fondane'!AP66</f>
        <v>0</v>
      </c>
      <c r="AQ66" s="90">
        <f>+'[1]Informe_Fondane'!AQ66</f>
        <v>0</v>
      </c>
      <c r="AR66" s="90">
        <f>+'[1]Informe_Fondane'!AR66</f>
        <v>0</v>
      </c>
      <c r="AS66" s="90">
        <f>+'[1]Informe_Fondane'!AS66</f>
        <v>0</v>
      </c>
      <c r="AT66" s="90">
        <f>SUM(AH66:AS66)</f>
        <v>981523.6762600001</v>
      </c>
      <c r="AU66" s="90">
        <f>+'[1]Informe_Fondane'!AU66</f>
        <v>0</v>
      </c>
      <c r="AV66" s="90">
        <f>+'[1]Informe_Fondane'!AV66</f>
        <v>22746.68195</v>
      </c>
      <c r="AW66" s="90">
        <f>+'[1]Informe_Fondane'!AW66</f>
        <v>307311.25227</v>
      </c>
      <c r="AX66" s="90">
        <f>+'[1]Informe_Fondane'!AX66</f>
        <v>309993.61255</v>
      </c>
      <c r="AY66" s="90">
        <f>+'[1]Informe_Fondane'!AY66</f>
        <v>341472.12949</v>
      </c>
      <c r="AZ66" s="90">
        <f>+'[1]Informe_Fondane'!AZ66</f>
        <v>0</v>
      </c>
      <c r="BA66" s="90">
        <f>+'[1]Informe_Fondane'!BA66</f>
        <v>0</v>
      </c>
      <c r="BB66" s="90">
        <f>+'[1]Informe_Fondane'!BB66</f>
        <v>0</v>
      </c>
      <c r="BC66" s="90">
        <f>+'[1]Informe_Fondane'!BC66</f>
        <v>0</v>
      </c>
      <c r="BD66" s="90">
        <f>+'[1]Informe_Fondane'!BD66</f>
        <v>0</v>
      </c>
      <c r="BE66" s="90">
        <f>+'[1]Informe_Fondane'!BE66</f>
        <v>0</v>
      </c>
      <c r="BF66" s="90">
        <f>+'[1]Informe_Fondane'!BF66</f>
        <v>0</v>
      </c>
      <c r="BG66" s="90">
        <f>SUM(AU66:BF66)</f>
        <v>981523.6762600001</v>
      </c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1"/>
    </row>
    <row r="67" spans="1:61" s="23" customFormat="1" ht="11.25" customHeight="1">
      <c r="A67" s="126" t="s">
        <v>99</v>
      </c>
      <c r="B67" s="127"/>
      <c r="C67" s="128"/>
      <c r="D67" s="36">
        <f aca="true" t="shared" si="38" ref="D67:AI67">D65+D7</f>
        <v>7757013.183</v>
      </c>
      <c r="E67" s="36">
        <f t="shared" si="38"/>
        <v>2702.16371</v>
      </c>
      <c r="F67" s="36">
        <f t="shared" si="38"/>
        <v>2702.1637100000003</v>
      </c>
      <c r="G67" s="36">
        <f t="shared" si="38"/>
        <v>7757013.183</v>
      </c>
      <c r="H67" s="36">
        <f t="shared" si="38"/>
        <v>979279.9835300001</v>
      </c>
      <c r="I67" s="36">
        <f t="shared" si="38"/>
        <v>194005.02123999997</v>
      </c>
      <c r="J67" s="36">
        <f t="shared" si="38"/>
        <v>531310.79403</v>
      </c>
      <c r="K67" s="36">
        <f t="shared" si="38"/>
        <v>658406.30437</v>
      </c>
      <c r="L67" s="36">
        <f t="shared" si="38"/>
        <v>86140.33093</v>
      </c>
      <c r="M67" s="36">
        <f t="shared" si="38"/>
        <v>0</v>
      </c>
      <c r="N67" s="36">
        <f t="shared" si="38"/>
        <v>0</v>
      </c>
      <c r="O67" s="36">
        <f t="shared" si="38"/>
        <v>0</v>
      </c>
      <c r="P67" s="36">
        <f t="shared" si="38"/>
        <v>0</v>
      </c>
      <c r="Q67" s="36">
        <f t="shared" si="38"/>
        <v>0</v>
      </c>
      <c r="R67" s="36">
        <f t="shared" si="38"/>
        <v>0</v>
      </c>
      <c r="S67" s="36">
        <f t="shared" si="38"/>
        <v>0</v>
      </c>
      <c r="T67" s="36">
        <f t="shared" si="38"/>
        <v>2449142.4341</v>
      </c>
      <c r="U67" s="36">
        <f t="shared" si="38"/>
        <v>274403.86085</v>
      </c>
      <c r="V67" s="36">
        <f t="shared" si="38"/>
        <v>894666.3792399999</v>
      </c>
      <c r="W67" s="36">
        <f t="shared" si="38"/>
        <v>322230.5627</v>
      </c>
      <c r="X67" s="36">
        <f t="shared" si="38"/>
        <v>737066.102</v>
      </c>
      <c r="Y67" s="36">
        <f t="shared" si="38"/>
        <v>119403.11737</v>
      </c>
      <c r="Z67" s="36">
        <f t="shared" si="38"/>
        <v>0</v>
      </c>
      <c r="AA67" s="36">
        <f t="shared" si="38"/>
        <v>0</v>
      </c>
      <c r="AB67" s="36">
        <f t="shared" si="38"/>
        <v>0</v>
      </c>
      <c r="AC67" s="36">
        <f t="shared" si="38"/>
        <v>0</v>
      </c>
      <c r="AD67" s="36">
        <f t="shared" si="38"/>
        <v>0</v>
      </c>
      <c r="AE67" s="36">
        <f t="shared" si="38"/>
        <v>0</v>
      </c>
      <c r="AF67" s="36">
        <f t="shared" si="38"/>
        <v>0</v>
      </c>
      <c r="AG67" s="36">
        <f t="shared" si="38"/>
        <v>2347770.0221599997</v>
      </c>
      <c r="AH67" s="36">
        <f t="shared" si="38"/>
        <v>869</v>
      </c>
      <c r="AI67" s="36">
        <f t="shared" si="38"/>
        <v>45695.817279999996</v>
      </c>
      <c r="AJ67" s="36">
        <f aca="true" t="shared" si="39" ref="AJ67:BG67">AJ65+AJ7</f>
        <v>326428.25987</v>
      </c>
      <c r="AK67" s="36">
        <f t="shared" si="39"/>
        <v>436511.38743</v>
      </c>
      <c r="AL67" s="36">
        <f t="shared" si="39"/>
        <v>341977.55249000003</v>
      </c>
      <c r="AM67" s="36">
        <f t="shared" si="39"/>
        <v>0</v>
      </c>
      <c r="AN67" s="36">
        <f t="shared" si="39"/>
        <v>0</v>
      </c>
      <c r="AO67" s="36">
        <f t="shared" si="39"/>
        <v>0</v>
      </c>
      <c r="AP67" s="36">
        <f t="shared" si="39"/>
        <v>0</v>
      </c>
      <c r="AQ67" s="36">
        <f t="shared" si="39"/>
        <v>0</v>
      </c>
      <c r="AR67" s="36">
        <f t="shared" si="39"/>
        <v>0</v>
      </c>
      <c r="AS67" s="36">
        <f t="shared" si="39"/>
        <v>0</v>
      </c>
      <c r="AT67" s="36">
        <f t="shared" si="39"/>
        <v>1151482.01707</v>
      </c>
      <c r="AU67" s="36">
        <f t="shared" si="39"/>
        <v>869</v>
      </c>
      <c r="AV67" s="36">
        <f t="shared" si="39"/>
        <v>45695.817279999996</v>
      </c>
      <c r="AW67" s="36">
        <f t="shared" si="39"/>
        <v>326428.25987</v>
      </c>
      <c r="AX67" s="36">
        <f t="shared" si="39"/>
        <v>436511.38743</v>
      </c>
      <c r="AY67" s="36">
        <f t="shared" si="39"/>
        <v>341977.55249000003</v>
      </c>
      <c r="AZ67" s="36">
        <f t="shared" si="39"/>
        <v>0</v>
      </c>
      <c r="BA67" s="36">
        <f t="shared" si="39"/>
        <v>0</v>
      </c>
      <c r="BB67" s="36">
        <f t="shared" si="39"/>
        <v>0</v>
      </c>
      <c r="BC67" s="36">
        <f t="shared" si="39"/>
        <v>0</v>
      </c>
      <c r="BD67" s="36">
        <f t="shared" si="39"/>
        <v>0</v>
      </c>
      <c r="BE67" s="36">
        <f t="shared" si="39"/>
        <v>0</v>
      </c>
      <c r="BF67" s="36">
        <f t="shared" si="39"/>
        <v>0</v>
      </c>
      <c r="BG67" s="36">
        <f t="shared" si="39"/>
        <v>1151482.01707</v>
      </c>
      <c r="BH67" s="25"/>
      <c r="BI67" s="25"/>
    </row>
    <row r="68" spans="1:59" s="23" customFormat="1" ht="15" customHeight="1">
      <c r="A68" s="37"/>
      <c r="B68" s="37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</row>
    <row r="69" spans="1:65" ht="10.5" customHeight="1">
      <c r="A69" s="96"/>
      <c r="B69" s="97"/>
      <c r="C69" s="97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39"/>
    </row>
    <row r="70" spans="1:65" ht="12.75">
      <c r="A70" s="25"/>
      <c r="B70" s="25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7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39"/>
    </row>
    <row r="72" spans="4:64" ht="12" customHeight="1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39"/>
    </row>
    <row r="73" spans="3:63" ht="12" customHeight="1">
      <c r="C73" s="114" t="s">
        <v>193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</row>
    <row r="74" spans="3:47" ht="12" customHeight="1">
      <c r="C74" s="114" t="s">
        <v>162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4:47" ht="12" customHeight="1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3:47" ht="12" customHeight="1">
      <c r="C81" s="9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4:47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</sheetData>
  <sheetProtection/>
  <mergeCells count="10">
    <mergeCell ref="Y5:AE5"/>
    <mergeCell ref="BF5:BG5"/>
    <mergeCell ref="A67:C67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" sqref="H1:H1638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8" width="11.00390625" style="6" hidden="1" customWidth="1"/>
    <col min="9" max="9" width="11.00390625" style="6" customWidth="1"/>
    <col min="10" max="16" width="11.00390625" style="6" hidden="1" customWidth="1"/>
    <col min="17" max="17" width="11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83" t="s">
        <v>176</v>
      </c>
      <c r="Q1" s="76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1" customFormat="1" ht="27.75">
      <c r="A2" s="55"/>
      <c r="B2" s="56"/>
      <c r="C2" s="57"/>
      <c r="D2" s="145" t="s">
        <v>185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85" t="s">
        <v>183</v>
      </c>
      <c r="Q2" s="8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1" customFormat="1" ht="28.5" thickBot="1">
      <c r="A3" s="59"/>
      <c r="B3" s="60"/>
      <c r="C3" s="6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46" t="s">
        <v>179</v>
      </c>
      <c r="Q3" s="14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17" s="1" customFormat="1" ht="15.75" customHeight="1">
      <c r="A4" s="88" t="s">
        <v>181</v>
      </c>
      <c r="B4" s="87"/>
      <c r="C4" s="148" t="s">
        <v>104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139" t="s">
        <v>198</v>
      </c>
      <c r="Q4" s="140"/>
    </row>
    <row r="5" spans="1:17" s="1" customFormat="1" ht="17.25" customHeight="1" thickBot="1">
      <c r="A5" s="68" t="s">
        <v>180</v>
      </c>
      <c r="B5" s="70"/>
      <c r="C5" s="70"/>
      <c r="D5" s="150"/>
      <c r="E5" s="150"/>
      <c r="F5" s="150"/>
      <c r="G5" s="150"/>
      <c r="H5" s="150"/>
      <c r="I5" s="150"/>
      <c r="J5" s="150"/>
      <c r="K5" s="89"/>
      <c r="L5" s="89"/>
      <c r="M5" s="89"/>
      <c r="N5" s="89"/>
      <c r="O5" s="89"/>
      <c r="P5" s="124" t="s">
        <v>0</v>
      </c>
      <c r="Q5" s="125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11" t="s">
        <v>108</v>
      </c>
      <c r="B9" s="112">
        <v>20</v>
      </c>
      <c r="C9" s="111" t="s">
        <v>109</v>
      </c>
      <c r="D9" s="113">
        <f>SUM(D10:D10)</f>
        <v>0</v>
      </c>
      <c r="E9" s="113">
        <f aca="true" t="shared" si="2" ref="E9:Q9">SUM(E10:E10)</f>
        <v>0</v>
      </c>
      <c r="F9" s="113">
        <f t="shared" si="2"/>
        <v>0</v>
      </c>
      <c r="G9" s="113">
        <f t="shared" si="2"/>
        <v>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>
        <f t="shared" si="2"/>
        <v>0</v>
      </c>
      <c r="L9" s="113">
        <f t="shared" si="2"/>
        <v>0</v>
      </c>
      <c r="M9" s="113">
        <f t="shared" si="2"/>
        <v>0</v>
      </c>
      <c r="N9" s="113">
        <f t="shared" si="2"/>
        <v>0</v>
      </c>
      <c r="O9" s="113">
        <f t="shared" si="2"/>
        <v>0</v>
      </c>
      <c r="P9" s="113">
        <f t="shared" si="2"/>
        <v>0</v>
      </c>
      <c r="Q9" s="113">
        <f t="shared" si="2"/>
        <v>0</v>
      </c>
    </row>
    <row r="10" spans="1:17" s="1" customFormat="1" ht="11.25" hidden="1">
      <c r="A10" s="103" t="s">
        <v>115</v>
      </c>
      <c r="B10" s="10" t="s">
        <v>111</v>
      </c>
      <c r="C10" s="41" t="s">
        <v>116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10" customFormat="1" ht="12">
      <c r="A11" s="107" t="s">
        <v>169</v>
      </c>
      <c r="B11" s="108"/>
      <c r="C11" s="107" t="s">
        <v>191</v>
      </c>
      <c r="D11" s="109">
        <f>SUM(D12,D15,D19,D21,D23,D25,D27)</f>
        <v>53763.629479999996</v>
      </c>
      <c r="E11" s="109">
        <f>SUM(E12,E15,E19,E21,E23,E25,E27)</f>
        <v>53763.629479999996</v>
      </c>
      <c r="F11" s="109">
        <f>SUM(F12,F15,F19,F21,F23,F25,F27)</f>
        <v>0</v>
      </c>
      <c r="G11" s="109">
        <f aca="true" t="shared" si="3" ref="G11:Q11">SUM(G12,G15,G19,G21,G23,G25,G27)</f>
        <v>0</v>
      </c>
      <c r="H11" s="109">
        <f t="shared" si="3"/>
        <v>0</v>
      </c>
      <c r="I11" s="109">
        <f t="shared" si="3"/>
        <v>0</v>
      </c>
      <c r="J11" s="109">
        <f t="shared" si="3"/>
        <v>0</v>
      </c>
      <c r="K11" s="109">
        <f t="shared" si="3"/>
        <v>0</v>
      </c>
      <c r="L11" s="109">
        <f t="shared" si="3"/>
        <v>0</v>
      </c>
      <c r="M11" s="109">
        <f t="shared" si="3"/>
        <v>0</v>
      </c>
      <c r="N11" s="109">
        <f t="shared" si="3"/>
        <v>0</v>
      </c>
      <c r="O11" s="109">
        <f t="shared" si="3"/>
        <v>0</v>
      </c>
      <c r="P11" s="109">
        <f t="shared" si="3"/>
        <v>0</v>
      </c>
      <c r="Q11" s="109">
        <f t="shared" si="3"/>
        <v>53763.629479999996</v>
      </c>
    </row>
    <row r="12" spans="1:17" s="2" customFormat="1" ht="11.25">
      <c r="A12" s="111" t="s">
        <v>100</v>
      </c>
      <c r="B12" s="112"/>
      <c r="C12" s="111" t="s">
        <v>62</v>
      </c>
      <c r="D12" s="113">
        <f>SUM(D13:D14)</f>
        <v>6734.48151</v>
      </c>
      <c r="E12" s="113">
        <f aca="true" t="shared" si="4" ref="E12:Q12">SUM(E13:E14)</f>
        <v>6734.48151</v>
      </c>
      <c r="F12" s="113">
        <f>SUM(F13:F14)</f>
        <v>0</v>
      </c>
      <c r="G12" s="113">
        <f t="shared" si="4"/>
        <v>0</v>
      </c>
      <c r="H12" s="113">
        <f t="shared" si="4"/>
        <v>0</v>
      </c>
      <c r="I12" s="113">
        <f t="shared" si="4"/>
        <v>0</v>
      </c>
      <c r="J12" s="113">
        <f t="shared" si="4"/>
        <v>0</v>
      </c>
      <c r="K12" s="113">
        <f t="shared" si="4"/>
        <v>0</v>
      </c>
      <c r="L12" s="113">
        <f t="shared" si="4"/>
        <v>0</v>
      </c>
      <c r="M12" s="113">
        <f t="shared" si="4"/>
        <v>0</v>
      </c>
      <c r="N12" s="113">
        <f t="shared" si="4"/>
        <v>0</v>
      </c>
      <c r="O12" s="113">
        <f t="shared" si="4"/>
        <v>0</v>
      </c>
      <c r="P12" s="113">
        <f t="shared" si="4"/>
        <v>0</v>
      </c>
      <c r="Q12" s="113">
        <f t="shared" si="4"/>
        <v>6734.48151</v>
      </c>
    </row>
    <row r="13" spans="1:17" s="1" customFormat="1" ht="11.25">
      <c r="A13" s="103" t="s">
        <v>101</v>
      </c>
      <c r="B13" s="10" t="s">
        <v>111</v>
      </c>
      <c r="C13" s="41" t="s">
        <v>102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103" t="s">
        <v>69</v>
      </c>
      <c r="B14" s="10" t="s">
        <v>111</v>
      </c>
      <c r="C14" s="41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11" t="s">
        <v>125</v>
      </c>
      <c r="B15" s="112"/>
      <c r="C15" s="111" t="s">
        <v>73</v>
      </c>
      <c r="D15" s="113">
        <f>SUM(D16:D18)</f>
        <v>47029.14797</v>
      </c>
      <c r="E15" s="113">
        <f aca="true" t="shared" si="5" ref="E15:P15">SUM(E16:E18)</f>
        <v>47029.14797</v>
      </c>
      <c r="F15" s="113">
        <f>SUM(F16:F18)</f>
        <v>0</v>
      </c>
      <c r="G15" s="113">
        <f t="shared" si="5"/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  <c r="O15" s="113">
        <f t="shared" si="5"/>
        <v>0</v>
      </c>
      <c r="P15" s="113">
        <f t="shared" si="5"/>
        <v>0</v>
      </c>
      <c r="Q15" s="113">
        <f>SUM(Q16:Q18)</f>
        <v>47029.14797</v>
      </c>
    </row>
    <row r="16" spans="1:17" s="1" customFormat="1" ht="11.25" hidden="1">
      <c r="A16" s="103" t="s">
        <v>74</v>
      </c>
      <c r="B16" s="10" t="s">
        <v>111</v>
      </c>
      <c r="C16" s="41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103" t="s">
        <v>76</v>
      </c>
      <c r="B17" s="10" t="s">
        <v>111</v>
      </c>
      <c r="C17" s="41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103" t="s">
        <v>78</v>
      </c>
      <c r="B18" s="10" t="s">
        <v>111</v>
      </c>
      <c r="C18" s="41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11" t="s">
        <v>133</v>
      </c>
      <c r="B19" s="112"/>
      <c r="C19" s="111" t="s">
        <v>134</v>
      </c>
      <c r="D19" s="113">
        <f>SUM(D20:D20)</f>
        <v>0</v>
      </c>
      <c r="E19" s="113">
        <f aca="true" t="shared" si="6" ref="E19:Q19">SUM(E20:E20)</f>
        <v>0</v>
      </c>
      <c r="F19" s="113">
        <f t="shared" si="6"/>
        <v>0</v>
      </c>
      <c r="G19" s="113">
        <f t="shared" si="6"/>
        <v>0</v>
      </c>
      <c r="H19" s="113">
        <f t="shared" si="6"/>
        <v>0</v>
      </c>
      <c r="I19" s="113">
        <f t="shared" si="6"/>
        <v>0</v>
      </c>
      <c r="J19" s="113">
        <f t="shared" si="6"/>
        <v>0</v>
      </c>
      <c r="K19" s="113">
        <f t="shared" si="6"/>
        <v>0</v>
      </c>
      <c r="L19" s="113">
        <f t="shared" si="6"/>
        <v>0</v>
      </c>
      <c r="M19" s="113">
        <f t="shared" si="6"/>
        <v>0</v>
      </c>
      <c r="N19" s="113">
        <f t="shared" si="6"/>
        <v>0</v>
      </c>
      <c r="O19" s="113">
        <f t="shared" si="6"/>
        <v>0</v>
      </c>
      <c r="P19" s="113">
        <f t="shared" si="6"/>
        <v>0</v>
      </c>
      <c r="Q19" s="113">
        <f t="shared" si="6"/>
        <v>0</v>
      </c>
    </row>
    <row r="20" spans="1:17" s="1" customFormat="1" ht="11.25" hidden="1">
      <c r="A20" s="103" t="s">
        <v>137</v>
      </c>
      <c r="B20" s="10" t="s">
        <v>111</v>
      </c>
      <c r="C20" s="41" t="s">
        <v>138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11" t="s">
        <v>141</v>
      </c>
      <c r="B21" s="112"/>
      <c r="C21" s="111" t="s">
        <v>85</v>
      </c>
      <c r="D21" s="113">
        <f>SUM(D22)</f>
        <v>0</v>
      </c>
      <c r="E21" s="113">
        <f aca="true" t="shared" si="7" ref="E21:P21">SUM(E22)</f>
        <v>0</v>
      </c>
      <c r="F21" s="113">
        <f t="shared" si="7"/>
        <v>0</v>
      </c>
      <c r="G21" s="113">
        <f t="shared" si="7"/>
        <v>0</v>
      </c>
      <c r="H21" s="113">
        <f t="shared" si="7"/>
        <v>0</v>
      </c>
      <c r="I21" s="113">
        <f t="shared" si="7"/>
        <v>0</v>
      </c>
      <c r="J21" s="113">
        <f t="shared" si="7"/>
        <v>0</v>
      </c>
      <c r="K21" s="113">
        <f t="shared" si="7"/>
        <v>0</v>
      </c>
      <c r="L21" s="113">
        <f t="shared" si="7"/>
        <v>0</v>
      </c>
      <c r="M21" s="113">
        <f t="shared" si="7"/>
        <v>0</v>
      </c>
      <c r="N21" s="113">
        <f t="shared" si="7"/>
        <v>0</v>
      </c>
      <c r="O21" s="113">
        <f t="shared" si="7"/>
        <v>0</v>
      </c>
      <c r="P21" s="113">
        <f t="shared" si="7"/>
        <v>0</v>
      </c>
      <c r="Q21" s="113">
        <f>SUM(Q22)</f>
        <v>0</v>
      </c>
    </row>
    <row r="22" spans="1:17" s="1" customFormat="1" ht="11.25" hidden="1">
      <c r="A22" s="103" t="s">
        <v>146</v>
      </c>
      <c r="B22" s="10" t="s">
        <v>111</v>
      </c>
      <c r="C22" s="41" t="s">
        <v>147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11" t="s">
        <v>103</v>
      </c>
      <c r="B23" s="112"/>
      <c r="C23" s="111" t="s">
        <v>88</v>
      </c>
      <c r="D23" s="113">
        <f>SUM(D24)</f>
        <v>0</v>
      </c>
      <c r="E23" s="113">
        <f aca="true" t="shared" si="8" ref="E23:P23">SUM(E24)</f>
        <v>0</v>
      </c>
      <c r="F23" s="113">
        <f t="shared" si="8"/>
        <v>0</v>
      </c>
      <c r="G23" s="113">
        <f t="shared" si="8"/>
        <v>0</v>
      </c>
      <c r="H23" s="113">
        <f t="shared" si="8"/>
        <v>0</v>
      </c>
      <c r="I23" s="113">
        <f t="shared" si="8"/>
        <v>0</v>
      </c>
      <c r="J23" s="113">
        <f t="shared" si="8"/>
        <v>0</v>
      </c>
      <c r="K23" s="113">
        <f t="shared" si="8"/>
        <v>0</v>
      </c>
      <c r="L23" s="113">
        <f t="shared" si="8"/>
        <v>0</v>
      </c>
      <c r="M23" s="113">
        <f t="shared" si="8"/>
        <v>0</v>
      </c>
      <c r="N23" s="113">
        <f t="shared" si="8"/>
        <v>0</v>
      </c>
      <c r="O23" s="113">
        <f t="shared" si="8"/>
        <v>0</v>
      </c>
      <c r="P23" s="113">
        <f t="shared" si="8"/>
        <v>0</v>
      </c>
      <c r="Q23" s="113">
        <f>SUM(Q24)</f>
        <v>0</v>
      </c>
    </row>
    <row r="24" spans="1:17" s="1" customFormat="1" ht="11.25" hidden="1">
      <c r="A24" s="103" t="s">
        <v>148</v>
      </c>
      <c r="B24" s="10" t="s">
        <v>111</v>
      </c>
      <c r="C24" s="41" t="s">
        <v>149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11" t="s">
        <v>156</v>
      </c>
      <c r="B25" s="112"/>
      <c r="C25" s="111" t="s">
        <v>89</v>
      </c>
      <c r="D25" s="113">
        <f>SUM(D26)</f>
        <v>0</v>
      </c>
      <c r="E25" s="113">
        <f aca="true" t="shared" si="9" ref="E25:P25">SUM(E26)</f>
        <v>0</v>
      </c>
      <c r="F25" s="113">
        <f t="shared" si="9"/>
        <v>0</v>
      </c>
      <c r="G25" s="113">
        <f t="shared" si="9"/>
        <v>0</v>
      </c>
      <c r="H25" s="113">
        <f t="shared" si="9"/>
        <v>0</v>
      </c>
      <c r="I25" s="113">
        <f t="shared" si="9"/>
        <v>0</v>
      </c>
      <c r="J25" s="113">
        <f t="shared" si="9"/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>SUM(Q26)</f>
        <v>0</v>
      </c>
    </row>
    <row r="26" spans="1:17" s="1" customFormat="1" ht="11.25" hidden="1">
      <c r="A26" s="103" t="s">
        <v>90</v>
      </c>
      <c r="B26" s="10" t="s">
        <v>111</v>
      </c>
      <c r="C26" s="41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11" t="s">
        <v>150</v>
      </c>
      <c r="B27" s="112"/>
      <c r="C27" s="111" t="s">
        <v>92</v>
      </c>
      <c r="D27" s="113">
        <f>SUM(D28)</f>
        <v>0</v>
      </c>
      <c r="E27" s="113">
        <f aca="true" t="shared" si="10" ref="E27:P27">SUM(E28)</f>
        <v>0</v>
      </c>
      <c r="F27" s="113">
        <f t="shared" si="10"/>
        <v>0</v>
      </c>
      <c r="G27" s="113">
        <f t="shared" si="10"/>
        <v>0</v>
      </c>
      <c r="H27" s="113">
        <f t="shared" si="10"/>
        <v>0</v>
      </c>
      <c r="I27" s="113">
        <f t="shared" si="10"/>
        <v>0</v>
      </c>
      <c r="J27" s="113">
        <f t="shared" si="10"/>
        <v>0</v>
      </c>
      <c r="K27" s="113">
        <f t="shared" si="10"/>
        <v>0</v>
      </c>
      <c r="L27" s="113">
        <f t="shared" si="10"/>
        <v>0</v>
      </c>
      <c r="M27" s="113">
        <f t="shared" si="10"/>
        <v>0</v>
      </c>
      <c r="N27" s="113">
        <f t="shared" si="10"/>
        <v>0</v>
      </c>
      <c r="O27" s="113">
        <f t="shared" si="10"/>
        <v>0</v>
      </c>
      <c r="P27" s="113">
        <f t="shared" si="10"/>
        <v>0</v>
      </c>
      <c r="Q27" s="113">
        <f>SUM(Q28)</f>
        <v>0</v>
      </c>
    </row>
    <row r="28" spans="1:17" s="1" customFormat="1" ht="11.25" hidden="1">
      <c r="A28" s="103" t="s">
        <v>93</v>
      </c>
      <c r="B28" s="10" t="s">
        <v>111</v>
      </c>
      <c r="C28" s="41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550306.45306</v>
      </c>
      <c r="E29" s="8">
        <f aca="true" t="shared" si="11" ref="E29:Q29">+E30</f>
        <v>541352.06166</v>
      </c>
      <c r="F29" s="8">
        <f t="shared" si="11"/>
        <v>8953.9594</v>
      </c>
      <c r="G29" s="8">
        <f t="shared" si="11"/>
        <v>0.432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550306.4530600001</v>
      </c>
    </row>
    <row r="30" spans="1:18" ht="12.75">
      <c r="A30" s="42" t="s">
        <v>153</v>
      </c>
      <c r="B30" s="20" t="s">
        <v>111</v>
      </c>
      <c r="C30" s="42" t="s">
        <v>154</v>
      </c>
      <c r="D30" s="13">
        <f>+'[2]CxP_FONDANE16'!D30</f>
        <v>550306.45306</v>
      </c>
      <c r="E30" s="13">
        <f>+'[2]CxP_FONDANE16'!E30</f>
        <v>541352.06166</v>
      </c>
      <c r="F30" s="13">
        <f>+'[2]CxP_FONDANE16'!F30</f>
        <v>8953.9594</v>
      </c>
      <c r="G30" s="13">
        <f>+'[2]CxP_FONDANE16'!G30</f>
        <v>0.432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550306.4530600001</v>
      </c>
      <c r="R30" s="14"/>
    </row>
    <row r="31" spans="1:20" s="9" customFormat="1" ht="12.75">
      <c r="A31" s="144" t="s">
        <v>99</v>
      </c>
      <c r="B31" s="144"/>
      <c r="C31" s="144"/>
      <c r="D31" s="8">
        <v>604070.08254</v>
      </c>
      <c r="E31" s="8">
        <f aca="true" t="shared" si="12" ref="E31:Q31">E29+E7</f>
        <v>595115.69114</v>
      </c>
      <c r="F31" s="8">
        <f t="shared" si="12"/>
        <v>8953.9594</v>
      </c>
      <c r="G31" s="8">
        <f t="shared" si="12"/>
        <v>0.432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604070.0825400001</v>
      </c>
      <c r="R31" s="119"/>
      <c r="S31" s="119"/>
      <c r="T31" s="120"/>
    </row>
    <row r="32" spans="4:18" ht="12.75"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14" t="s">
        <v>192</v>
      </c>
      <c r="D38" s="21"/>
      <c r="E38" s="21"/>
    </row>
    <row r="39" spans="3:5" ht="12.75">
      <c r="C39" s="114" t="s">
        <v>162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7"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F41" sqref="AF41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8" width="11.00390625" style="14" hidden="1" customWidth="1"/>
    <col min="9" max="9" width="11.00390625" style="14" customWidth="1"/>
    <col min="10" max="16" width="11.00390625" style="14" hidden="1" customWidth="1"/>
    <col min="17" max="17" width="11.00390625" style="14" customWidth="1"/>
    <col min="18" max="18" width="11.00390625" style="14" hidden="1" customWidth="1"/>
    <col min="19" max="21" width="11.00390625" style="6" hidden="1" customWidth="1"/>
    <col min="22" max="22" width="11.00390625" style="6" customWidth="1"/>
    <col min="23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75" t="s">
        <v>176</v>
      </c>
      <c r="AD1" s="76"/>
    </row>
    <row r="2" spans="1:30" s="1" customFormat="1" ht="20.25" customHeight="1">
      <c r="A2" s="55"/>
      <c r="B2" s="56"/>
      <c r="C2" s="57"/>
      <c r="D2" s="145" t="s">
        <v>182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2"/>
      <c r="AC2" s="77" t="s">
        <v>183</v>
      </c>
      <c r="AD2" s="57"/>
    </row>
    <row r="3" spans="1:30" s="1" customFormat="1" ht="34.5" customHeight="1" thickBot="1">
      <c r="A3" s="59"/>
      <c r="B3" s="60"/>
      <c r="C3" s="6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151" t="s">
        <v>184</v>
      </c>
      <c r="AD3" s="152"/>
    </row>
    <row r="4" spans="1:30" s="1" customFormat="1" ht="15" customHeight="1">
      <c r="A4" s="66" t="s">
        <v>181</v>
      </c>
      <c r="C4" s="153" t="s">
        <v>104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139" t="s">
        <v>198</v>
      </c>
      <c r="AD4" s="140"/>
    </row>
    <row r="5" spans="1:30" s="1" customFormat="1" ht="16.5" customHeight="1" thickBot="1">
      <c r="A5" s="68" t="s">
        <v>180</v>
      </c>
      <c r="B5" s="70"/>
      <c r="C5" s="70"/>
      <c r="D5" s="80"/>
      <c r="E5" s="80"/>
      <c r="F5" s="80"/>
      <c r="G5" s="80"/>
      <c r="H5" s="80"/>
      <c r="I5" s="80"/>
      <c r="J5" s="81"/>
      <c r="K5" s="82"/>
      <c r="L5" s="150"/>
      <c r="M5" s="150"/>
      <c r="N5" s="150"/>
      <c r="O5" s="150"/>
      <c r="P5" s="82"/>
      <c r="Q5" s="82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24" t="s">
        <v>0</v>
      </c>
      <c r="AD5" s="125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8029.18722</v>
      </c>
      <c r="E7" s="5">
        <f aca="true" t="shared" si="0" ref="E7:AD7">SUM(E8)</f>
        <v>0</v>
      </c>
      <c r="F7" s="5">
        <f t="shared" si="0"/>
        <v>0</v>
      </c>
      <c r="G7" s="5">
        <f t="shared" si="0"/>
        <v>6560.678129999999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6560.678129999999</v>
      </c>
      <c r="R7" s="5">
        <f t="shared" si="0"/>
        <v>0</v>
      </c>
      <c r="S7" s="5">
        <f t="shared" si="0"/>
        <v>0</v>
      </c>
      <c r="T7" s="5">
        <f t="shared" si="0"/>
        <v>6560.678129999999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6560.678129999999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8029.18722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6560.678129999999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6560.678129999999</v>
      </c>
      <c r="R8" s="19">
        <f t="shared" si="1"/>
        <v>0</v>
      </c>
      <c r="S8" s="19">
        <f t="shared" si="1"/>
        <v>0</v>
      </c>
      <c r="T8" s="19">
        <f t="shared" si="1"/>
        <v>6560.678129999999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6560.678129999999</v>
      </c>
    </row>
    <row r="9" spans="1:30" s="2" customFormat="1" ht="11.25" hidden="1">
      <c r="A9" s="111" t="s">
        <v>108</v>
      </c>
      <c r="B9" s="116"/>
      <c r="C9" s="111" t="s">
        <v>109</v>
      </c>
      <c r="D9" s="113">
        <f>SUM(D10:D12)</f>
        <v>0</v>
      </c>
      <c r="E9" s="113">
        <f aca="true" t="shared" si="2" ref="E9:AC9">SUM(E10:E12)</f>
        <v>0</v>
      </c>
      <c r="F9" s="113">
        <f t="shared" si="2"/>
        <v>0</v>
      </c>
      <c r="G9" s="113">
        <f t="shared" si="2"/>
        <v>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>
        <f t="shared" si="2"/>
        <v>0</v>
      </c>
      <c r="L9" s="113">
        <f t="shared" si="2"/>
        <v>0</v>
      </c>
      <c r="M9" s="113">
        <f t="shared" si="2"/>
        <v>0</v>
      </c>
      <c r="N9" s="113">
        <f t="shared" si="2"/>
        <v>0</v>
      </c>
      <c r="O9" s="113">
        <f t="shared" si="2"/>
        <v>0</v>
      </c>
      <c r="P9" s="113">
        <f t="shared" si="2"/>
        <v>0</v>
      </c>
      <c r="Q9" s="113">
        <f t="shared" si="2"/>
        <v>0</v>
      </c>
      <c r="R9" s="113">
        <f t="shared" si="2"/>
        <v>0</v>
      </c>
      <c r="S9" s="113">
        <f t="shared" si="2"/>
        <v>0</v>
      </c>
      <c r="T9" s="113">
        <f t="shared" si="2"/>
        <v>0</v>
      </c>
      <c r="U9" s="113">
        <f t="shared" si="2"/>
        <v>0</v>
      </c>
      <c r="V9" s="113">
        <f t="shared" si="2"/>
        <v>0</v>
      </c>
      <c r="W9" s="113">
        <f t="shared" si="2"/>
        <v>0</v>
      </c>
      <c r="X9" s="113">
        <f t="shared" si="2"/>
        <v>0</v>
      </c>
      <c r="Y9" s="113">
        <f t="shared" si="2"/>
        <v>0</v>
      </c>
      <c r="Z9" s="113">
        <f t="shared" si="2"/>
        <v>0</v>
      </c>
      <c r="AA9" s="113">
        <f t="shared" si="2"/>
        <v>0</v>
      </c>
      <c r="AB9" s="113">
        <f t="shared" si="2"/>
        <v>0</v>
      </c>
      <c r="AC9" s="113">
        <f t="shared" si="2"/>
        <v>0</v>
      </c>
      <c r="AD9" s="113">
        <f>SUM(AD10:AD12)</f>
        <v>0</v>
      </c>
    </row>
    <row r="10" spans="1:30" s="2" customFormat="1" ht="11.25" hidden="1">
      <c r="A10" s="11" t="s">
        <v>110</v>
      </c>
      <c r="B10" s="115">
        <v>20</v>
      </c>
      <c r="C10" s="48" t="s">
        <v>112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113</v>
      </c>
      <c r="B11" s="115">
        <v>20</v>
      </c>
      <c r="C11" s="48" t="s">
        <v>114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115</v>
      </c>
      <c r="B12" s="10" t="s">
        <v>111</v>
      </c>
      <c r="C12" s="48" t="s">
        <v>116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10" customFormat="1" ht="12">
      <c r="A13" s="107" t="s">
        <v>169</v>
      </c>
      <c r="B13" s="108"/>
      <c r="C13" s="107" t="s">
        <v>191</v>
      </c>
      <c r="D13" s="109">
        <f>SUM(D14,D16,D21,D24,D27,D29,D31,D33)</f>
        <v>8029.18722</v>
      </c>
      <c r="E13" s="109">
        <f aca="true" t="shared" si="3" ref="E13:AC13">SUM(E14,E16,E21,E24,E27,E29,E31,E33)</f>
        <v>0</v>
      </c>
      <c r="F13" s="109">
        <f t="shared" si="3"/>
        <v>0</v>
      </c>
      <c r="G13" s="109">
        <f t="shared" si="3"/>
        <v>6560.678129999999</v>
      </c>
      <c r="H13" s="109">
        <f t="shared" si="3"/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09">
        <f t="shared" si="3"/>
        <v>0</v>
      </c>
      <c r="N13" s="109">
        <f t="shared" si="3"/>
        <v>0</v>
      </c>
      <c r="O13" s="109">
        <f t="shared" si="3"/>
        <v>0</v>
      </c>
      <c r="P13" s="109">
        <f t="shared" si="3"/>
        <v>0</v>
      </c>
      <c r="Q13" s="109">
        <f t="shared" si="3"/>
        <v>6560.678129999999</v>
      </c>
      <c r="R13" s="109">
        <f t="shared" si="3"/>
        <v>0</v>
      </c>
      <c r="S13" s="109">
        <f t="shared" si="3"/>
        <v>0</v>
      </c>
      <c r="T13" s="109">
        <f t="shared" si="3"/>
        <v>6560.678129999999</v>
      </c>
      <c r="U13" s="109">
        <f t="shared" si="3"/>
        <v>0</v>
      </c>
      <c r="V13" s="109">
        <f t="shared" si="3"/>
        <v>0</v>
      </c>
      <c r="W13" s="109">
        <f t="shared" si="3"/>
        <v>0</v>
      </c>
      <c r="X13" s="109">
        <f t="shared" si="3"/>
        <v>0</v>
      </c>
      <c r="Y13" s="109">
        <f t="shared" si="3"/>
        <v>0</v>
      </c>
      <c r="Z13" s="109">
        <f t="shared" si="3"/>
        <v>0</v>
      </c>
      <c r="AA13" s="109">
        <f t="shared" si="3"/>
        <v>0</v>
      </c>
      <c r="AB13" s="109">
        <f t="shared" si="3"/>
        <v>0</v>
      </c>
      <c r="AC13" s="109">
        <f t="shared" si="3"/>
        <v>0</v>
      </c>
      <c r="AD13" s="109">
        <f>SUM(AD14,AD16,AD21,AD24,AD27,AD29,AD31,AD33)</f>
        <v>6560.678129999999</v>
      </c>
    </row>
    <row r="14" spans="1:30" s="2" customFormat="1" ht="11.25" hidden="1">
      <c r="A14" s="117" t="s">
        <v>60</v>
      </c>
      <c r="B14" s="118"/>
      <c r="C14" s="117" t="s">
        <v>61</v>
      </c>
      <c r="D14" s="113">
        <f>SUM(D15)</f>
        <v>0</v>
      </c>
      <c r="E14" s="113">
        <f aca="true" t="shared" si="4" ref="E14:AD14">SUM(E15)</f>
        <v>0</v>
      </c>
      <c r="F14" s="113">
        <f t="shared" si="4"/>
        <v>0</v>
      </c>
      <c r="G14" s="113">
        <f t="shared" si="4"/>
        <v>0</v>
      </c>
      <c r="H14" s="113">
        <f t="shared" si="4"/>
        <v>0</v>
      </c>
      <c r="I14" s="113">
        <f t="shared" si="4"/>
        <v>0</v>
      </c>
      <c r="J14" s="113">
        <f t="shared" si="4"/>
        <v>0</v>
      </c>
      <c r="K14" s="113">
        <f t="shared" si="4"/>
        <v>0</v>
      </c>
      <c r="L14" s="113">
        <f t="shared" si="4"/>
        <v>0</v>
      </c>
      <c r="M14" s="113">
        <f t="shared" si="4"/>
        <v>0</v>
      </c>
      <c r="N14" s="113">
        <f t="shared" si="4"/>
        <v>0</v>
      </c>
      <c r="O14" s="113">
        <f t="shared" si="4"/>
        <v>0</v>
      </c>
      <c r="P14" s="113">
        <f t="shared" si="4"/>
        <v>0</v>
      </c>
      <c r="Q14" s="113">
        <f t="shared" si="4"/>
        <v>0</v>
      </c>
      <c r="R14" s="113">
        <f t="shared" si="4"/>
        <v>0</v>
      </c>
      <c r="S14" s="113">
        <f t="shared" si="4"/>
        <v>0</v>
      </c>
      <c r="T14" s="113">
        <f t="shared" si="4"/>
        <v>0</v>
      </c>
      <c r="U14" s="113">
        <f t="shared" si="4"/>
        <v>0</v>
      </c>
      <c r="V14" s="113">
        <f t="shared" si="4"/>
        <v>0</v>
      </c>
      <c r="W14" s="113">
        <f t="shared" si="4"/>
        <v>0</v>
      </c>
      <c r="X14" s="113">
        <f t="shared" si="4"/>
        <v>0</v>
      </c>
      <c r="Y14" s="113">
        <f t="shared" si="4"/>
        <v>0</v>
      </c>
      <c r="Z14" s="113">
        <f t="shared" si="4"/>
        <v>0</v>
      </c>
      <c r="AA14" s="113">
        <f t="shared" si="4"/>
        <v>0</v>
      </c>
      <c r="AB14" s="113">
        <f t="shared" si="4"/>
        <v>0</v>
      </c>
      <c r="AC14" s="113">
        <f t="shared" si="4"/>
        <v>0</v>
      </c>
      <c r="AD14" s="113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11" t="s">
        <v>100</v>
      </c>
      <c r="B16" s="112"/>
      <c r="C16" s="111" t="s">
        <v>62</v>
      </c>
      <c r="D16" s="113">
        <f aca="true" t="shared" si="5" ref="D16:AC16">SUM(D17:D20)</f>
        <v>1461.73803</v>
      </c>
      <c r="E16" s="113">
        <f t="shared" si="5"/>
        <v>0</v>
      </c>
      <c r="F16" s="113">
        <f t="shared" si="5"/>
        <v>0</v>
      </c>
      <c r="G16" s="113">
        <f t="shared" si="5"/>
        <v>337.46882999999997</v>
      </c>
      <c r="H16" s="113">
        <f t="shared" si="5"/>
        <v>0</v>
      </c>
      <c r="I16" s="113">
        <f t="shared" si="5"/>
        <v>0</v>
      </c>
      <c r="J16" s="113">
        <f t="shared" si="5"/>
        <v>0</v>
      </c>
      <c r="K16" s="113">
        <f t="shared" si="5"/>
        <v>0</v>
      </c>
      <c r="L16" s="113">
        <f t="shared" si="5"/>
        <v>0</v>
      </c>
      <c r="M16" s="113">
        <f t="shared" si="5"/>
        <v>0</v>
      </c>
      <c r="N16" s="113">
        <f t="shared" si="5"/>
        <v>0</v>
      </c>
      <c r="O16" s="113">
        <f t="shared" si="5"/>
        <v>0</v>
      </c>
      <c r="P16" s="113">
        <f t="shared" si="5"/>
        <v>0</v>
      </c>
      <c r="Q16" s="113">
        <f t="shared" si="5"/>
        <v>337.46882999999997</v>
      </c>
      <c r="R16" s="113">
        <f t="shared" si="5"/>
        <v>0</v>
      </c>
      <c r="S16" s="113">
        <f t="shared" si="5"/>
        <v>0</v>
      </c>
      <c r="T16" s="113">
        <f t="shared" si="5"/>
        <v>337.46882999999997</v>
      </c>
      <c r="U16" s="113">
        <f t="shared" si="5"/>
        <v>0</v>
      </c>
      <c r="V16" s="113">
        <f t="shared" si="5"/>
        <v>0</v>
      </c>
      <c r="W16" s="113">
        <f t="shared" si="5"/>
        <v>0</v>
      </c>
      <c r="X16" s="113">
        <f t="shared" si="5"/>
        <v>0</v>
      </c>
      <c r="Y16" s="113">
        <f t="shared" si="5"/>
        <v>0</v>
      </c>
      <c r="Z16" s="113">
        <f t="shared" si="5"/>
        <v>0</v>
      </c>
      <c r="AA16" s="113">
        <f t="shared" si="5"/>
        <v>0</v>
      </c>
      <c r="AB16" s="113">
        <f t="shared" si="5"/>
        <v>0</v>
      </c>
      <c r="AC16" s="113">
        <f t="shared" si="5"/>
        <v>0</v>
      </c>
      <c r="AD16" s="113">
        <f>SUM(AD17:AD20)</f>
        <v>337.46882999999997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337.46842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0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337.46842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337.46842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0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337.46842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0.00041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0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0.00041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0.00041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0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0.00041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11" t="s">
        <v>125</v>
      </c>
      <c r="B21" s="112"/>
      <c r="C21" s="111" t="s">
        <v>73</v>
      </c>
      <c r="D21" s="113">
        <f>SUM(D22:D23)</f>
        <v>6567.44919</v>
      </c>
      <c r="E21" s="113">
        <f aca="true" t="shared" si="6" ref="E21:AC21">SUM(E22:E23)</f>
        <v>0</v>
      </c>
      <c r="F21" s="113">
        <f t="shared" si="6"/>
        <v>0</v>
      </c>
      <c r="G21" s="113">
        <f t="shared" si="6"/>
        <v>6223.2092999999995</v>
      </c>
      <c r="H21" s="113">
        <f t="shared" si="6"/>
        <v>0</v>
      </c>
      <c r="I21" s="113">
        <f t="shared" si="6"/>
        <v>0</v>
      </c>
      <c r="J21" s="113">
        <f t="shared" si="6"/>
        <v>0</v>
      </c>
      <c r="K21" s="113">
        <f t="shared" si="6"/>
        <v>0</v>
      </c>
      <c r="L21" s="113">
        <f t="shared" si="6"/>
        <v>0</v>
      </c>
      <c r="M21" s="113">
        <f t="shared" si="6"/>
        <v>0</v>
      </c>
      <c r="N21" s="113">
        <f t="shared" si="6"/>
        <v>0</v>
      </c>
      <c r="O21" s="113">
        <f t="shared" si="6"/>
        <v>0</v>
      </c>
      <c r="P21" s="113">
        <f t="shared" si="6"/>
        <v>0</v>
      </c>
      <c r="Q21" s="113">
        <f t="shared" si="6"/>
        <v>6223.2092999999995</v>
      </c>
      <c r="R21" s="113">
        <f t="shared" si="6"/>
        <v>0</v>
      </c>
      <c r="S21" s="113">
        <f t="shared" si="6"/>
        <v>0</v>
      </c>
      <c r="T21" s="113">
        <f t="shared" si="6"/>
        <v>6223.2092999999995</v>
      </c>
      <c r="U21" s="113">
        <f t="shared" si="6"/>
        <v>0</v>
      </c>
      <c r="V21" s="113">
        <f t="shared" si="6"/>
        <v>0</v>
      </c>
      <c r="W21" s="113">
        <f t="shared" si="6"/>
        <v>0</v>
      </c>
      <c r="X21" s="113">
        <f t="shared" si="6"/>
        <v>0</v>
      </c>
      <c r="Y21" s="113">
        <f t="shared" si="6"/>
        <v>0</v>
      </c>
      <c r="Z21" s="113">
        <f t="shared" si="6"/>
        <v>0</v>
      </c>
      <c r="AA21" s="113">
        <f t="shared" si="6"/>
        <v>0</v>
      </c>
      <c r="AB21" s="113">
        <f t="shared" si="6"/>
        <v>0</v>
      </c>
      <c r="AC21" s="113">
        <f t="shared" si="6"/>
        <v>0</v>
      </c>
      <c r="AD21" s="113">
        <f>SUM(AD22:AD23)</f>
        <v>6223.2092999999995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+'[3]Inf_FONDANE_Rva16'!D22</f>
        <v>6567.44919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6223.2092999999995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6223.2092999999995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6223.2092999999995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6223.2092999999995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11" t="s">
        <v>133</v>
      </c>
      <c r="B24" s="112"/>
      <c r="C24" s="111" t="s">
        <v>134</v>
      </c>
      <c r="D24" s="113">
        <f aca="true" t="shared" si="7" ref="D24:P24">SUM(D25:D26)</f>
        <v>0</v>
      </c>
      <c r="E24" s="113">
        <f t="shared" si="7"/>
        <v>0</v>
      </c>
      <c r="F24" s="113">
        <f t="shared" si="7"/>
        <v>0</v>
      </c>
      <c r="G24" s="113">
        <f t="shared" si="7"/>
        <v>0</v>
      </c>
      <c r="H24" s="113">
        <f t="shared" si="7"/>
        <v>0</v>
      </c>
      <c r="I24" s="113">
        <f t="shared" si="7"/>
        <v>0</v>
      </c>
      <c r="J24" s="113">
        <f t="shared" si="7"/>
        <v>0</v>
      </c>
      <c r="K24" s="113">
        <f t="shared" si="7"/>
        <v>0</v>
      </c>
      <c r="L24" s="113">
        <f t="shared" si="7"/>
        <v>0</v>
      </c>
      <c r="M24" s="113">
        <f t="shared" si="7"/>
        <v>0</v>
      </c>
      <c r="N24" s="113">
        <f t="shared" si="7"/>
        <v>0</v>
      </c>
      <c r="O24" s="113">
        <f t="shared" si="7"/>
        <v>0</v>
      </c>
      <c r="P24" s="113">
        <f t="shared" si="7"/>
        <v>0</v>
      </c>
      <c r="Q24" s="113">
        <f aca="true" t="shared" si="8" ref="Q24:AC24">SUM(Q25:Q26)</f>
        <v>0</v>
      </c>
      <c r="R24" s="113">
        <f t="shared" si="8"/>
        <v>0</v>
      </c>
      <c r="S24" s="113">
        <f t="shared" si="8"/>
        <v>0</v>
      </c>
      <c r="T24" s="113">
        <f t="shared" si="8"/>
        <v>0</v>
      </c>
      <c r="U24" s="113">
        <f t="shared" si="8"/>
        <v>0</v>
      </c>
      <c r="V24" s="113">
        <f t="shared" si="8"/>
        <v>0</v>
      </c>
      <c r="W24" s="113">
        <f t="shared" si="8"/>
        <v>0</v>
      </c>
      <c r="X24" s="113">
        <f t="shared" si="8"/>
        <v>0</v>
      </c>
      <c r="Y24" s="113">
        <f t="shared" si="8"/>
        <v>0</v>
      </c>
      <c r="Z24" s="113">
        <f t="shared" si="8"/>
        <v>0</v>
      </c>
      <c r="AA24" s="113">
        <f t="shared" si="8"/>
        <v>0</v>
      </c>
      <c r="AB24" s="113">
        <f t="shared" si="8"/>
        <v>0</v>
      </c>
      <c r="AC24" s="113">
        <f t="shared" si="8"/>
        <v>0</v>
      </c>
      <c r="AD24" s="113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7" t="s">
        <v>141</v>
      </c>
      <c r="B27" s="118"/>
      <c r="C27" s="117" t="s">
        <v>85</v>
      </c>
      <c r="D27" s="113">
        <f>SUM(D28)</f>
        <v>0</v>
      </c>
      <c r="E27" s="113">
        <f aca="true" t="shared" si="9" ref="E27:AD27">SUM(E28)</f>
        <v>0</v>
      </c>
      <c r="F27" s="113">
        <f t="shared" si="9"/>
        <v>0</v>
      </c>
      <c r="G27" s="113">
        <f t="shared" si="9"/>
        <v>0</v>
      </c>
      <c r="H27" s="113">
        <f t="shared" si="9"/>
        <v>0</v>
      </c>
      <c r="I27" s="113">
        <f t="shared" si="9"/>
        <v>0</v>
      </c>
      <c r="J27" s="113">
        <f t="shared" si="9"/>
        <v>0</v>
      </c>
      <c r="K27" s="113">
        <f t="shared" si="9"/>
        <v>0</v>
      </c>
      <c r="L27" s="113">
        <f t="shared" si="9"/>
        <v>0</v>
      </c>
      <c r="M27" s="113">
        <f t="shared" si="9"/>
        <v>0</v>
      </c>
      <c r="N27" s="113">
        <f t="shared" si="9"/>
        <v>0</v>
      </c>
      <c r="O27" s="113">
        <f t="shared" si="9"/>
        <v>0</v>
      </c>
      <c r="P27" s="113">
        <f t="shared" si="9"/>
        <v>0</v>
      </c>
      <c r="Q27" s="113">
        <f t="shared" si="9"/>
        <v>0</v>
      </c>
      <c r="R27" s="113">
        <f t="shared" si="9"/>
        <v>0</v>
      </c>
      <c r="S27" s="113">
        <f t="shared" si="9"/>
        <v>0</v>
      </c>
      <c r="T27" s="113">
        <f t="shared" si="9"/>
        <v>0</v>
      </c>
      <c r="U27" s="113">
        <f t="shared" si="9"/>
        <v>0</v>
      </c>
      <c r="V27" s="113">
        <f t="shared" si="9"/>
        <v>0</v>
      </c>
      <c r="W27" s="113">
        <f t="shared" si="9"/>
        <v>0</v>
      </c>
      <c r="X27" s="113">
        <f t="shared" si="9"/>
        <v>0</v>
      </c>
      <c r="Y27" s="113">
        <f t="shared" si="9"/>
        <v>0</v>
      </c>
      <c r="Z27" s="113">
        <f t="shared" si="9"/>
        <v>0</v>
      </c>
      <c r="AA27" s="113">
        <f t="shared" si="9"/>
        <v>0</v>
      </c>
      <c r="AB27" s="113">
        <f t="shared" si="9"/>
        <v>0</v>
      </c>
      <c r="AC27" s="113">
        <f t="shared" si="9"/>
        <v>0</v>
      </c>
      <c r="AD27" s="113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11" t="s">
        <v>103</v>
      </c>
      <c r="B29" s="112"/>
      <c r="C29" s="111" t="s">
        <v>88</v>
      </c>
      <c r="D29" s="113">
        <f aca="true" t="shared" si="10" ref="D29:AD29">SUM(D30)</f>
        <v>0</v>
      </c>
      <c r="E29" s="113">
        <f t="shared" si="10"/>
        <v>0</v>
      </c>
      <c r="F29" s="113">
        <f t="shared" si="10"/>
        <v>0</v>
      </c>
      <c r="G29" s="113">
        <f t="shared" si="10"/>
        <v>0</v>
      </c>
      <c r="H29" s="113">
        <f t="shared" si="10"/>
        <v>0</v>
      </c>
      <c r="I29" s="113">
        <f t="shared" si="10"/>
        <v>0</v>
      </c>
      <c r="J29" s="113">
        <f t="shared" si="10"/>
        <v>0</v>
      </c>
      <c r="K29" s="113">
        <f t="shared" si="10"/>
        <v>0</v>
      </c>
      <c r="L29" s="113">
        <f t="shared" si="10"/>
        <v>0</v>
      </c>
      <c r="M29" s="113">
        <f t="shared" si="10"/>
        <v>0</v>
      </c>
      <c r="N29" s="113">
        <f t="shared" si="10"/>
        <v>0</v>
      </c>
      <c r="O29" s="113">
        <f t="shared" si="10"/>
        <v>0</v>
      </c>
      <c r="P29" s="113">
        <f t="shared" si="10"/>
        <v>0</v>
      </c>
      <c r="Q29" s="113">
        <f t="shared" si="10"/>
        <v>0</v>
      </c>
      <c r="R29" s="113">
        <f t="shared" si="10"/>
        <v>0</v>
      </c>
      <c r="S29" s="113">
        <f t="shared" si="10"/>
        <v>0</v>
      </c>
      <c r="T29" s="113">
        <f t="shared" si="10"/>
        <v>0</v>
      </c>
      <c r="U29" s="113">
        <f t="shared" si="10"/>
        <v>0</v>
      </c>
      <c r="V29" s="113">
        <f t="shared" si="10"/>
        <v>0</v>
      </c>
      <c r="W29" s="113">
        <f t="shared" si="10"/>
        <v>0</v>
      </c>
      <c r="X29" s="113">
        <f t="shared" si="10"/>
        <v>0</v>
      </c>
      <c r="Y29" s="113">
        <f t="shared" si="10"/>
        <v>0</v>
      </c>
      <c r="Z29" s="113">
        <f t="shared" si="10"/>
        <v>0</v>
      </c>
      <c r="AA29" s="113">
        <f t="shared" si="10"/>
        <v>0</v>
      </c>
      <c r="AB29" s="113">
        <f t="shared" si="10"/>
        <v>0</v>
      </c>
      <c r="AC29" s="113">
        <f t="shared" si="10"/>
        <v>0</v>
      </c>
      <c r="AD29" s="113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7" t="s">
        <v>158</v>
      </c>
      <c r="B31" s="118"/>
      <c r="C31" s="117" t="s">
        <v>160</v>
      </c>
      <c r="D31" s="113">
        <f aca="true" t="shared" si="11" ref="D31:AD31">SUM(D32)</f>
        <v>0</v>
      </c>
      <c r="E31" s="113">
        <f t="shared" si="11"/>
        <v>0</v>
      </c>
      <c r="F31" s="113">
        <f t="shared" si="11"/>
        <v>0</v>
      </c>
      <c r="G31" s="113">
        <f t="shared" si="11"/>
        <v>0</v>
      </c>
      <c r="H31" s="113">
        <f t="shared" si="11"/>
        <v>0</v>
      </c>
      <c r="I31" s="113">
        <f t="shared" si="11"/>
        <v>0</v>
      </c>
      <c r="J31" s="113">
        <f t="shared" si="11"/>
        <v>0</v>
      </c>
      <c r="K31" s="113">
        <f t="shared" si="11"/>
        <v>0</v>
      </c>
      <c r="L31" s="113">
        <f t="shared" si="11"/>
        <v>0</v>
      </c>
      <c r="M31" s="113">
        <f t="shared" si="11"/>
        <v>0</v>
      </c>
      <c r="N31" s="113">
        <f t="shared" si="11"/>
        <v>0</v>
      </c>
      <c r="O31" s="113">
        <f t="shared" si="11"/>
        <v>0</v>
      </c>
      <c r="P31" s="113">
        <f t="shared" si="11"/>
        <v>0</v>
      </c>
      <c r="Q31" s="113">
        <f t="shared" si="11"/>
        <v>0</v>
      </c>
      <c r="R31" s="113">
        <f t="shared" si="11"/>
        <v>0</v>
      </c>
      <c r="S31" s="113">
        <f t="shared" si="11"/>
        <v>0</v>
      </c>
      <c r="T31" s="113">
        <f t="shared" si="11"/>
        <v>0</v>
      </c>
      <c r="U31" s="113">
        <f t="shared" si="11"/>
        <v>0</v>
      </c>
      <c r="V31" s="113">
        <f t="shared" si="11"/>
        <v>0</v>
      </c>
      <c r="W31" s="113">
        <f t="shared" si="11"/>
        <v>0</v>
      </c>
      <c r="X31" s="113">
        <f t="shared" si="11"/>
        <v>0</v>
      </c>
      <c r="Y31" s="113">
        <f t="shared" si="11"/>
        <v>0</v>
      </c>
      <c r="Z31" s="113">
        <f t="shared" si="11"/>
        <v>0</v>
      </c>
      <c r="AA31" s="113">
        <f t="shared" si="11"/>
        <v>0</v>
      </c>
      <c r="AB31" s="113">
        <f t="shared" si="11"/>
        <v>0</v>
      </c>
      <c r="AC31" s="113">
        <f t="shared" si="11"/>
        <v>0</v>
      </c>
      <c r="AD31" s="113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7" t="s">
        <v>151</v>
      </c>
      <c r="B33" s="118"/>
      <c r="C33" s="117" t="s">
        <v>95</v>
      </c>
      <c r="D33" s="113">
        <f aca="true" t="shared" si="12" ref="D33:AD33">SUM(D34)</f>
        <v>0</v>
      </c>
      <c r="E33" s="113">
        <f t="shared" si="12"/>
        <v>0</v>
      </c>
      <c r="F33" s="113">
        <f t="shared" si="12"/>
        <v>0</v>
      </c>
      <c r="G33" s="113">
        <f t="shared" si="12"/>
        <v>0</v>
      </c>
      <c r="H33" s="113">
        <f t="shared" si="12"/>
        <v>0</v>
      </c>
      <c r="I33" s="113">
        <f t="shared" si="12"/>
        <v>0</v>
      </c>
      <c r="J33" s="113">
        <f t="shared" si="12"/>
        <v>0</v>
      </c>
      <c r="K33" s="113">
        <f t="shared" si="12"/>
        <v>0</v>
      </c>
      <c r="L33" s="113">
        <f t="shared" si="12"/>
        <v>0</v>
      </c>
      <c r="M33" s="113">
        <f t="shared" si="12"/>
        <v>0</v>
      </c>
      <c r="N33" s="113">
        <f t="shared" si="12"/>
        <v>0</v>
      </c>
      <c r="O33" s="113">
        <f t="shared" si="12"/>
        <v>0</v>
      </c>
      <c r="P33" s="113">
        <f t="shared" si="12"/>
        <v>0</v>
      </c>
      <c r="Q33" s="113">
        <f t="shared" si="12"/>
        <v>0</v>
      </c>
      <c r="R33" s="113">
        <f t="shared" si="12"/>
        <v>0</v>
      </c>
      <c r="S33" s="113">
        <f t="shared" si="12"/>
        <v>0</v>
      </c>
      <c r="T33" s="113">
        <f t="shared" si="12"/>
        <v>0</v>
      </c>
      <c r="U33" s="113">
        <f t="shared" si="12"/>
        <v>0</v>
      </c>
      <c r="V33" s="113">
        <f t="shared" si="12"/>
        <v>0</v>
      </c>
      <c r="W33" s="113">
        <f t="shared" si="12"/>
        <v>0</v>
      </c>
      <c r="X33" s="113">
        <f t="shared" si="12"/>
        <v>0</v>
      </c>
      <c r="Y33" s="113">
        <f t="shared" si="12"/>
        <v>0</v>
      </c>
      <c r="Z33" s="113">
        <f t="shared" si="12"/>
        <v>0</v>
      </c>
      <c r="AA33" s="113">
        <f t="shared" si="12"/>
        <v>0</v>
      </c>
      <c r="AB33" s="113">
        <f t="shared" si="12"/>
        <v>0</v>
      </c>
      <c r="AC33" s="113">
        <f t="shared" si="12"/>
        <v>0</v>
      </c>
      <c r="AD33" s="113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18067.7</v>
      </c>
      <c r="E35" s="8">
        <f t="shared" si="13"/>
        <v>0</v>
      </c>
      <c r="F35" s="8">
        <f t="shared" si="13"/>
        <v>909.387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909.387</v>
      </c>
      <c r="R35" s="8">
        <f t="shared" si="13"/>
        <v>0</v>
      </c>
      <c r="S35" s="8">
        <f t="shared" si="13"/>
        <v>909.387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909.387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+'[3]Inf_FONDANE_Rva16'!D36</f>
        <v>18067.7</v>
      </c>
      <c r="E36" s="13">
        <f>+'[3]Inf_FONDANE_Rva16'!E36</f>
        <v>0</v>
      </c>
      <c r="F36" s="13">
        <f>+'[3]Inf_FONDANE_Rva16'!F36</f>
        <v>909.387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909.387</v>
      </c>
      <c r="R36" s="13">
        <f>+'[3]Inf_FONDANE_Rva16'!R36</f>
        <v>0</v>
      </c>
      <c r="S36" s="13">
        <f>+'[3]Inf_FONDANE_Rva16'!S36</f>
        <v>909.387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909.387</v>
      </c>
    </row>
    <row r="37" spans="1:31" s="9" customFormat="1" ht="12.75">
      <c r="A37" s="144" t="s">
        <v>99</v>
      </c>
      <c r="B37" s="144"/>
      <c r="C37" s="144"/>
      <c r="D37" s="8">
        <f aca="true" t="shared" si="14" ref="D37:AD37">D35+D7</f>
        <v>26096.88722</v>
      </c>
      <c r="E37" s="8">
        <f t="shared" si="14"/>
        <v>0</v>
      </c>
      <c r="F37" s="8">
        <f t="shared" si="14"/>
        <v>909.387</v>
      </c>
      <c r="G37" s="8">
        <f t="shared" si="14"/>
        <v>6560.678129999999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7470.065129999999</v>
      </c>
      <c r="R37" s="8">
        <f t="shared" si="14"/>
        <v>0</v>
      </c>
      <c r="S37" s="8">
        <f t="shared" si="14"/>
        <v>909.387</v>
      </c>
      <c r="T37" s="8">
        <f t="shared" si="14"/>
        <v>6560.678129999999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7470.065129999999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14" t="s">
        <v>194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14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7"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2017-01-30T20:20:19Z</cp:lastPrinted>
  <dcterms:created xsi:type="dcterms:W3CDTF">2014-02-18T15:31:15Z</dcterms:created>
  <dcterms:modified xsi:type="dcterms:W3CDTF">2017-06-02T21:08:03Z</dcterms:modified>
  <cp:category/>
  <cp:version/>
  <cp:contentType/>
  <cp:contentStatus/>
</cp:coreProperties>
</file>