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600" windowHeight="5910" firstSheet="6" activeTab="13"/>
  </bookViews>
  <sheets>
    <sheet name="Cuadro I.1" sheetId="1" r:id="rId1"/>
    <sheet name="Cuadro I.2" sheetId="2" r:id="rId2"/>
    <sheet name="Cuadro I.2.1" sheetId="3" r:id="rId3"/>
    <sheet name="Cuadro I.3" sheetId="4" r:id="rId4"/>
    <sheet name="Cuadro I.4" sheetId="5" r:id="rId5"/>
    <sheet name="Cuadro I.5" sheetId="6" r:id="rId6"/>
    <sheet name="Cuadro I.6" sheetId="7" r:id="rId7"/>
    <sheet name="Cuadro S.1" sheetId="8" r:id="rId8"/>
    <sheet name="Cuadro S.2" sheetId="9" r:id="rId9"/>
    <sheet name="Cuadro S.2.1" sheetId="10" r:id="rId10"/>
    <sheet name="Cuadro S.3" sheetId="11" r:id="rId11"/>
    <sheet name="Cuadro S.4" sheetId="12" r:id="rId12"/>
    <sheet name="Cuadro S.5" sheetId="13" r:id="rId13"/>
    <sheet name="Cuadro S.6" sheetId="14" r:id="rId14"/>
  </sheets>
  <externalReferences>
    <externalReference r:id="rId17"/>
  </externalReferences>
  <definedNames>
    <definedName name="\a">#N/A</definedName>
    <definedName name="\b">#N/A</definedName>
    <definedName name="_ZF1" localSheetId="2">'Cuadro I.2'!#REF!</definedName>
    <definedName name="_ZF1" localSheetId="3">#REF!</definedName>
    <definedName name="_ZF1" localSheetId="4">#REF!</definedName>
    <definedName name="_ZF1" localSheetId="6">'Cuadro I.2'!#REF!</definedName>
    <definedName name="_ZF1" localSheetId="9">'Cuadro S.2.1'!#REF!</definedName>
    <definedName name="_ZF1" localSheetId="10">#REF!</definedName>
    <definedName name="_ZF1" localSheetId="11">#REF!</definedName>
    <definedName name="_ZF1" localSheetId="13">'Cuadro I.2'!#REF!</definedName>
    <definedName name="_ZF1">'Cuadro I.2'!#REF!</definedName>
    <definedName name="_ZF2" localSheetId="2">#REF!</definedName>
    <definedName name="_ZF2" localSheetId="3">#REF!</definedName>
    <definedName name="_ZF2" localSheetId="4">#REF!</definedName>
    <definedName name="_ZF2" localSheetId="10">#REF!</definedName>
    <definedName name="_ZF2" localSheetId="11">#REF!</definedName>
    <definedName name="_ZF2">#REF!</definedName>
    <definedName name="_ZF3" localSheetId="2">#REF!</definedName>
    <definedName name="_ZF3" localSheetId="3">#REF!</definedName>
    <definedName name="_ZF3" localSheetId="4">#REF!</definedName>
    <definedName name="_ZF3" localSheetId="10">#REF!</definedName>
    <definedName name="_ZF3" localSheetId="11">#REF!</definedName>
    <definedName name="_ZF3">#REF!</definedName>
    <definedName name="_ZF4" localSheetId="2">#REF!</definedName>
    <definedName name="_ZF4" localSheetId="3">#REF!</definedName>
    <definedName name="_ZF4" localSheetId="4">#REF!</definedName>
    <definedName name="_ZF4" localSheetId="10">#REF!</definedName>
    <definedName name="_ZF4" localSheetId="11">#REF!</definedName>
    <definedName name="_ZF4">#REF!</definedName>
    <definedName name="_ZF6" localSheetId="2">#REF!</definedName>
    <definedName name="_ZF6" localSheetId="3">#REF!</definedName>
    <definedName name="_ZF6" localSheetId="4">#REF!</definedName>
    <definedName name="_ZF6" localSheetId="10">#REF!</definedName>
    <definedName name="_ZF6" localSheetId="11">#REF!</definedName>
    <definedName name="_ZF6">#REF!</definedName>
    <definedName name="_ZF7" localSheetId="2">#REF!</definedName>
    <definedName name="_ZF7" localSheetId="3">#REF!</definedName>
    <definedName name="_ZF7" localSheetId="4">#REF!</definedName>
    <definedName name="_ZF7" localSheetId="10">#REF!</definedName>
    <definedName name="_ZF7" localSheetId="11">#REF!</definedName>
    <definedName name="_ZF7">#REF!</definedName>
    <definedName name="_ZF8" localSheetId="2">#REF!</definedName>
    <definedName name="_ZF8" localSheetId="3">#REF!</definedName>
    <definedName name="_ZF8" localSheetId="4">#REF!</definedName>
    <definedName name="_ZF8" localSheetId="10">#REF!</definedName>
    <definedName name="_ZF8" localSheetId="11">#REF!</definedName>
    <definedName name="_ZF8">#REF!</definedName>
    <definedName name="_ZF9" localSheetId="2">#REF!</definedName>
    <definedName name="_ZF9" localSheetId="3">#REF!</definedName>
    <definedName name="_ZF9" localSheetId="4">#REF!</definedName>
    <definedName name="_ZF9" localSheetId="10">#REF!</definedName>
    <definedName name="_ZF9" localSheetId="11">#REF!</definedName>
    <definedName name="_ZF9">#REF!</definedName>
    <definedName name="A_impresión_IM" localSheetId="2">#REF!</definedName>
    <definedName name="A_impresión_IM" localSheetId="3">#REF!</definedName>
    <definedName name="A_impresión_IM" localSheetId="4">#REF!</definedName>
    <definedName name="A_impresión_IM" localSheetId="6">#REF!</definedName>
    <definedName name="A_impresión_IM" localSheetId="9">#REF!</definedName>
    <definedName name="A_impresión_IM" localSheetId="10">#REF!</definedName>
    <definedName name="A_impresión_IM" localSheetId="11">#REF!</definedName>
    <definedName name="A_impresión_IM" localSheetId="13">#REF!</definedName>
    <definedName name="A_impresión_IM">#REF!</definedName>
    <definedName name="antonio">#REF!</definedName>
    <definedName name="_xlnm.Print_Area" localSheetId="3">'Cuadro I.3'!$A$1:$A$22</definedName>
    <definedName name="_xlnm.Print_Area" localSheetId="6">'Cuadro I.6'!$A$1:$A$28</definedName>
    <definedName name="_xlnm.Print_Area" localSheetId="10">'Cuadro S.3'!$A$1:$B$24</definedName>
    <definedName name="_xlnm.Print_Area" localSheetId="13">'Cuadro S.6'!$A$1:$N$46</definedName>
    <definedName name="CAPITILOZF" localSheetId="2">#REF!</definedName>
    <definedName name="CAPITILOZF" localSheetId="3">#REF!</definedName>
    <definedName name="CAPITILOZF" localSheetId="4">#REF!</definedName>
    <definedName name="CAPITILOZF" localSheetId="10">#REF!</definedName>
    <definedName name="CAPITILOZF" localSheetId="11">#REF!</definedName>
    <definedName name="CAPITILOZF">#REF!</definedName>
    <definedName name="CAPITULO1" localSheetId="2">#REF!</definedName>
    <definedName name="CAPITULO1" localSheetId="3">#REF!</definedName>
    <definedName name="CAPITULO1" localSheetId="4">#REF!</definedName>
    <definedName name="CAPITULO1" localSheetId="6">#REF!</definedName>
    <definedName name="CAPITULO1" localSheetId="9">#REF!</definedName>
    <definedName name="CAPITULO1" localSheetId="10">#REF!</definedName>
    <definedName name="CAPITULO1" localSheetId="11">#REF!</definedName>
    <definedName name="CAPITULO1" localSheetId="13">#REF!</definedName>
    <definedName name="CAPITULO1">#REF!</definedName>
    <definedName name="CAPITULO2" localSheetId="2">#REF!</definedName>
    <definedName name="CAPITULO2" localSheetId="3">#REF!</definedName>
    <definedName name="CAPITULO2" localSheetId="4">#REF!</definedName>
    <definedName name="CAPITULO2" localSheetId="10">#REF!</definedName>
    <definedName name="CAPITULO2" localSheetId="11">#REF!</definedName>
    <definedName name="CAPITULO2">#REF!</definedName>
    <definedName name="CAPITULO3" localSheetId="2">#REF!</definedName>
    <definedName name="CAPITULO3" localSheetId="3">#REF!</definedName>
    <definedName name="CAPITULO3" localSheetId="4">#REF!</definedName>
    <definedName name="CAPITULO3" localSheetId="10">#REF!</definedName>
    <definedName name="CAPITULO3" localSheetId="11">#REF!</definedName>
    <definedName name="CAPITULO3">#REF!</definedName>
    <definedName name="CAPITULOT" localSheetId="2">#REF!</definedName>
    <definedName name="CAPITULOT" localSheetId="3">#REF!</definedName>
    <definedName name="CAPITULOT" localSheetId="4">#REF!</definedName>
    <definedName name="CAPITULOT" localSheetId="10">#REF!</definedName>
    <definedName name="CAPITULOT" localSheetId="11">#REF!</definedName>
    <definedName name="CAPITULOT">#REF!</definedName>
    <definedName name="CAPITULOZF" localSheetId="2">#REF!</definedName>
    <definedName name="CAPITULOZF" localSheetId="3">#REF!</definedName>
    <definedName name="CAPITULOZF" localSheetId="4">#REF!</definedName>
    <definedName name="CAPITULOZF" localSheetId="10">#REF!</definedName>
    <definedName name="CAPITULOZF" localSheetId="11">#REF!</definedName>
    <definedName name="CAPITULOZF">#REF!</definedName>
    <definedName name="CAPTS" localSheetId="2">#REF!</definedName>
    <definedName name="CAPTS" localSheetId="3">#REF!</definedName>
    <definedName name="CAPTS" localSheetId="4">#REF!</definedName>
    <definedName name="CAPTS" localSheetId="10">#REF!</definedName>
    <definedName name="CAPTS" localSheetId="11">#REF!</definedName>
    <definedName name="CAPTS">#REF!</definedName>
    <definedName name="CAPUSUARIO" localSheetId="2">#REF!</definedName>
    <definedName name="CAPUSUARIO" localSheetId="3">#REF!</definedName>
    <definedName name="CAPUSUARIO" localSheetId="4">#REF!</definedName>
    <definedName name="CAPUSUARIO" localSheetId="10">#REF!</definedName>
    <definedName name="CAPUSUARIO" localSheetId="11">#REF!</definedName>
    <definedName name="CAPUSUARIO">#REF!</definedName>
    <definedName name="CAPZFS" localSheetId="2">#REF!</definedName>
    <definedName name="CAPZFS" localSheetId="3">#REF!</definedName>
    <definedName name="CAPZFS" localSheetId="4">#REF!</definedName>
    <definedName name="CAPZFS" localSheetId="10">#REF!</definedName>
    <definedName name="CAPZFS" localSheetId="11">#REF!</definedName>
    <definedName name="CAPZFS">#REF!</definedName>
    <definedName name="CAPZFZFS" localSheetId="2">#REF!</definedName>
    <definedName name="CAPZFZFS" localSheetId="3">#REF!</definedName>
    <definedName name="CAPZFZFS" localSheetId="4">#REF!</definedName>
    <definedName name="CAPZFZFS" localSheetId="10">#REF!</definedName>
    <definedName name="CAPZFZFS" localSheetId="11">#REF!</definedName>
    <definedName name="CAPZFZFS">#REF!</definedName>
    <definedName name="cccc">#N/A</definedName>
    <definedName name="dd">#REF!</definedName>
    <definedName name="DFADF" localSheetId="2">#REF!</definedName>
    <definedName name="DFADF" localSheetId="3">#REF!</definedName>
    <definedName name="DFADF" localSheetId="4">#REF!</definedName>
    <definedName name="DFADF" localSheetId="6">#REF!</definedName>
    <definedName name="DFADF" localSheetId="9">#REF!</definedName>
    <definedName name="DFADF" localSheetId="10">#REF!</definedName>
    <definedName name="DFADF" localSheetId="11">#REF!</definedName>
    <definedName name="DFADF" localSheetId="13">#REF!</definedName>
    <definedName name="DFADF">#REF!</definedName>
    <definedName name="ee">#REF!</definedName>
    <definedName name="eerrrrrrrrr">#REF!</definedName>
    <definedName name="fdg" localSheetId="2">'Cuadro I.1'!#REF!</definedName>
    <definedName name="fdg" localSheetId="3">#REF!</definedName>
    <definedName name="fdg" localSheetId="4">#REF!</definedName>
    <definedName name="fdg" localSheetId="6">'Cuadro I.1'!#REF!</definedName>
    <definedName name="fdg" localSheetId="9">'Cuadro I.1'!#REF!</definedName>
    <definedName name="fdg" localSheetId="10">#REF!</definedName>
    <definedName name="fdg" localSheetId="11">#REF!</definedName>
    <definedName name="fdg" localSheetId="13">'Cuadro I.1'!#REF!</definedName>
    <definedName name="fdg">'Cuadro I.1'!#REF!</definedName>
    <definedName name="fgsf" localSheetId="2">#REF!</definedName>
    <definedName name="fgsf" localSheetId="3">#REF!</definedName>
    <definedName name="fgsf" localSheetId="4">#REF!</definedName>
    <definedName name="fgsf" localSheetId="6">#REF!</definedName>
    <definedName name="fgsf" localSheetId="9">#REF!</definedName>
    <definedName name="fgsf" localSheetId="10">#REF!</definedName>
    <definedName name="fgsf" localSheetId="11">#REF!</definedName>
    <definedName name="fgsf" localSheetId="13">#REF!</definedName>
    <definedName name="fgsf">#REF!</definedName>
    <definedName name="gg">#REF!</definedName>
    <definedName name="io" localSheetId="2">#REF!</definedName>
    <definedName name="io" localSheetId="3">#REF!</definedName>
    <definedName name="io" localSheetId="4">#REF!</definedName>
    <definedName name="io" localSheetId="6">#REF!</definedName>
    <definedName name="io" localSheetId="9">#REF!</definedName>
    <definedName name="io" localSheetId="10">#REF!</definedName>
    <definedName name="io" localSheetId="11">#REF!</definedName>
    <definedName name="io" localSheetId="13">#REF!</definedName>
    <definedName name="io">#REF!</definedName>
    <definedName name="k" localSheetId="2">#REF!</definedName>
    <definedName name="k" localSheetId="3">#REF!</definedName>
    <definedName name="k" localSheetId="4">#REF!</definedName>
    <definedName name="k" localSheetId="6">#REF!</definedName>
    <definedName name="k" localSheetId="9">#REF!</definedName>
    <definedName name="k" localSheetId="10">#REF!</definedName>
    <definedName name="k" localSheetId="11">#REF!</definedName>
    <definedName name="k" localSheetId="13">#REF!</definedName>
    <definedName name="k">#REF!</definedName>
    <definedName name="miguel">#REF!</definedName>
    <definedName name="nn">#REF!</definedName>
    <definedName name="OPERACION" localSheetId="2">'Cuadro I.1'!#REF!</definedName>
    <definedName name="OPERACION" localSheetId="3">#REF!</definedName>
    <definedName name="OPERACION" localSheetId="4">#REF!</definedName>
    <definedName name="OPERACION" localSheetId="6">'Cuadro I.1'!#REF!</definedName>
    <definedName name="OPERACION" localSheetId="9">'Cuadro I.1'!#REF!</definedName>
    <definedName name="OPERACION" localSheetId="10">#REF!</definedName>
    <definedName name="OPERACION" localSheetId="11">#REF!</definedName>
    <definedName name="OPERACION" localSheetId="13">'Cuadro I.1'!#REF!</definedName>
    <definedName name="OPERACION">'Cuadro I.1'!#REF!</definedName>
    <definedName name="pais" localSheetId="2">#REF!</definedName>
    <definedName name="pais" localSheetId="3">#REF!</definedName>
    <definedName name="pais" localSheetId="4">#REF!</definedName>
    <definedName name="pais" localSheetId="6">#REF!</definedName>
    <definedName name="pais" localSheetId="9">#REF!</definedName>
    <definedName name="pais" localSheetId="10">#REF!</definedName>
    <definedName name="pais" localSheetId="11">#REF!</definedName>
    <definedName name="pais" localSheetId="13">#REF!</definedName>
    <definedName name="pais">#REF!</definedName>
    <definedName name="País_Ori" localSheetId="2">#REF!</definedName>
    <definedName name="País_Ori" localSheetId="3">'[1]Cuadro I.4'!#REF!</definedName>
    <definedName name="País_Ori" localSheetId="4">'Cuadro I.4'!#REF!</definedName>
    <definedName name="País_Ori" localSheetId="9">#REF!</definedName>
    <definedName name="País_Ori" localSheetId="10">'[1]Cuadro I.4'!#REF!</definedName>
    <definedName name="País_Ori" localSheetId="11">'[1]Cuadro I.4'!#REF!</definedName>
    <definedName name="País_Ori">#REF!</definedName>
    <definedName name="PAISDES1" localSheetId="2">#REF!</definedName>
    <definedName name="PAISDES1" localSheetId="3">#REF!</definedName>
    <definedName name="PAISDES1" localSheetId="4">#REF!</definedName>
    <definedName name="PAISDES1" localSheetId="10">#REF!</definedName>
    <definedName name="PAISDES1" localSheetId="11">#REF!</definedName>
    <definedName name="PAISDES1">#REF!</definedName>
    <definedName name="paises" localSheetId="2">#REF!</definedName>
    <definedName name="paises" localSheetId="3">'[1]Cuadro S.4'!#REF!</definedName>
    <definedName name="paises" localSheetId="4">'[1]Cuadro S.4'!#REF!</definedName>
    <definedName name="paises" localSheetId="9">#REF!</definedName>
    <definedName name="paises" localSheetId="10">'[1]Cuadro S.4'!#REF!</definedName>
    <definedName name="paises" localSheetId="11">'Cuadro S.4'!#REF!</definedName>
    <definedName name="paises">#REF!</definedName>
    <definedName name="PAISORI1" localSheetId="2">#REF!</definedName>
    <definedName name="PAISORI1" localSheetId="3">#REF!</definedName>
    <definedName name="PAISORI1" localSheetId="4">#REF!</definedName>
    <definedName name="PAISORI1" localSheetId="6">#REF!</definedName>
    <definedName name="PAISORI1" localSheetId="9">#REF!</definedName>
    <definedName name="PAISORI1" localSheetId="10">#REF!</definedName>
    <definedName name="PAISORI1" localSheetId="11">#REF!</definedName>
    <definedName name="PAISORI1" localSheetId="13">#REF!</definedName>
    <definedName name="PAISORI1">#REF!</definedName>
    <definedName name="qq">#REF!</definedName>
    <definedName name="rr">#REF!</definedName>
    <definedName name="TIPOOERA" localSheetId="2">'Cuadro I.1'!#REF!</definedName>
    <definedName name="TIPOOERA" localSheetId="3">#REF!</definedName>
    <definedName name="TIPOOERA" localSheetId="4">#REF!</definedName>
    <definedName name="TIPOOERA" localSheetId="6">'Cuadro I.1'!#REF!</definedName>
    <definedName name="TIPOOERA" localSheetId="9">'Cuadro I.1'!#REF!</definedName>
    <definedName name="TIPOOERA" localSheetId="10">#REF!</definedName>
    <definedName name="TIPOOERA" localSheetId="11">#REF!</definedName>
    <definedName name="TIPOOERA" localSheetId="13">'Cuadro I.1'!#REF!</definedName>
    <definedName name="TIPOOERA">'Cuadro I.1'!#REF!</definedName>
    <definedName name="TIPOPERA" localSheetId="2">'Cuadro I.1'!#REF!</definedName>
    <definedName name="TIPOPERA" localSheetId="3">#REF!</definedName>
    <definedName name="TIPOPERA" localSheetId="4">#REF!</definedName>
    <definedName name="TIPOPERA" localSheetId="6">'Cuadro I.1'!#REF!</definedName>
    <definedName name="TIPOPERA" localSheetId="9">'Cuadro I.1'!#REF!</definedName>
    <definedName name="TIPOPERA" localSheetId="10">#REF!</definedName>
    <definedName name="TIPOPERA" localSheetId="11">#REF!</definedName>
    <definedName name="TIPOPERA" localSheetId="13">'Cuadro I.1'!#REF!</definedName>
    <definedName name="TIPOPERA">'Cuadro I.1'!#REF!</definedName>
    <definedName name="TIPOPERA1" localSheetId="2">#REF!</definedName>
    <definedName name="TIPOPERA1" localSheetId="3">#REF!</definedName>
    <definedName name="TIPOPERA1" localSheetId="4">#REF!</definedName>
    <definedName name="TIPOPERA1" localSheetId="10">#REF!</definedName>
    <definedName name="TIPOPERA1" localSheetId="11">#REF!</definedName>
    <definedName name="TIPOPERA1">#REF!</definedName>
    <definedName name="TIPOPERA2" localSheetId="2">#REF!</definedName>
    <definedName name="TIPOPERA2" localSheetId="3">#REF!</definedName>
    <definedName name="TIPOPERA2" localSheetId="4">#REF!</definedName>
    <definedName name="TIPOPERA2" localSheetId="10">#REF!</definedName>
    <definedName name="TIPOPERA2" localSheetId="11">#REF!</definedName>
    <definedName name="TIPOPERA2">#REF!</definedName>
    <definedName name="TIPUSU" localSheetId="2">#REF!</definedName>
    <definedName name="TIPUSU" localSheetId="3">#REF!</definedName>
    <definedName name="TIPUSU" localSheetId="4">#REF!</definedName>
    <definedName name="TIPUSU" localSheetId="10">#REF!</definedName>
    <definedName name="TIPUSU" localSheetId="11">#REF!</definedName>
    <definedName name="TIPUSU">#REF!</definedName>
    <definedName name="TIPUSU1" localSheetId="2">#REF!</definedName>
    <definedName name="TIPUSU1" localSheetId="3">#REF!</definedName>
    <definedName name="TIPUSU1" localSheetId="4">#REF!</definedName>
    <definedName name="TIPUSU1" localSheetId="10">#REF!</definedName>
    <definedName name="TIPUSU1" localSheetId="11">#REF!</definedName>
    <definedName name="TIPUSU1">#REF!</definedName>
    <definedName name="TIPUSU2" localSheetId="2">#REF!</definedName>
    <definedName name="TIPUSU2" localSheetId="3">#REF!</definedName>
    <definedName name="TIPUSU2" localSheetId="4">#REF!</definedName>
    <definedName name="TIPUSU2" localSheetId="10">#REF!</definedName>
    <definedName name="TIPUSU2" localSheetId="11">#REF!</definedName>
    <definedName name="TIPUSU2">#REF!</definedName>
    <definedName name="TIPUSU3" localSheetId="2">#REF!</definedName>
    <definedName name="TIPUSU3" localSheetId="3">#REF!</definedName>
    <definedName name="TIPUSU3" localSheetId="4">#REF!</definedName>
    <definedName name="TIPUSU3" localSheetId="10">#REF!</definedName>
    <definedName name="TIPUSU3" localSheetId="11">#REF!</definedName>
    <definedName name="TIPUSU3">#REF!</definedName>
    <definedName name="TIPUSUARIO" localSheetId="2">#REF!</definedName>
    <definedName name="TIPUSUARIO" localSheetId="3">#REF!</definedName>
    <definedName name="TIPUSUARIO" localSheetId="4">#REF!</definedName>
    <definedName name="TIPUSUARIO" localSheetId="10">#REF!</definedName>
    <definedName name="TIPUSUARIO" localSheetId="11">#REF!</definedName>
    <definedName name="TIPUSUARIO">#REF!</definedName>
    <definedName name="TIPUSUT" localSheetId="2">#REF!</definedName>
    <definedName name="TIPUSUT" localSheetId="3">#REF!</definedName>
    <definedName name="TIPUSUT" localSheetId="4">#REF!</definedName>
    <definedName name="TIPUSUT" localSheetId="10">#REF!</definedName>
    <definedName name="TIPUSUT" localSheetId="11">#REF!</definedName>
    <definedName name="TIPUSUT">#REF!</definedName>
    <definedName name="TIPUSUTS" localSheetId="2">#REF!</definedName>
    <definedName name="TIPUSUTS" localSheetId="3">#REF!</definedName>
    <definedName name="TIPUSUTS" localSheetId="4">#REF!</definedName>
    <definedName name="TIPUSUTS" localSheetId="10">#REF!</definedName>
    <definedName name="TIPUSUTS" localSheetId="11">#REF!</definedName>
    <definedName name="TIPUSUTS">#REF!</definedName>
    <definedName name="TIPUSUZF" localSheetId="2">#REF!</definedName>
    <definedName name="TIPUSUZF" localSheetId="3">#REF!</definedName>
    <definedName name="TIPUSUZF" localSheetId="4">#REF!</definedName>
    <definedName name="TIPUSUZF" localSheetId="10">#REF!</definedName>
    <definedName name="TIPUSUZF" localSheetId="11">#REF!</definedName>
    <definedName name="TIPUSUZF">#REF!</definedName>
    <definedName name="TIPUSUZFS" localSheetId="2">#REF!</definedName>
    <definedName name="TIPUSUZFS" localSheetId="3">#REF!</definedName>
    <definedName name="TIPUSUZFS" localSheetId="4">#REF!</definedName>
    <definedName name="TIPUSUZFS" localSheetId="10">#REF!</definedName>
    <definedName name="TIPUSUZFS" localSheetId="11">#REF!</definedName>
    <definedName name="TIPUSUZFS">#REF!</definedName>
    <definedName name="TIPUSUZFZF" localSheetId="2">#REF!</definedName>
    <definedName name="TIPUSUZFZF" localSheetId="3">#REF!</definedName>
    <definedName name="TIPUSUZFZF" localSheetId="4">#REF!</definedName>
    <definedName name="TIPUSUZFZF" localSheetId="10">#REF!</definedName>
    <definedName name="TIPUSUZFZF" localSheetId="11">#REF!</definedName>
    <definedName name="TIPUSUZFZF">#REF!</definedName>
    <definedName name="_xlnm.Print_Titles" localSheetId="3">'Cuadro I.3'!$1:$12</definedName>
    <definedName name="_xlnm.Print_Titles" localSheetId="6">'Cuadro I.6'!$1:$12</definedName>
    <definedName name="_xlnm.Print_Titles" localSheetId="10">'Cuadro S.3'!$1:$13</definedName>
    <definedName name="_xlnm.Print_Titles" localSheetId="13">'Cuadro S.6'!$1:$12</definedName>
    <definedName name="torres">#REF!</definedName>
    <definedName name="TOTAL" localSheetId="2">#REF!</definedName>
    <definedName name="TOTAL" localSheetId="3">#REF!</definedName>
    <definedName name="TOTAL" localSheetId="4">#REF!</definedName>
    <definedName name="TOTAL" localSheetId="6">#REF!</definedName>
    <definedName name="TOTAL" localSheetId="9">#REF!</definedName>
    <definedName name="TOTAL" localSheetId="10">#REF!</definedName>
    <definedName name="TOTAL" localSheetId="11">#REF!</definedName>
    <definedName name="TOTAL" localSheetId="13">#REF!</definedName>
    <definedName name="TOTAL">#REF!</definedName>
    <definedName name="TOTAL2" localSheetId="2">#REF!</definedName>
    <definedName name="TOTAL2" localSheetId="3">#REF!</definedName>
    <definedName name="TOTAL2" localSheetId="4">#REF!</definedName>
    <definedName name="TOTAL2" localSheetId="10">#REF!</definedName>
    <definedName name="TOTAL2" localSheetId="11">#REF!</definedName>
    <definedName name="TOTAL2">#REF!</definedName>
    <definedName name="Totaldepto" localSheetId="2">#REF!</definedName>
    <definedName name="Totaldepto" localSheetId="3">#REF!</definedName>
    <definedName name="Totaldepto" localSheetId="4">#REF!</definedName>
    <definedName name="Totaldepto" localSheetId="6">#REF!</definedName>
    <definedName name="Totaldepto" localSheetId="10">#REF!</definedName>
    <definedName name="Totaldepto" localSheetId="11">#REF!</definedName>
    <definedName name="Totaldepto" localSheetId="13">#REF!</definedName>
    <definedName name="Totaldepto">#REF!</definedName>
    <definedName name="Z_437BA1D0_4251_46D5_A974_7D8F7FBCEFE8_.wvu.PrintArea" localSheetId="0" hidden="1">'Cuadro I.1'!$A$1:$G$19</definedName>
    <definedName name="Z_437BA1D0_4251_46D5_A974_7D8F7FBCEFE8_.wvu.PrintArea" localSheetId="7" hidden="1">'Cuadro S.1'!$A$1:$L$8</definedName>
    <definedName name="Z_8A928032_98EE_4C1A_BA90_591F0EC9CD6A_.wvu.PrintArea" localSheetId="0" hidden="1">'Cuadro I.1'!$A$1:$G$19</definedName>
    <definedName name="Z_8A928032_98EE_4C1A_BA90_591F0EC9CD6A_.wvu.PrintArea" localSheetId="7" hidden="1">'Cuadro S.1'!$A$1:$L$8</definedName>
    <definedName name="ZF" localSheetId="2">'Cuadro I.5'!#REF!</definedName>
    <definedName name="ZF" localSheetId="3">#REF!</definedName>
    <definedName name="ZF" localSheetId="4">#REF!</definedName>
    <definedName name="ZF" localSheetId="6">'Cuadro I.5'!#REF!</definedName>
    <definedName name="ZF" localSheetId="9">'Cuadro I.5'!#REF!</definedName>
    <definedName name="ZF" localSheetId="10">#REF!</definedName>
    <definedName name="ZF" localSheetId="11">#REF!</definedName>
    <definedName name="ZF" localSheetId="13">'Cuadro I.5'!#REF!</definedName>
    <definedName name="ZF">'Cuadro I.5'!#REF!</definedName>
    <definedName name="ZF9." localSheetId="2">#REF!</definedName>
    <definedName name="ZF9." localSheetId="3">#REF!</definedName>
    <definedName name="ZF9." localSheetId="4">#REF!</definedName>
    <definedName name="ZF9." localSheetId="10">#REF!</definedName>
    <definedName name="ZF9." localSheetId="11">#REF!</definedName>
    <definedName name="ZF9.">#REF!</definedName>
    <definedName name="ZONAF" localSheetId="2">#REF!</definedName>
    <definedName name="ZONAF" localSheetId="3">#REF!</definedName>
    <definedName name="ZONAF" localSheetId="4">#REF!</definedName>
    <definedName name="ZONAF" localSheetId="6">#REF!</definedName>
    <definedName name="ZONAF" localSheetId="9">#REF!</definedName>
    <definedName name="ZONAF" localSheetId="10">#REF!</definedName>
    <definedName name="ZONAF" localSheetId="11">#REF!</definedName>
    <definedName name="ZONAF" localSheetId="13">#REF!</definedName>
    <definedName name="ZONAF">#REF!</definedName>
  </definedNames>
  <calcPr fullCalcOnLoad="1"/>
</workbook>
</file>

<file path=xl/sharedStrings.xml><?xml version="1.0" encoding="utf-8"?>
<sst xmlns="http://schemas.openxmlformats.org/spreadsheetml/2006/main" count="560" uniqueCount="192">
  <si>
    <t xml:space="preserve">Total </t>
  </si>
  <si>
    <t xml:space="preserve">Ingresos totales, según Zonas Francas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</si>
  <si>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</si>
  <si>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</si>
  <si>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</si>
  <si>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</si>
  <si>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</si>
  <si>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</si>
  <si>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</si>
  <si>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</si>
  <si>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</si>
  <si>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</si>
  <si>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</si>
  <si>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</si>
  <si>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</si>
  <si>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</si>
  <si>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Bolivia</t>
  </si>
  <si>
    <t>Argentina</t>
  </si>
  <si>
    <t>Ecuador</t>
  </si>
  <si>
    <t>Perú</t>
  </si>
  <si>
    <t>Brasil</t>
  </si>
  <si>
    <t>Cuba</t>
  </si>
  <si>
    <t>Chile</t>
  </si>
  <si>
    <t>México</t>
  </si>
  <si>
    <t>Paraguay</t>
  </si>
  <si>
    <t>Uruguay</t>
  </si>
  <si>
    <t>Venezuela</t>
  </si>
  <si>
    <t>Estados Unidos</t>
  </si>
  <si>
    <t>Canadá</t>
  </si>
  <si>
    <t>Alemania</t>
  </si>
  <si>
    <t>Dinamarca</t>
  </si>
  <si>
    <t>España</t>
  </si>
  <si>
    <t>Francia</t>
  </si>
  <si>
    <t>Irlanda</t>
  </si>
  <si>
    <t>Italia</t>
  </si>
  <si>
    <t>Países Bajos</t>
  </si>
  <si>
    <t>Suecia</t>
  </si>
  <si>
    <t>Japón</t>
  </si>
  <si>
    <t>China</t>
  </si>
  <si>
    <t>India</t>
  </si>
  <si>
    <t>Panamá</t>
  </si>
  <si>
    <t>Hong Kong</t>
  </si>
  <si>
    <t>Austria</t>
  </si>
  <si>
    <t>Bélgica</t>
  </si>
  <si>
    <t>Descripción</t>
  </si>
  <si>
    <t>Resto del mundo</t>
  </si>
  <si>
    <t>ZF - ZF</t>
  </si>
  <si>
    <t>Usuarios - ZF</t>
  </si>
  <si>
    <t>Cuadro I.6</t>
  </si>
  <si>
    <t>ZFP Intexzona</t>
  </si>
  <si>
    <t>ZFP Tayrona</t>
  </si>
  <si>
    <t>ZFP Conjunto Industrial Parque Sur</t>
  </si>
  <si>
    <t xml:space="preserve">Ingresos por zonas francas, según tipo de operación </t>
  </si>
  <si>
    <t>Miles de dólares CIF</t>
  </si>
  <si>
    <t>Toneladas métricas</t>
  </si>
  <si>
    <t>A</t>
  </si>
  <si>
    <t>Sector agropecuario, ganadería, caza y silvicultura</t>
  </si>
  <si>
    <t>B</t>
  </si>
  <si>
    <t>Pesca</t>
  </si>
  <si>
    <t>C</t>
  </si>
  <si>
    <t>Sector minero</t>
  </si>
  <si>
    <t>D</t>
  </si>
  <si>
    <t>Sector Industrial</t>
  </si>
  <si>
    <t>ZFP Cartagena</t>
  </si>
  <si>
    <t>Cuadro S.5</t>
  </si>
  <si>
    <t>Cuadro S.6</t>
  </si>
  <si>
    <t>Salidas hacia el Resto del Mundo, según país de destino</t>
  </si>
  <si>
    <t xml:space="preserve">Salidas por zonas francas, según tipo de operación </t>
  </si>
  <si>
    <t>Origen</t>
  </si>
  <si>
    <t>ALADI</t>
  </si>
  <si>
    <t>Costa Rica</t>
  </si>
  <si>
    <t>Suiza</t>
  </si>
  <si>
    <t>Resto de países</t>
  </si>
  <si>
    <t>Cuadro I.2.1</t>
  </si>
  <si>
    <t xml:space="preserve">Ingresos por tipo de operación, según códigos de operación </t>
  </si>
  <si>
    <t xml:space="preserve">Tipo operción/ Cód. operación </t>
  </si>
  <si>
    <t>Cuadro S.2.1</t>
  </si>
  <si>
    <t xml:space="preserve">Salidas por tipo de operación, según códigos de operación </t>
  </si>
  <si>
    <t>Salida al resto del mundo de bienes procesados o transformados por un usuario industrial de zona franca.</t>
  </si>
  <si>
    <t>Salida al resto del territorio nacional de mercancías por importación ordinaria con el pago de tributos y/o derechos aduaneros.</t>
  </si>
  <si>
    <t>Salida definitiva de mercancías nacionales y/o en libre disposición.</t>
  </si>
  <si>
    <t>Salida por compraventa (venta a mercados externos) de materias primas, insumos, bienes intermedios, maquinaria, equipos, repuestos y otras mercancías.</t>
  </si>
  <si>
    <t>Salida temporal de maquinaria y equipo, materias primas, insumos, bienes intermedios, partes, piezas para ser procesadas, ensambladas o transformadas.</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</si>
  <si>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</si>
  <si>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</si>
  <si>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Reingreso de mercancías que salieron temporalmente a otra zona franca para ser procesadas, transformadas o ensambladas.</t>
  </si>
  <si>
    <t>Ingreso de maquinaria y equipo, materias primas, insumos, bienes intermedios, partes, piezas que fueron procesadas, ensambladas, transformadas o reparadas por otro usuario de zona franca.</t>
  </si>
  <si>
    <t>Reingreso por devolución de mercancías que habían sido  almacenadas temporalmente.</t>
  </si>
  <si>
    <t>Demás códigos de operación</t>
  </si>
  <si>
    <t>Cuadro I.3</t>
  </si>
  <si>
    <t>Cuadro I.4</t>
  </si>
  <si>
    <t>Cuadro S.3</t>
  </si>
  <si>
    <t>Cuadro S.4</t>
  </si>
  <si>
    <t>Puerto Rico</t>
  </si>
  <si>
    <t>Polonia</t>
  </si>
  <si>
    <t xml:space="preserve">Tipo de operación </t>
  </si>
  <si>
    <t>Fuente: Zonas Francas. Cálculos DANE</t>
  </si>
  <si>
    <t>p Cifras provisionales</t>
  </si>
  <si>
    <t>*Variación superior a 1000%</t>
  </si>
  <si>
    <t>Zonas Francas Permanentes</t>
  </si>
  <si>
    <t>ZFP Barranquilla</t>
  </si>
  <si>
    <t>ZFP Candelaria</t>
  </si>
  <si>
    <t>ZFP Rionegro</t>
  </si>
  <si>
    <t>1 Por reserva estadística se presenta un total de Zonas Francas Permanentes Especiales.</t>
  </si>
  <si>
    <t>2 Por reserva estadística, se agregan las Zonas Francas Permanentes que contienen hasta tres usuarios calificados</t>
  </si>
  <si>
    <t>ZFP Santander</t>
  </si>
  <si>
    <t>ZFP Santa Marta</t>
  </si>
  <si>
    <t>Zonas Francas</t>
  </si>
  <si>
    <t>Cuadro I.2</t>
  </si>
  <si>
    <t>Resto Aladi</t>
  </si>
  <si>
    <t>Comunidad Andina</t>
  </si>
  <si>
    <t xml:space="preserve">a Se incluyen en la Unión Europea los 27 países miembros actuales. </t>
  </si>
  <si>
    <t>Zona Francas</t>
  </si>
  <si>
    <t>Demás países de la unión europea</t>
  </si>
  <si>
    <t xml:space="preserve">Ingresos totales, según sección CIIU Rev 3. </t>
  </si>
  <si>
    <t>Salidas totales, según sección CIIU Rev 3.</t>
  </si>
  <si>
    <t>Total general</t>
  </si>
  <si>
    <t>Eslovaquia</t>
  </si>
  <si>
    <t>Ingreso desde el resto del territorio nacional por exportación temporal de mercancías para perfeccionamiento pasivo en ZF.</t>
  </si>
  <si>
    <t>Ingreso de materias primas, insumos y bienes terminados que se vendan sin IVA desde el territorio aduanero nacional a usuarios industriales de bienes o de servicios o entre estos  (literal f del artículo 481 del E.T.)</t>
  </si>
  <si>
    <t>Ingreso por compraventa, de materias primas, insumos, bienes intermedios, maquinaria, equipos, repuestos y otras mercancías.</t>
  </si>
  <si>
    <r>
      <t>Unión Europea</t>
    </r>
    <r>
      <rPr>
        <b/>
        <vertAlign val="superscript"/>
        <sz val="9"/>
        <rFont val="Arial"/>
        <family val="2"/>
      </rPr>
      <t>a</t>
    </r>
  </si>
  <si>
    <t>Salida al resto del territorio nacional de mercancías por importación temporal para perfeccionamiento activo en desarrollo de los sistemas especiales de importacion-exportacion y por importacion temporal para procesamiento industrial.</t>
  </si>
  <si>
    <t>Salida de mercancias con destino  a otra zona franca.</t>
  </si>
  <si>
    <t>Salida de mercancías que fueron procesadas, ensambladas,transformadas o reparadas.</t>
  </si>
  <si>
    <r>
      <t xml:space="preserve">Zonas Francas Permanentes Especiales </t>
    </r>
    <r>
      <rPr>
        <b/>
        <vertAlign val="superscript"/>
        <sz val="10"/>
        <rFont val="Arial"/>
        <family val="2"/>
      </rPr>
      <t xml:space="preserve">1 </t>
    </r>
  </si>
  <si>
    <t>ZFP Bogotá</t>
  </si>
  <si>
    <t>ZFP Cúcuta</t>
  </si>
  <si>
    <r>
      <t xml:space="preserve">Zonas Francas Permanentes Especiales </t>
    </r>
    <r>
      <rPr>
        <b/>
        <vertAlign val="superscript"/>
        <sz val="10"/>
        <rFont val="Arial"/>
        <family val="2"/>
      </rPr>
      <t>1</t>
    </r>
  </si>
  <si>
    <r>
      <t xml:space="preserve">Demás zonas francas permanentes </t>
    </r>
    <r>
      <rPr>
        <vertAlign val="superscript"/>
        <sz val="10"/>
        <rFont val="Arial"/>
        <family val="2"/>
      </rPr>
      <t>2</t>
    </r>
  </si>
  <si>
    <r>
      <t>Zonas Francas Permanentes Especiales</t>
    </r>
    <r>
      <rPr>
        <b/>
        <vertAlign val="superscript"/>
        <sz val="10"/>
        <rFont val="Arial"/>
        <family val="2"/>
      </rPr>
      <t>1</t>
    </r>
  </si>
  <si>
    <t xml:space="preserve">Partidas no correlacionadas y demás sectores </t>
  </si>
  <si>
    <t>Cuadro S.2</t>
  </si>
  <si>
    <t>Variación (%)</t>
  </si>
  <si>
    <t>Contribución a la variación</t>
  </si>
  <si>
    <t xml:space="preserve"> Participación % 
(III trimestre 2013) </t>
  </si>
  <si>
    <t xml:space="preserve"> Participación % 
2013 </t>
  </si>
  <si>
    <t>ZFP de Occidente</t>
  </si>
  <si>
    <t>ZFP Eje Cafetero</t>
  </si>
  <si>
    <t>ZFP Palmaseca</t>
  </si>
  <si>
    <t>**</t>
  </si>
  <si>
    <t>*</t>
  </si>
  <si>
    <t xml:space="preserve">Reino Unido </t>
  </si>
  <si>
    <t>Corea</t>
  </si>
  <si>
    <t xml:space="preserve"> Participación % 
2013</t>
  </si>
  <si>
    <t>Guatemala</t>
  </si>
  <si>
    <t>ZFP las Américas</t>
  </si>
  <si>
    <t>Demás zonas francas permanentes 2</t>
  </si>
  <si>
    <t xml:space="preserve"> *  No se puede calcular la variación por no registrar información en el período base de comparación.</t>
  </si>
  <si>
    <t>2 Por reserva estadística, se agregan las Zonas Francas Permanentes que contienen hasta tres usuarios calificados.</t>
  </si>
  <si>
    <t>**Variación superior a 10.000%</t>
  </si>
  <si>
    <t>**Variación superior a 1.000%</t>
  </si>
  <si>
    <t>**Variación superior a 1,000%</t>
  </si>
  <si>
    <r>
      <t>Demás zonas francas permanentes</t>
    </r>
    <r>
      <rPr>
        <vertAlign val="superscript"/>
        <sz val="10"/>
        <rFont val="Arial"/>
        <family val="2"/>
      </rPr>
      <t xml:space="preserve"> 2</t>
    </r>
  </si>
  <si>
    <t>ZFP Pacífico</t>
  </si>
  <si>
    <t>ZFP Cencauca (parque industrial caloto)</t>
  </si>
  <si>
    <t xml:space="preserve">Zonas Francas Permanentes Especiales 1 </t>
  </si>
  <si>
    <t xml:space="preserve">2013/2012 (IV trimestre) </t>
  </si>
  <si>
    <t>Octubre a diciembre</t>
  </si>
  <si>
    <r>
      <t xml:space="preserve">2013 (octubre a diciembre) </t>
    </r>
    <r>
      <rPr>
        <b/>
        <vertAlign val="superscript"/>
        <sz val="10"/>
        <rFont val="Arial"/>
        <family val="2"/>
      </rPr>
      <t>p</t>
    </r>
  </si>
  <si>
    <r>
      <t xml:space="preserve">2012 (octubre a diciembre) </t>
    </r>
    <r>
      <rPr>
        <b/>
        <vertAlign val="superscript"/>
        <sz val="10"/>
        <rFont val="Arial"/>
        <family val="2"/>
      </rPr>
      <t>p</t>
    </r>
  </si>
  <si>
    <r>
      <t xml:space="preserve">2013 (Octubre a diciembre) </t>
    </r>
    <r>
      <rPr>
        <b/>
        <vertAlign val="superscript"/>
        <sz val="10"/>
        <rFont val="Arial"/>
        <family val="2"/>
      </rPr>
      <t>p</t>
    </r>
  </si>
  <si>
    <t xml:space="preserve">Enero - diciembre </t>
  </si>
  <si>
    <t xml:space="preserve"> Participación % 
(IV trimestre 2013) </t>
  </si>
  <si>
    <t xml:space="preserve"> Participación % 
(2013) </t>
  </si>
  <si>
    <t>Ingreso de elementos de consumo necesarios para el desarrollo de la actividad del usuario.</t>
  </si>
  <si>
    <t>Ingreso temporal desde el RM de materias primas, insumos, bienes intermedios, partes y piezas para ser transformadas.</t>
  </si>
  <si>
    <t>Reingreso definitivo  desde el RM de mercancías que salieron temporalmente para transformación.</t>
  </si>
  <si>
    <t>Ingreso de mercancías de otra zona franca por traslado de un usuario.</t>
  </si>
  <si>
    <t>Ingreso de mercancías por parte de un usuario industrial o comercial, quien estando clasificado en dos o más zonas francas translada mercancía acreditando la propiedad o tenencia de las mismas a sus bodegas o recintos autorizados para el cumplimiento de su objeto social.</t>
  </si>
  <si>
    <t>Ingreso mercacncias remitidas por un usuario industrial de zona franca para que se les agregue o se les preste un servicio por parte de un usuario industrial calificado en otra zona franca. Una vez prestado el servicio contratado, las mismas seran exportadas al resto del mundo por el propietario.</t>
  </si>
  <si>
    <t>Ingreso de mercancías por cesión de derechos de almacenamiento para que sean almacenados por otros usuarios comerciales o industriales de servicios de la misma zona franca.</t>
  </si>
  <si>
    <t>Ingreso desde el RM de mercancías para ser almacenadas por un usuario comercial de zona franca.</t>
  </si>
  <si>
    <t>Ingreso desde el RM de maquinaria, equipos y repuestos para el desarrollo de la actividad de un usuario de zona franca.</t>
  </si>
  <si>
    <t>ZFP Cencauca</t>
  </si>
  <si>
    <t>ZFP Cucuta</t>
  </si>
  <si>
    <t>ZFP las Americas</t>
  </si>
  <si>
    <t>ZFP Pacifico</t>
  </si>
  <si>
    <r>
      <t xml:space="preserve">2012 (Octubre - diciembre) </t>
    </r>
    <r>
      <rPr>
        <b/>
        <vertAlign val="superscript"/>
        <sz val="10"/>
        <rFont val="Arial"/>
        <family val="2"/>
      </rPr>
      <t>p</t>
    </r>
  </si>
  <si>
    <t>Salida definitiva al resto del mundo de maquinaria y equipo precedida de un ingreso del territorio aduanero nacional para agregarles un servicio.</t>
  </si>
  <si>
    <t>Salida definitiva al resto del mundo de maquinaria y equipo que ingresaron temporalmente para agregarles un servicio.</t>
  </si>
  <si>
    <t>Salida de zonas francas al resto del mundo de mercancias (diferentes a maquinaria y equipo) sobre las cuales se facturo un servicio.Puede hacer referencia a corte,ensamble,tinturado ,etc.</t>
  </si>
  <si>
    <t>Salida al resto del territorio nacional por reimportación de mercancías ingresadas a zona franca para transformación por perfeccionamiento pasivo.</t>
  </si>
  <si>
    <t>Salida temporal a otra zona franca de materias primas, insumos, bienes intermedios, partes y piezas para ser procesadas, ensambladas o transformadas.</t>
  </si>
  <si>
    <t>Salida de mercancias de un usuario industrial de zon franca, para que se les agregue o se les preste un servicio por parte de un usuario industrial calificado en otra zona franca. Una vez terminado el servicio contratado, las mismas seran exportadas al resto del mundo por su propietario.</t>
  </si>
  <si>
    <t>Salida de mercancías por parte de un usuario industrial o comercial, quien estando calificado en dos o más zonas francas translada mercancía acreditando la propiedad o tenencia de las mismas a sus bodegas o recintos autorizados para el cumplimiento de su objeto social.</t>
  </si>
  <si>
    <t>Salida de mercancías por cesión de derechos de almacenamiento para que sean almacenados por otros usuarios comerciales o industriales de sevicios de la misma zona franca.</t>
  </si>
  <si>
    <t xml:space="preserve">2013/2012 </t>
  </si>
  <si>
    <t xml:space="preserve">Octubre - diciembre </t>
  </si>
  <si>
    <t>Enero - diciembre</t>
  </si>
  <si>
    <t>Octubre - diciembre</t>
  </si>
  <si>
    <t>2013/2012</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</si>
</sst>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0_)"/>
    <numFmt numFmtId="168" formatCode="_ * #,##0.0_ ;_ * \-#,##0.0_ ;_ * &quot;-&quot;??_ ;_ @_ "/>
    <numFmt numFmtId="169" formatCode="_ * #,##0_ ;_ * \-#,##0_ ;_ * &quot;-&quot;??_ ;_ @_ "/>
    <numFmt numFmtId="170" formatCode="_-* #,##0.00\ _P_t_s_-;\-* #,##0.00\ _P_t_s_-;_-* &quot;-&quot;??\ _P_t_s_-;_-@_-"/>
    <numFmt numFmtId="171" formatCode="_(* #,##0_);_(* \(#,##0\);_(* &quot;-&quot;??_);_(@_)"/>
    <numFmt numFmtId="172" formatCode="_(* #,##0.0_);_(* \(#,##0.0\);_(* &quot;-&quot;??_);_(@_)"/>
    <numFmt numFmtId="173" formatCode="_(* #,##0.0_);_(* \(#,##0.0\);_(* &quot;-&quot;?_);_(@_)"/>
    <numFmt numFmtId="174" formatCode="_-* #,##0.0\ _P_t_s_-;\-* #,##0.0\ _P_t_s_-;_-* &quot;-&quot;??\ _P_t_s_-;_-@_-"/>
  </numFmts>
  <fonts count="57">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i/>
      <sz val="10"/>
      <name val="Arial"/>
      <family val="2"/>
    </font>
    <font>
      <b/>
      <sz val="11"/>
      <name val="Arial"/>
      <family val="2"/>
    </font>
    <font>
      <sz val="11"/>
      <name val="Arial"/>
      <family val="2"/>
    </font>
    <font>
      <vertAlign val="superscript"/>
      <sz val="9"/>
      <name val="Arial"/>
      <family val="2"/>
    </font>
    <font>
      <sz val="10"/>
      <name val="MS Sans Serif"/>
      <family val="2"/>
    </font>
    <font>
      <b/>
      <vertAlign val="superscript"/>
      <sz val="10"/>
      <name val="Arial"/>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i/>
      <sz val="9"/>
      <name val="Arial"/>
      <family val="2"/>
    </font>
    <font>
      <b/>
      <vertAlign val="superscript"/>
      <sz val="9"/>
      <name val="Arial"/>
      <family val="2"/>
    </font>
    <font>
      <vertAlign val="superscript"/>
      <sz val="10"/>
      <name val="Arial"/>
      <family val="2"/>
    </font>
    <font>
      <b/>
      <sz val="18"/>
      <color indexed="56"/>
      <name val="Cambria"/>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sz val="11"/>
      <color indexed="52"/>
      <name val="Calibri"/>
      <family val="2"/>
    </font>
    <font>
      <b/>
      <sz val="9"/>
      <color indexed="8"/>
      <name val="Arial"/>
      <family val="2"/>
    </font>
    <font>
      <b/>
      <sz val="15"/>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EFEFEF"/>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top style="medium"/>
      <bottom style="medium"/>
    </border>
    <border>
      <left/>
      <right/>
      <top/>
      <bottom style="thin"/>
    </border>
    <border>
      <left/>
      <right/>
      <top style="medium"/>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1" fillId="7"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 fillId="11"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1" fillId="5"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39" fillId="15"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7" borderId="0" applyNumberFormat="0" applyBorder="0" applyAlignment="0" applyProtection="0"/>
    <xf numFmtId="0" fontId="39" fillId="19" borderId="0" applyNumberFormat="0" applyBorder="0" applyAlignment="0" applyProtection="0"/>
    <xf numFmtId="0" fontId="1" fillId="11"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1" fillId="7"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12" fillId="11" borderId="0" applyNumberFormat="0" applyBorder="0" applyAlignment="0" applyProtection="0"/>
    <xf numFmtId="0" fontId="40" fillId="22" borderId="0" applyNumberFormat="0" applyBorder="0" applyAlignment="0" applyProtection="0"/>
    <xf numFmtId="0" fontId="12" fillId="23" borderId="0" applyNumberFormat="0" applyBorder="0" applyAlignment="0" applyProtection="0"/>
    <xf numFmtId="0" fontId="40" fillId="24" borderId="0" applyNumberFormat="0" applyBorder="0" applyAlignment="0" applyProtection="0"/>
    <xf numFmtId="0" fontId="12" fillId="25" borderId="0" applyNumberFormat="0" applyBorder="0" applyAlignment="0" applyProtection="0"/>
    <xf numFmtId="0" fontId="40" fillId="26" borderId="0" applyNumberFormat="0" applyBorder="0" applyAlignment="0" applyProtection="0"/>
    <xf numFmtId="0" fontId="12" fillId="18" borderId="0" applyNumberFormat="0" applyBorder="0" applyAlignment="0" applyProtection="0"/>
    <xf numFmtId="0" fontId="40" fillId="27" borderId="0" applyNumberFormat="0" applyBorder="0" applyAlignment="0" applyProtection="0"/>
    <xf numFmtId="0" fontId="12" fillId="11" borderId="0" applyNumberFormat="0" applyBorder="0" applyAlignment="0" applyProtection="0"/>
    <xf numFmtId="0" fontId="40" fillId="28" borderId="0" applyNumberFormat="0" applyBorder="0" applyAlignment="0" applyProtection="0"/>
    <xf numFmtId="0" fontId="12" fillId="5" borderId="0" applyNumberFormat="0" applyBorder="0" applyAlignment="0" applyProtection="0"/>
    <xf numFmtId="0" fontId="41" fillId="29" borderId="0" applyNumberFormat="0" applyBorder="0" applyAlignment="0" applyProtection="0"/>
    <xf numFmtId="0" fontId="13" fillId="11" borderId="0" applyNumberFormat="0" applyBorder="0" applyAlignment="0" applyProtection="0"/>
    <xf numFmtId="0" fontId="42" fillId="30" borderId="1" applyNumberFormat="0" applyAlignment="0" applyProtection="0"/>
    <xf numFmtId="0" fontId="22" fillId="31" borderId="2" applyNumberFormat="0" applyAlignment="0" applyProtection="0"/>
    <xf numFmtId="0" fontId="43" fillId="32" borderId="3" applyNumberFormat="0" applyAlignment="0" applyProtection="0"/>
    <xf numFmtId="0" fontId="14" fillId="33" borderId="4" applyNumberFormat="0" applyAlignment="0" applyProtection="0"/>
    <xf numFmtId="0" fontId="44" fillId="0" borderId="5" applyNumberFormat="0" applyFill="0" applyAlignment="0" applyProtection="0"/>
    <xf numFmtId="0" fontId="18" fillId="0" borderId="6"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0" fillId="34" borderId="0" applyNumberFormat="0" applyBorder="0" applyAlignment="0" applyProtection="0"/>
    <xf numFmtId="0" fontId="12" fillId="35" borderId="0" applyNumberFormat="0" applyBorder="0" applyAlignment="0" applyProtection="0"/>
    <xf numFmtId="0" fontId="40" fillId="36" borderId="0" applyNumberFormat="0" applyBorder="0" applyAlignment="0" applyProtection="0"/>
    <xf numFmtId="0" fontId="12" fillId="23" borderId="0" applyNumberFormat="0" applyBorder="0" applyAlignment="0" applyProtection="0"/>
    <xf numFmtId="0" fontId="40" fillId="37" borderId="0" applyNumberFormat="0" applyBorder="0" applyAlignment="0" applyProtection="0"/>
    <xf numFmtId="0" fontId="12" fillId="25" borderId="0" applyNumberFormat="0" applyBorder="0" applyAlignment="0" applyProtection="0"/>
    <xf numFmtId="0" fontId="40" fillId="38" borderId="0" applyNumberFormat="0" applyBorder="0" applyAlignment="0" applyProtection="0"/>
    <xf numFmtId="0" fontId="12" fillId="39" borderId="0" applyNumberFormat="0" applyBorder="0" applyAlignment="0" applyProtection="0"/>
    <xf numFmtId="0" fontId="40" fillId="40" borderId="0" applyNumberFormat="0" applyBorder="0" applyAlignment="0" applyProtection="0"/>
    <xf numFmtId="0" fontId="12" fillId="41" borderId="0" applyNumberFormat="0" applyBorder="0" applyAlignment="0" applyProtection="0"/>
    <xf numFmtId="0" fontId="40" fillId="42" borderId="0" applyNumberFormat="0" applyBorder="0" applyAlignment="0" applyProtection="0"/>
    <xf numFmtId="0" fontId="12" fillId="43" borderId="0" applyNumberFormat="0" applyBorder="0" applyAlignment="0" applyProtection="0"/>
    <xf numFmtId="0" fontId="46" fillId="44" borderId="1" applyNumberFormat="0" applyAlignment="0" applyProtection="0"/>
    <xf numFmtId="0" fontId="15" fillId="16" borderId="2" applyNumberFormat="0" applyAlignment="0" applyProtection="0"/>
    <xf numFmtId="0" fontId="21" fillId="0" borderId="0" applyNumberFormat="0" applyFill="0" applyBorder="0" applyAlignment="0" applyProtection="0"/>
    <xf numFmtId="0" fontId="47" fillId="45" borderId="0" applyNumberFormat="0" applyBorder="0" applyAlignment="0" applyProtection="0"/>
    <xf numFmtId="0" fontId="16" fillId="4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1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47" borderId="0" applyNumberFormat="0" applyBorder="0" applyAlignment="0" applyProtection="0"/>
    <xf numFmtId="0" fontId="24" fillId="16"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39" fillId="48" borderId="7" applyNumberFormat="0" applyFont="0" applyAlignment="0" applyProtection="0"/>
    <xf numFmtId="0" fontId="39" fillId="48" borderId="7" applyNumberFormat="0" applyFont="0" applyAlignment="0" applyProtection="0"/>
    <xf numFmtId="9" fontId="0" fillId="0" borderId="0" applyFont="0" applyFill="0" applyBorder="0" applyAlignment="0" applyProtection="0"/>
    <xf numFmtId="0" fontId="49" fillId="30" borderId="9" applyNumberFormat="0" applyAlignment="0" applyProtection="0"/>
    <xf numFmtId="0" fontId="17" fillId="31" borderId="10" applyNumberFormat="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26" fillId="0" borderId="12" applyNumberFormat="0" applyFill="0" applyAlignment="0" applyProtection="0"/>
    <xf numFmtId="0" fontId="54" fillId="0" borderId="13" applyNumberFormat="0" applyFill="0" applyAlignment="0" applyProtection="0"/>
    <xf numFmtId="0" fontId="27" fillId="0" borderId="14" applyNumberFormat="0" applyFill="0" applyAlignment="0" applyProtection="0"/>
    <xf numFmtId="0" fontId="45" fillId="0" borderId="15" applyNumberFormat="0" applyFill="0" applyAlignment="0" applyProtection="0"/>
    <xf numFmtId="0" fontId="23" fillId="0" borderId="16" applyNumberFormat="0" applyFill="0" applyAlignment="0" applyProtection="0"/>
    <xf numFmtId="0" fontId="25" fillId="0" borderId="0" applyNumberFormat="0" applyFill="0" applyBorder="0" applyAlignment="0" applyProtection="0"/>
    <xf numFmtId="0" fontId="55" fillId="0" borderId="17" applyNumberFormat="0" applyFill="0" applyAlignment="0" applyProtection="0"/>
    <xf numFmtId="0" fontId="20" fillId="0" borderId="18" applyNumberFormat="0" applyFill="0" applyAlignment="0" applyProtection="0"/>
  </cellStyleXfs>
  <cellXfs count="360">
    <xf numFmtId="0" fontId="0" fillId="0" borderId="0" xfId="0" applyAlignment="1">
      <alignment/>
    </xf>
    <xf numFmtId="0" fontId="0" fillId="31" borderId="0" xfId="0" applyFont="1" applyFill="1" applyAlignment="1">
      <alignment/>
    </xf>
    <xf numFmtId="0" fontId="3" fillId="49" borderId="0" xfId="0" applyFont="1" applyFill="1" applyBorder="1" applyAlignment="1" applyProtection="1">
      <alignment horizontal="left"/>
      <protection/>
    </xf>
    <xf numFmtId="0" fontId="0" fillId="49" borderId="0" xfId="0" applyFont="1" applyFill="1" applyBorder="1" applyAlignment="1">
      <alignment/>
    </xf>
    <xf numFmtId="0" fontId="0" fillId="49" borderId="0" xfId="0" applyFont="1" applyFill="1" applyAlignment="1">
      <alignment/>
    </xf>
    <xf numFmtId="0" fontId="0" fillId="49" borderId="0" xfId="103" applyFont="1" applyFill="1">
      <alignment/>
      <protection/>
    </xf>
    <xf numFmtId="167"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19" xfId="0" applyFont="1" applyFill="1" applyBorder="1" applyAlignment="1">
      <alignment/>
    </xf>
    <xf numFmtId="169" fontId="0" fillId="49" borderId="0" xfId="90" applyNumberFormat="1" applyFont="1" applyFill="1" applyBorder="1" applyAlignment="1">
      <alignment/>
    </xf>
    <xf numFmtId="169" fontId="0" fillId="49" borderId="0" xfId="90" applyNumberFormat="1" applyFont="1" applyFill="1" applyAlignment="1">
      <alignment/>
    </xf>
    <xf numFmtId="0" fontId="3" fillId="49" borderId="0" xfId="0" applyFont="1" applyFill="1" applyBorder="1" applyAlignment="1">
      <alignment/>
    </xf>
    <xf numFmtId="0" fontId="0" fillId="49" borderId="0" xfId="103" applyFont="1" applyFill="1" applyBorder="1">
      <alignment/>
      <protection/>
    </xf>
    <xf numFmtId="0" fontId="3" fillId="49" borderId="0" xfId="103" applyFont="1" applyFill="1">
      <alignment/>
      <protection/>
    </xf>
    <xf numFmtId="0" fontId="5" fillId="49" borderId="0" xfId="103" applyFont="1" applyFill="1" applyBorder="1">
      <alignment/>
      <protection/>
    </xf>
    <xf numFmtId="0" fontId="4" fillId="49" borderId="0" xfId="103" applyFont="1" applyFill="1" applyBorder="1">
      <alignment/>
      <protection/>
    </xf>
    <xf numFmtId="3" fontId="4" fillId="49" borderId="0" xfId="103" applyNumberFormat="1" applyFont="1" applyFill="1" applyBorder="1" applyAlignment="1">
      <alignment horizontal="right"/>
      <protection/>
    </xf>
    <xf numFmtId="0" fontId="4" fillId="49" borderId="0" xfId="0" applyFont="1" applyFill="1" applyBorder="1" applyAlignment="1">
      <alignment horizontal="left"/>
    </xf>
    <xf numFmtId="168" fontId="0" fillId="49" borderId="0" xfId="90" applyNumberFormat="1" applyFont="1" applyFill="1" applyBorder="1" applyAlignment="1">
      <alignment/>
    </xf>
    <xf numFmtId="0" fontId="0" fillId="49" borderId="0" xfId="103" applyFont="1" applyFill="1" applyAlignment="1">
      <alignment/>
      <protection/>
    </xf>
    <xf numFmtId="169" fontId="3" fillId="49" borderId="0" xfId="90" applyNumberFormat="1" applyFont="1" applyFill="1" applyBorder="1" applyAlignment="1">
      <alignment/>
    </xf>
    <xf numFmtId="167" fontId="3" fillId="49" borderId="0" xfId="0" applyNumberFormat="1" applyFont="1" applyFill="1" applyBorder="1" applyAlignment="1" applyProtection="1">
      <alignment/>
      <protection/>
    </xf>
    <xf numFmtId="0" fontId="0" fillId="49" borderId="0" xfId="0" applyFont="1" applyFill="1" applyAlignment="1">
      <alignment/>
    </xf>
    <xf numFmtId="168" fontId="0" fillId="49" borderId="0" xfId="90" applyNumberFormat="1" applyFont="1" applyFill="1" applyBorder="1" applyAlignment="1">
      <alignment horizontal="right"/>
    </xf>
    <xf numFmtId="168" fontId="3" fillId="49" borderId="0" xfId="90" applyNumberFormat="1" applyFont="1" applyFill="1" applyAlignment="1">
      <alignment/>
    </xf>
    <xf numFmtId="0" fontId="2" fillId="49" borderId="0" xfId="0" applyFont="1" applyFill="1" applyAlignment="1">
      <alignment/>
    </xf>
    <xf numFmtId="169" fontId="4" fillId="49" borderId="0" xfId="90" applyNumberFormat="1" applyFont="1" applyFill="1" applyAlignment="1">
      <alignment/>
    </xf>
    <xf numFmtId="169" fontId="4" fillId="49" borderId="0" xfId="90" applyNumberFormat="1" applyFont="1" applyFill="1" applyBorder="1" applyAlignment="1">
      <alignment/>
    </xf>
    <xf numFmtId="0" fontId="0" fillId="49" borderId="0" xfId="0" applyFont="1" applyFill="1" applyAlignment="1">
      <alignment wrapText="1"/>
    </xf>
    <xf numFmtId="0" fontId="3" fillId="49" borderId="0" xfId="103" applyFont="1" applyFill="1" applyBorder="1">
      <alignment/>
      <protection/>
    </xf>
    <xf numFmtId="165" fontId="4" fillId="49" borderId="0" xfId="118" applyNumberFormat="1" applyFont="1" applyFill="1" applyBorder="1" applyAlignment="1">
      <alignment/>
      <protection/>
    </xf>
    <xf numFmtId="0" fontId="4" fillId="49" borderId="0" xfId="103" applyFont="1" applyFill="1">
      <alignment/>
      <protection/>
    </xf>
    <xf numFmtId="0" fontId="8" fillId="49" borderId="0" xfId="103" applyFont="1" applyFill="1">
      <alignment/>
      <protection/>
    </xf>
    <xf numFmtId="0" fontId="8" fillId="49" borderId="0" xfId="103" applyFont="1" applyFill="1" applyBorder="1">
      <alignment/>
      <protection/>
    </xf>
    <xf numFmtId="0" fontId="0" fillId="49" borderId="0" xfId="106" applyFont="1" applyFill="1" applyBorder="1" applyAlignment="1">
      <alignment horizontal="left" vertical="center"/>
      <protection/>
    </xf>
    <xf numFmtId="0" fontId="0" fillId="49" borderId="0" xfId="106" applyFont="1" applyFill="1" applyBorder="1" applyAlignment="1">
      <alignment horizontal="left"/>
      <protection/>
    </xf>
    <xf numFmtId="0" fontId="0" fillId="49" borderId="0" xfId="0" applyFont="1" applyFill="1" applyBorder="1" applyAlignment="1">
      <alignment wrapText="1"/>
    </xf>
    <xf numFmtId="0" fontId="8" fillId="49" borderId="19" xfId="103" applyFont="1" applyFill="1" applyBorder="1">
      <alignment/>
      <protection/>
    </xf>
    <xf numFmtId="167" fontId="7" fillId="49" borderId="19" xfId="103" applyNumberFormat="1" applyFont="1" applyFill="1" applyBorder="1" applyAlignment="1" applyProtection="1">
      <alignment/>
      <protection/>
    </xf>
    <xf numFmtId="0" fontId="5" fillId="49" borderId="0" xfId="103" applyFont="1" applyFill="1">
      <alignment/>
      <protection/>
    </xf>
    <xf numFmtId="169" fontId="5" fillId="49" borderId="0" xfId="90" applyNumberFormat="1" applyFont="1" applyFill="1" applyAlignment="1">
      <alignment/>
    </xf>
    <xf numFmtId="0" fontId="7" fillId="49" borderId="0" xfId="0" applyFont="1" applyFill="1" applyBorder="1" applyAlignment="1" applyProtection="1">
      <alignment horizontal="left"/>
      <protection/>
    </xf>
    <xf numFmtId="165" fontId="5" fillId="50" borderId="0" xfId="118" applyNumberFormat="1" applyFont="1" applyFill="1" applyBorder="1" applyAlignment="1">
      <alignment/>
      <protection/>
    </xf>
    <xf numFmtId="0" fontId="4" fillId="49" borderId="0" xfId="0" applyFont="1" applyFill="1" applyBorder="1" applyAlignment="1">
      <alignment/>
    </xf>
    <xf numFmtId="3" fontId="5" fillId="50" borderId="0" xfId="90" applyNumberFormat="1" applyFont="1" applyFill="1" applyBorder="1" applyAlignment="1">
      <alignment/>
    </xf>
    <xf numFmtId="0" fontId="6" fillId="31" borderId="20" xfId="0" applyFont="1" applyFill="1" applyBorder="1" applyAlignment="1">
      <alignment/>
    </xf>
    <xf numFmtId="0" fontId="0" fillId="51" borderId="0" xfId="0" applyFont="1" applyFill="1" applyBorder="1" applyAlignment="1">
      <alignment/>
    </xf>
    <xf numFmtId="0" fontId="6" fillId="31" borderId="19" xfId="0" applyFont="1" applyFill="1" applyBorder="1" applyAlignment="1">
      <alignment/>
    </xf>
    <xf numFmtId="0" fontId="3" fillId="51" borderId="0" xfId="0" applyFont="1" applyFill="1" applyBorder="1" applyAlignment="1">
      <alignment/>
    </xf>
    <xf numFmtId="0" fontId="0" fillId="51" borderId="0" xfId="106" applyFont="1" applyFill="1" applyBorder="1" applyAlignment="1">
      <alignment horizontal="left"/>
      <protection/>
    </xf>
    <xf numFmtId="169" fontId="0" fillId="51" borderId="0" xfId="90" applyNumberFormat="1" applyFont="1" applyFill="1" applyBorder="1" applyAlignment="1">
      <alignment/>
    </xf>
    <xf numFmtId="0" fontId="0" fillId="51" borderId="0" xfId="106" applyFont="1" applyFill="1" applyBorder="1" applyAlignment="1">
      <alignment vertical="center"/>
      <protection/>
    </xf>
    <xf numFmtId="0" fontId="0" fillId="51" borderId="0" xfId="106" applyFont="1" applyFill="1" applyBorder="1" applyAlignment="1">
      <alignment horizontal="left" vertical="center"/>
      <protection/>
    </xf>
    <xf numFmtId="169" fontId="5" fillId="51" borderId="0" xfId="90" applyNumberFormat="1" applyFont="1" applyFill="1" applyAlignment="1">
      <alignment/>
    </xf>
    <xf numFmtId="168" fontId="5" fillId="51" borderId="0" xfId="90" applyNumberFormat="1" applyFont="1" applyFill="1" applyAlignment="1">
      <alignment/>
    </xf>
    <xf numFmtId="169" fontId="4" fillId="51" borderId="0" xfId="90" applyNumberFormat="1" applyFont="1" applyFill="1" applyBorder="1" applyAlignment="1">
      <alignment/>
    </xf>
    <xf numFmtId="171" fontId="0" fillId="49" borderId="0" xfId="93" applyNumberFormat="1" applyFont="1" applyFill="1" applyBorder="1" applyAlignment="1">
      <alignment/>
    </xf>
    <xf numFmtId="0" fontId="4" fillId="51" borderId="0" xfId="0" applyFont="1" applyFill="1" applyBorder="1" applyAlignment="1">
      <alignment/>
    </xf>
    <xf numFmtId="168" fontId="0" fillId="49" borderId="0" xfId="90" applyNumberFormat="1" applyFont="1" applyFill="1" applyAlignment="1">
      <alignment horizontal="right"/>
    </xf>
    <xf numFmtId="168" fontId="4" fillId="49" borderId="0" xfId="90" applyNumberFormat="1" applyFont="1" applyFill="1" applyBorder="1" applyAlignment="1">
      <alignment/>
    </xf>
    <xf numFmtId="168" fontId="4" fillId="51" borderId="0" xfId="90" applyNumberFormat="1" applyFont="1" applyFill="1" applyBorder="1" applyAlignment="1">
      <alignment/>
    </xf>
    <xf numFmtId="167" fontId="7" fillId="49" borderId="0" xfId="0" applyNumberFormat="1" applyFont="1" applyFill="1" applyBorder="1" applyAlignment="1" applyProtection="1">
      <alignment horizontal="left"/>
      <protection/>
    </xf>
    <xf numFmtId="168" fontId="4" fillId="49" borderId="0" xfId="90" applyNumberFormat="1" applyFont="1" applyFill="1" applyAlignment="1">
      <alignment/>
    </xf>
    <xf numFmtId="169" fontId="4" fillId="51" borderId="0" xfId="90" applyNumberFormat="1" applyFont="1" applyFill="1" applyAlignment="1">
      <alignment/>
    </xf>
    <xf numFmtId="168" fontId="4" fillId="51" borderId="0" xfId="90" applyNumberFormat="1" applyFont="1" applyFill="1" applyAlignment="1">
      <alignment/>
    </xf>
    <xf numFmtId="169" fontId="4" fillId="51" borderId="19" xfId="90" applyNumberFormat="1" applyFont="1" applyFill="1" applyBorder="1" applyAlignment="1">
      <alignment/>
    </xf>
    <xf numFmtId="0" fontId="7" fillId="49" borderId="0" xfId="115" applyFont="1" applyFill="1" applyBorder="1">
      <alignment/>
      <protection/>
    </xf>
    <xf numFmtId="0" fontId="4" fillId="49" borderId="0" xfId="115" applyFont="1" applyFill="1" applyBorder="1">
      <alignment/>
      <protection/>
    </xf>
    <xf numFmtId="0" fontId="4" fillId="49" borderId="19" xfId="0" applyFont="1" applyFill="1" applyBorder="1" applyAlignment="1">
      <alignment/>
    </xf>
    <xf numFmtId="0" fontId="7" fillId="49" borderId="0" xfId="103" applyFont="1" applyFill="1" applyBorder="1" applyAlignment="1" applyProtection="1">
      <alignment horizontal="left"/>
      <protection/>
    </xf>
    <xf numFmtId="0" fontId="0" fillId="49" borderId="0" xfId="0" applyFont="1" applyFill="1" applyAlignment="1">
      <alignment/>
    </xf>
    <xf numFmtId="169" fontId="3" fillId="51" borderId="0" xfId="90" applyNumberFormat="1" applyFont="1" applyFill="1" applyBorder="1" applyAlignment="1">
      <alignment/>
    </xf>
    <xf numFmtId="0" fontId="6" fillId="49" borderId="19" xfId="0" applyFont="1" applyFill="1" applyBorder="1" applyAlignment="1" applyProtection="1">
      <alignment/>
      <protection/>
    </xf>
    <xf numFmtId="0" fontId="0" fillId="49" borderId="19" xfId="106" applyFont="1" applyFill="1" applyBorder="1" applyAlignment="1">
      <alignment horizontal="left"/>
      <protection/>
    </xf>
    <xf numFmtId="3" fontId="4" fillId="49" borderId="0" xfId="90" applyNumberFormat="1" applyFont="1" applyFill="1" applyBorder="1" applyAlignment="1">
      <alignment/>
    </xf>
    <xf numFmtId="3" fontId="4" fillId="51" borderId="0" xfId="90" applyNumberFormat="1" applyFont="1" applyFill="1" applyBorder="1" applyAlignment="1">
      <alignment/>
    </xf>
    <xf numFmtId="166" fontId="4" fillId="51" borderId="0" xfId="90" applyNumberFormat="1" applyFont="1" applyFill="1" applyBorder="1" applyAlignment="1">
      <alignment/>
    </xf>
    <xf numFmtId="166" fontId="4" fillId="49" borderId="0" xfId="90" applyNumberFormat="1" applyFont="1" applyFill="1" applyBorder="1" applyAlignment="1">
      <alignment/>
    </xf>
    <xf numFmtId="3" fontId="4" fillId="49" borderId="19" xfId="90" applyNumberFormat="1" applyFont="1" applyFill="1" applyBorder="1" applyAlignment="1">
      <alignment/>
    </xf>
    <xf numFmtId="166" fontId="4" fillId="49" borderId="19" xfId="90" applyNumberFormat="1" applyFont="1" applyFill="1" applyBorder="1" applyAlignment="1">
      <alignment/>
    </xf>
    <xf numFmtId="0" fontId="3" fillId="51" borderId="0" xfId="106" applyFont="1" applyFill="1" applyBorder="1" applyAlignment="1">
      <alignment horizontal="left"/>
      <protection/>
    </xf>
    <xf numFmtId="169" fontId="5" fillId="49" borderId="0" xfId="90" applyNumberFormat="1" applyFont="1" applyFill="1" applyBorder="1" applyAlignment="1">
      <alignment horizontal="left"/>
    </xf>
    <xf numFmtId="169" fontId="5" fillId="51" borderId="0" xfId="90" applyNumberFormat="1" applyFont="1" applyFill="1" applyBorder="1" applyAlignment="1">
      <alignment horizontal="left"/>
    </xf>
    <xf numFmtId="169" fontId="4" fillId="49" borderId="0" xfId="90" applyNumberFormat="1" applyFont="1" applyFill="1" applyBorder="1" applyAlignment="1">
      <alignment horizontal="left"/>
    </xf>
    <xf numFmtId="169" fontId="4" fillId="51" borderId="0" xfId="90" applyNumberFormat="1" applyFont="1" applyFill="1" applyBorder="1" applyAlignment="1">
      <alignment horizontal="left"/>
    </xf>
    <xf numFmtId="169" fontId="4" fillId="51" borderId="19" xfId="90" applyNumberFormat="1" applyFont="1" applyFill="1" applyBorder="1" applyAlignment="1">
      <alignment horizontal="left"/>
    </xf>
    <xf numFmtId="0" fontId="3" fillId="49" borderId="0" xfId="0" applyFont="1" applyFill="1" applyBorder="1" applyAlignment="1">
      <alignment horizontal="center" vertical="center" wrapText="1"/>
    </xf>
    <xf numFmtId="169" fontId="0" fillId="49" borderId="0" xfId="90" applyNumberFormat="1" applyFont="1" applyFill="1" applyAlignment="1">
      <alignment vertical="center"/>
    </xf>
    <xf numFmtId="168" fontId="0" fillId="49" borderId="0" xfId="90" applyNumberFormat="1" applyFont="1" applyFill="1" applyBorder="1" applyAlignment="1">
      <alignment vertical="center"/>
    </xf>
    <xf numFmtId="0" fontId="0" fillId="49" borderId="0" xfId="0" applyFont="1" applyFill="1" applyAlignment="1">
      <alignment vertical="center"/>
    </xf>
    <xf numFmtId="0" fontId="0" fillId="31" borderId="0" xfId="0" applyFont="1" applyFill="1" applyAlignment="1">
      <alignment vertical="center"/>
    </xf>
    <xf numFmtId="166" fontId="5" fillId="50" borderId="0" xfId="90" applyNumberFormat="1" applyFont="1" applyFill="1" applyBorder="1" applyAlignment="1">
      <alignment/>
    </xf>
    <xf numFmtId="168" fontId="5" fillId="49" borderId="0" xfId="90" applyNumberFormat="1" applyFont="1" applyFill="1" applyBorder="1" applyAlignment="1">
      <alignment/>
    </xf>
    <xf numFmtId="168" fontId="3" fillId="51" borderId="0" xfId="90" applyNumberFormat="1" applyFont="1" applyFill="1" applyBorder="1" applyAlignment="1">
      <alignment horizontal="left"/>
    </xf>
    <xf numFmtId="168" fontId="3" fillId="49" borderId="0" xfId="90" applyNumberFormat="1" applyFont="1" applyFill="1" applyBorder="1" applyAlignment="1">
      <alignment/>
    </xf>
    <xf numFmtId="168" fontId="0" fillId="51" borderId="0" xfId="90" applyNumberFormat="1" applyFont="1" applyFill="1" applyBorder="1" applyAlignment="1">
      <alignment horizontal="left"/>
    </xf>
    <xf numFmtId="168" fontId="0" fillId="51" borderId="0" xfId="90" applyNumberFormat="1" applyFont="1" applyFill="1" applyBorder="1" applyAlignment="1">
      <alignment/>
    </xf>
    <xf numFmtId="168" fontId="0" fillId="51" borderId="0" xfId="90" applyNumberFormat="1" applyFont="1" applyFill="1" applyBorder="1" applyAlignment="1">
      <alignment vertical="center"/>
    </xf>
    <xf numFmtId="168" fontId="0" fillId="49" borderId="0" xfId="90" applyNumberFormat="1" applyFont="1" applyFill="1" applyBorder="1" applyAlignment="1">
      <alignment horizontal="left" vertical="center"/>
    </xf>
    <xf numFmtId="168" fontId="0" fillId="51" borderId="0" xfId="90" applyNumberFormat="1" applyFont="1" applyFill="1" applyBorder="1" applyAlignment="1">
      <alignment horizontal="left" vertical="center"/>
    </xf>
    <xf numFmtId="168" fontId="0" fillId="49" borderId="0" xfId="90" applyNumberFormat="1" applyFont="1" applyFill="1" applyBorder="1" applyAlignment="1">
      <alignment horizontal="left"/>
    </xf>
    <xf numFmtId="168" fontId="0" fillId="49" borderId="19" xfId="90" applyNumberFormat="1" applyFont="1" applyFill="1" applyBorder="1" applyAlignment="1">
      <alignment horizontal="left"/>
    </xf>
    <xf numFmtId="169" fontId="5" fillId="49" borderId="0" xfId="90" applyNumberFormat="1" applyFont="1" applyFill="1" applyBorder="1" applyAlignment="1">
      <alignment/>
    </xf>
    <xf numFmtId="169" fontId="3" fillId="51" borderId="0" xfId="90" applyNumberFormat="1" applyFont="1" applyFill="1" applyBorder="1" applyAlignment="1">
      <alignment horizontal="left"/>
    </xf>
    <xf numFmtId="169" fontId="0" fillId="51" borderId="0" xfId="90" applyNumberFormat="1" applyFont="1" applyFill="1" applyBorder="1" applyAlignment="1">
      <alignment horizontal="left"/>
    </xf>
    <xf numFmtId="169" fontId="0" fillId="51" borderId="0" xfId="90" applyNumberFormat="1" applyFont="1" applyFill="1" applyBorder="1" applyAlignment="1">
      <alignment vertical="center"/>
    </xf>
    <xf numFmtId="169" fontId="0" fillId="49" borderId="0" xfId="90" applyNumberFormat="1" applyFont="1" applyFill="1" applyBorder="1" applyAlignment="1">
      <alignment horizontal="left" vertical="center"/>
    </xf>
    <xf numFmtId="169" fontId="0" fillId="51" borderId="0" xfId="90" applyNumberFormat="1" applyFont="1" applyFill="1" applyBorder="1" applyAlignment="1">
      <alignment horizontal="left" vertical="center"/>
    </xf>
    <xf numFmtId="169" fontId="0" fillId="49" borderId="0" xfId="90" applyNumberFormat="1" applyFont="1" applyFill="1" applyBorder="1" applyAlignment="1">
      <alignment horizontal="left"/>
    </xf>
    <xf numFmtId="169" fontId="0" fillId="49" borderId="19" xfId="90" applyNumberFormat="1" applyFont="1" applyFill="1" applyBorder="1" applyAlignment="1">
      <alignment horizontal="left"/>
    </xf>
    <xf numFmtId="0" fontId="0" fillId="51" borderId="0" xfId="0" applyFont="1" applyFill="1" applyAlignment="1">
      <alignment vertical="center"/>
    </xf>
    <xf numFmtId="0" fontId="4" fillId="52" borderId="0" xfId="0" applyFont="1" applyFill="1" applyAlignment="1">
      <alignment vertical="center"/>
    </xf>
    <xf numFmtId="0" fontId="0" fillId="52" borderId="0" xfId="0" applyFont="1" applyFill="1" applyAlignment="1">
      <alignment vertical="center"/>
    </xf>
    <xf numFmtId="171" fontId="43" fillId="53" borderId="0" xfId="0" applyNumberFormat="1" applyFont="1" applyFill="1" applyBorder="1" applyAlignment="1">
      <alignment/>
    </xf>
    <xf numFmtId="169" fontId="0" fillId="54" borderId="0" xfId="90" applyNumberFormat="1" applyFont="1" applyFill="1" applyAlignment="1">
      <alignment vertical="center"/>
    </xf>
    <xf numFmtId="169" fontId="0" fillId="49" borderId="0" xfId="90" applyNumberFormat="1" applyFont="1" applyFill="1" applyBorder="1" applyAlignment="1">
      <alignment vertical="center"/>
    </xf>
    <xf numFmtId="168" fontId="0" fillId="49" borderId="0" xfId="90" applyNumberFormat="1" applyFont="1" applyFill="1" applyBorder="1" applyAlignment="1">
      <alignment horizontal="left" vertical="center" wrapText="1"/>
    </xf>
    <xf numFmtId="168" fontId="4" fillId="51" borderId="0" xfId="90" applyNumberFormat="1" applyFont="1" applyFill="1" applyBorder="1" applyAlignment="1">
      <alignment horizontal="left"/>
    </xf>
    <xf numFmtId="168" fontId="4" fillId="49" borderId="0" xfId="90" applyNumberFormat="1" applyFont="1" applyFill="1" applyBorder="1" applyAlignment="1">
      <alignment horizontal="left"/>
    </xf>
    <xf numFmtId="0" fontId="0" fillId="49" borderId="0" xfId="0" applyFill="1" applyBorder="1" applyAlignment="1">
      <alignment horizontal="left"/>
    </xf>
    <xf numFmtId="0" fontId="55" fillId="53" borderId="0" xfId="0" applyFont="1" applyFill="1" applyBorder="1" applyAlignment="1">
      <alignment horizontal="left"/>
    </xf>
    <xf numFmtId="0" fontId="0" fillId="49" borderId="0" xfId="106" applyFont="1" applyFill="1" applyBorder="1" applyAlignment="1">
      <alignment horizontal="left"/>
      <protection/>
    </xf>
    <xf numFmtId="0" fontId="0" fillId="51" borderId="21" xfId="106" applyFont="1" applyFill="1" applyBorder="1" applyAlignment="1">
      <alignment horizontal="left"/>
      <protection/>
    </xf>
    <xf numFmtId="169" fontId="0" fillId="49" borderId="0" xfId="90" applyNumberFormat="1" applyFont="1" applyFill="1" applyBorder="1" applyAlignment="1">
      <alignment horizontal="left"/>
    </xf>
    <xf numFmtId="169" fontId="0" fillId="51" borderId="21" xfId="90" applyNumberFormat="1" applyFont="1" applyFill="1" applyBorder="1" applyAlignment="1">
      <alignment horizontal="left"/>
    </xf>
    <xf numFmtId="168" fontId="5" fillId="50" borderId="0" xfId="90" applyNumberFormat="1" applyFont="1" applyFill="1" applyBorder="1" applyAlignment="1">
      <alignment/>
    </xf>
    <xf numFmtId="168" fontId="4" fillId="51" borderId="0" xfId="90" applyNumberFormat="1" applyFont="1" applyFill="1" applyBorder="1" applyAlignment="1" applyProtection="1">
      <alignment horizontal="center"/>
      <protection/>
    </xf>
    <xf numFmtId="168" fontId="4" fillId="51" borderId="0" xfId="90" applyNumberFormat="1" applyFont="1" applyFill="1" applyBorder="1" applyAlignment="1">
      <alignment/>
    </xf>
    <xf numFmtId="168" fontId="4" fillId="51" borderId="19" xfId="90" applyNumberFormat="1" applyFont="1" applyFill="1" applyBorder="1" applyAlignment="1" applyProtection="1">
      <alignment horizontal="center"/>
      <protection/>
    </xf>
    <xf numFmtId="168" fontId="4" fillId="51" borderId="19" xfId="90" applyNumberFormat="1" applyFont="1" applyFill="1" applyBorder="1" applyAlignment="1">
      <alignment/>
    </xf>
    <xf numFmtId="168" fontId="4" fillId="49" borderId="0" xfId="90" applyNumberFormat="1" applyFont="1" applyFill="1" applyBorder="1" applyAlignment="1">
      <alignment/>
    </xf>
    <xf numFmtId="168" fontId="4" fillId="50" borderId="0" xfId="90" applyNumberFormat="1" applyFont="1" applyFill="1" applyBorder="1" applyAlignment="1">
      <alignment/>
    </xf>
    <xf numFmtId="169" fontId="4" fillId="51" borderId="0" xfId="90" applyNumberFormat="1" applyFont="1" applyFill="1" applyBorder="1" applyAlignment="1" applyProtection="1">
      <alignment horizontal="center"/>
      <protection/>
    </xf>
    <xf numFmtId="169" fontId="4" fillId="51" borderId="19" xfId="90" applyNumberFormat="1" applyFont="1" applyFill="1" applyBorder="1" applyAlignment="1" applyProtection="1">
      <alignment horizontal="center"/>
      <protection/>
    </xf>
    <xf numFmtId="169" fontId="4" fillId="49" borderId="0" xfId="90" applyNumberFormat="1" applyFont="1" applyFill="1" applyBorder="1" applyAlignment="1">
      <alignment/>
    </xf>
    <xf numFmtId="168" fontId="5" fillId="49" borderId="0" xfId="90" applyNumberFormat="1" applyFont="1" applyFill="1" applyBorder="1" applyAlignment="1">
      <alignment horizontal="left"/>
    </xf>
    <xf numFmtId="171" fontId="0" fillId="49" borderId="0" xfId="90" applyNumberFormat="1" applyFont="1" applyFill="1" applyAlignment="1">
      <alignment/>
    </xf>
    <xf numFmtId="168" fontId="5" fillId="51" borderId="0" xfId="90" applyNumberFormat="1" applyFont="1" applyFill="1" applyBorder="1" applyAlignment="1">
      <alignment horizontal="left"/>
    </xf>
    <xf numFmtId="168" fontId="4" fillId="51" borderId="19" xfId="90" applyNumberFormat="1" applyFont="1" applyFill="1" applyBorder="1" applyAlignment="1">
      <alignment horizontal="left"/>
    </xf>
    <xf numFmtId="0" fontId="6" fillId="31" borderId="20" xfId="0" applyFont="1" applyFill="1" applyBorder="1" applyAlignment="1">
      <alignment horizontal="center"/>
    </xf>
    <xf numFmtId="0" fontId="3" fillId="49" borderId="19" xfId="0" applyFont="1" applyFill="1" applyBorder="1" applyAlignment="1">
      <alignment horizontal="center" vertical="center"/>
    </xf>
    <xf numFmtId="0" fontId="0" fillId="49" borderId="0" xfId="106" applyFont="1" applyFill="1" applyBorder="1" applyAlignment="1">
      <alignment horizontal="left" vertical="center"/>
      <protection/>
    </xf>
    <xf numFmtId="0" fontId="0" fillId="49" borderId="19" xfId="0" applyFont="1" applyFill="1" applyBorder="1" applyAlignment="1">
      <alignment/>
    </xf>
    <xf numFmtId="0" fontId="6" fillId="31" borderId="0" xfId="103" applyFont="1" applyFill="1" applyBorder="1" applyAlignment="1">
      <alignment horizontal="center"/>
      <protection/>
    </xf>
    <xf numFmtId="0" fontId="0" fillId="31" borderId="0" xfId="0" applyFont="1" applyFill="1" applyAlignment="1">
      <alignment/>
    </xf>
    <xf numFmtId="49" fontId="56" fillId="49" borderId="19" xfId="95" applyNumberFormat="1" applyFont="1" applyFill="1" applyBorder="1" applyAlignment="1">
      <alignment horizontal="center" vertical="center" wrapText="1"/>
    </xf>
    <xf numFmtId="166" fontId="4" fillId="31" borderId="19" xfId="0" applyNumberFormat="1" applyFont="1" applyFill="1" applyBorder="1" applyAlignment="1">
      <alignment horizontal="center" vertical="center"/>
    </xf>
    <xf numFmtId="0" fontId="7" fillId="49" borderId="19" xfId="0" applyFont="1" applyFill="1" applyBorder="1" applyAlignment="1" applyProtection="1">
      <alignment horizontal="left"/>
      <protection/>
    </xf>
    <xf numFmtId="0" fontId="6" fillId="49" borderId="19" xfId="115" applyFont="1" applyFill="1" applyBorder="1" applyAlignment="1">
      <alignment/>
      <protection/>
    </xf>
    <xf numFmtId="0" fontId="3" fillId="49" borderId="22" xfId="0" applyFont="1" applyFill="1" applyBorder="1" applyAlignment="1" applyProtection="1">
      <alignment vertical="center" wrapText="1"/>
      <protection/>
    </xf>
    <xf numFmtId="0" fontId="3" fillId="49" borderId="19" xfId="0" applyFont="1" applyFill="1" applyBorder="1" applyAlignment="1" applyProtection="1">
      <alignment vertical="center" wrapText="1"/>
      <protection/>
    </xf>
    <xf numFmtId="0" fontId="5" fillId="49" borderId="19" xfId="103" applyFont="1" applyFill="1" applyBorder="1">
      <alignment/>
      <protection/>
    </xf>
    <xf numFmtId="0" fontId="6" fillId="31" borderId="20" xfId="0" applyFont="1" applyFill="1" applyBorder="1" applyAlignment="1">
      <alignment horizontal="center"/>
    </xf>
    <xf numFmtId="0" fontId="3" fillId="49" borderId="19" xfId="0" applyFont="1" applyFill="1" applyBorder="1" applyAlignment="1">
      <alignment horizontal="center" vertical="center"/>
    </xf>
    <xf numFmtId="169" fontId="5" fillId="50" borderId="0" xfId="90" applyNumberFormat="1" applyFont="1" applyFill="1" applyBorder="1" applyAlignment="1">
      <alignment/>
    </xf>
    <xf numFmtId="169" fontId="4" fillId="51" borderId="0" xfId="90" applyNumberFormat="1" applyFont="1" applyFill="1" applyBorder="1" applyAlignment="1">
      <alignment/>
    </xf>
    <xf numFmtId="169" fontId="4" fillId="49" borderId="19" xfId="90" applyNumberFormat="1" applyFont="1" applyFill="1" applyBorder="1" applyAlignment="1">
      <alignment/>
    </xf>
    <xf numFmtId="168" fontId="0" fillId="51" borderId="0" xfId="90" applyNumberFormat="1" applyFont="1" applyFill="1" applyBorder="1" applyAlignment="1">
      <alignment horizontal="right" vertical="center"/>
    </xf>
    <xf numFmtId="168" fontId="0" fillId="49" borderId="0" xfId="90" applyNumberFormat="1" applyFont="1" applyFill="1" applyBorder="1" applyAlignment="1">
      <alignment horizontal="right" vertical="center"/>
    </xf>
    <xf numFmtId="168" fontId="4" fillId="51" borderId="0" xfId="90" applyNumberFormat="1" applyFont="1" applyFill="1" applyBorder="1" applyAlignment="1">
      <alignment horizontal="right"/>
    </xf>
    <xf numFmtId="168" fontId="4" fillId="49" borderId="0" xfId="90" applyNumberFormat="1" applyFont="1" applyFill="1" applyBorder="1" applyAlignment="1">
      <alignment horizontal="right"/>
    </xf>
    <xf numFmtId="168" fontId="0" fillId="51" borderId="0" xfId="90" applyNumberFormat="1" applyFont="1" applyFill="1" applyBorder="1" applyAlignment="1">
      <alignment horizontal="right"/>
    </xf>
    <xf numFmtId="0" fontId="0" fillId="52" borderId="21" xfId="0" applyFont="1" applyFill="1" applyBorder="1" applyAlignment="1">
      <alignment vertical="center"/>
    </xf>
    <xf numFmtId="169" fontId="0" fillId="49" borderId="21" xfId="90" applyNumberFormat="1" applyFont="1" applyFill="1" applyBorder="1" applyAlignment="1">
      <alignment horizontal="left"/>
    </xf>
    <xf numFmtId="168" fontId="0" fillId="49" borderId="21" xfId="90" applyNumberFormat="1" applyFont="1" applyFill="1" applyBorder="1" applyAlignment="1">
      <alignment horizontal="left"/>
    </xf>
    <xf numFmtId="3" fontId="2" fillId="49" borderId="0" xfId="103" applyNumberFormat="1" applyFont="1" applyFill="1">
      <alignment/>
      <protection/>
    </xf>
    <xf numFmtId="0" fontId="2" fillId="49" borderId="0" xfId="103" applyFont="1" applyFill="1">
      <alignment/>
      <protection/>
    </xf>
    <xf numFmtId="3" fontId="5" fillId="49" borderId="0" xfId="103" applyNumberFormat="1" applyFont="1" applyFill="1" applyBorder="1" applyAlignment="1">
      <alignment horizontal="right"/>
      <protection/>
    </xf>
    <xf numFmtId="174" fontId="4" fillId="49" borderId="0" xfId="103" applyNumberFormat="1" applyFont="1" applyFill="1" applyBorder="1">
      <alignment/>
      <protection/>
    </xf>
    <xf numFmtId="173" fontId="4" fillId="49" borderId="0" xfId="103" applyNumberFormat="1" applyFont="1" applyFill="1">
      <alignment/>
      <protection/>
    </xf>
    <xf numFmtId="0" fontId="2" fillId="49" borderId="0" xfId="0" applyFont="1" applyFill="1" applyAlignment="1">
      <alignment horizontal="left"/>
    </xf>
    <xf numFmtId="0" fontId="2" fillId="49" borderId="0" xfId="0" applyFont="1" applyFill="1" applyBorder="1" applyAlignment="1">
      <alignment/>
    </xf>
    <xf numFmtId="0" fontId="2" fillId="49" borderId="0" xfId="103" applyFont="1" applyFill="1" applyBorder="1">
      <alignment/>
      <protection/>
    </xf>
    <xf numFmtId="3" fontId="2" fillId="49" borderId="0" xfId="103" applyNumberFormat="1" applyFont="1" applyFill="1" applyBorder="1" applyAlignment="1">
      <alignment horizontal="right"/>
      <protection/>
    </xf>
    <xf numFmtId="0" fontId="0" fillId="49" borderId="0" xfId="0" applyFont="1" applyFill="1" applyAlignment="1">
      <alignment wrapText="1"/>
    </xf>
    <xf numFmtId="0" fontId="2" fillId="0" borderId="0" xfId="0" applyFont="1" applyAlignment="1">
      <alignment/>
    </xf>
    <xf numFmtId="168" fontId="0" fillId="49" borderId="21" xfId="90" applyNumberFormat="1" applyFont="1" applyFill="1" applyBorder="1" applyAlignment="1">
      <alignment horizontal="right"/>
    </xf>
    <xf numFmtId="168" fontId="4" fillId="49" borderId="0" xfId="90" applyNumberFormat="1" applyFont="1" applyFill="1" applyAlignment="1">
      <alignment horizontal="right"/>
    </xf>
    <xf numFmtId="169" fontId="3" fillId="49" borderId="0" xfId="90" applyNumberFormat="1" applyFont="1" applyFill="1" applyBorder="1" applyAlignment="1">
      <alignment horizontal="right" vertical="center"/>
    </xf>
    <xf numFmtId="168" fontId="3" fillId="49" borderId="0" xfId="90" applyNumberFormat="1" applyFont="1" applyFill="1" applyBorder="1" applyAlignment="1">
      <alignment horizontal="right" vertical="center"/>
    </xf>
    <xf numFmtId="168" fontId="3" fillId="49" borderId="0" xfId="90" applyNumberFormat="1" applyFont="1" applyFill="1" applyBorder="1" applyAlignment="1">
      <alignment horizontal="right"/>
    </xf>
    <xf numFmtId="169" fontId="0" fillId="49" borderId="0" xfId="90" applyNumberFormat="1" applyFont="1" applyFill="1" applyAlignment="1">
      <alignment horizontal="right" vertical="center"/>
    </xf>
    <xf numFmtId="168" fontId="0" fillId="49" borderId="0" xfId="90" applyNumberFormat="1" applyFont="1" applyFill="1" applyAlignment="1">
      <alignment horizontal="right" vertical="center"/>
    </xf>
    <xf numFmtId="169" fontId="0" fillId="54" borderId="0" xfId="90" applyNumberFormat="1" applyFont="1" applyFill="1" applyAlignment="1">
      <alignment horizontal="right" vertical="center"/>
    </xf>
    <xf numFmtId="168" fontId="0" fillId="54" borderId="0" xfId="90" applyNumberFormat="1" applyFont="1" applyFill="1" applyAlignment="1">
      <alignment horizontal="right" vertical="center"/>
    </xf>
    <xf numFmtId="169" fontId="0" fillId="54" borderId="0" xfId="90" applyNumberFormat="1" applyFont="1" applyFill="1" applyAlignment="1">
      <alignment horizontal="right" vertical="center"/>
    </xf>
    <xf numFmtId="168" fontId="3" fillId="49" borderId="0" xfId="90" applyNumberFormat="1" applyFont="1" applyFill="1" applyAlignment="1">
      <alignment horizontal="right" vertical="center"/>
    </xf>
    <xf numFmtId="169" fontId="0" fillId="49" borderId="0" xfId="90" applyNumberFormat="1" applyFont="1" applyFill="1" applyBorder="1" applyAlignment="1">
      <alignment horizontal="right" vertical="center"/>
    </xf>
    <xf numFmtId="168" fontId="0" fillId="49" borderId="0" xfId="90" applyNumberFormat="1" applyFont="1" applyFill="1" applyBorder="1" applyAlignment="1">
      <alignment horizontal="right" vertical="center"/>
    </xf>
    <xf numFmtId="169" fontId="0" fillId="54" borderId="21" xfId="90" applyNumberFormat="1" applyFont="1" applyFill="1" applyBorder="1" applyAlignment="1">
      <alignment horizontal="right" vertical="center"/>
    </xf>
    <xf numFmtId="168" fontId="0" fillId="54" borderId="21" xfId="90" applyNumberFormat="1" applyFont="1" applyFill="1" applyBorder="1" applyAlignment="1">
      <alignment horizontal="right" vertical="center"/>
    </xf>
    <xf numFmtId="0" fontId="0" fillId="49" borderId="21" xfId="0" applyFont="1" applyFill="1" applyBorder="1" applyAlignment="1">
      <alignment vertical="center"/>
    </xf>
    <xf numFmtId="169" fontId="0" fillId="49" borderId="0" xfId="90" applyNumberFormat="1" applyFont="1" applyFill="1" applyAlignment="1">
      <alignment horizontal="right" vertical="center"/>
    </xf>
    <xf numFmtId="169" fontId="3" fillId="49" borderId="0" xfId="90" applyNumberFormat="1" applyFont="1" applyFill="1" applyBorder="1" applyAlignment="1">
      <alignment/>
    </xf>
    <xf numFmtId="169" fontId="4" fillId="49" borderId="0" xfId="90" applyNumberFormat="1" applyFont="1" applyFill="1" applyAlignment="1">
      <alignment/>
    </xf>
    <xf numFmtId="3" fontId="5" fillId="50" borderId="0" xfId="90" applyNumberFormat="1" applyFont="1" applyFill="1" applyBorder="1" applyAlignment="1">
      <alignment/>
    </xf>
    <xf numFmtId="169" fontId="3" fillId="51" borderId="0" xfId="90" applyNumberFormat="1" applyFont="1" applyFill="1" applyBorder="1" applyAlignment="1">
      <alignment/>
    </xf>
    <xf numFmtId="3" fontId="4" fillId="49" borderId="0" xfId="90" applyNumberFormat="1" applyFont="1" applyFill="1" applyBorder="1" applyAlignment="1">
      <alignment/>
    </xf>
    <xf numFmtId="3" fontId="4" fillId="51" borderId="0" xfId="90" applyNumberFormat="1" applyFont="1" applyFill="1" applyBorder="1" applyAlignment="1">
      <alignment/>
    </xf>
    <xf numFmtId="3" fontId="4" fillId="49" borderId="19" xfId="90" applyNumberFormat="1" applyFont="1" applyFill="1" applyBorder="1" applyAlignment="1">
      <alignment/>
    </xf>
    <xf numFmtId="169" fontId="5" fillId="49" borderId="0" xfId="90" applyNumberFormat="1" applyFont="1" applyFill="1" applyBorder="1" applyAlignment="1">
      <alignment/>
    </xf>
    <xf numFmtId="169" fontId="3" fillId="51" borderId="0" xfId="90" applyNumberFormat="1" applyFont="1" applyFill="1" applyBorder="1" applyAlignment="1">
      <alignment horizontal="left"/>
    </xf>
    <xf numFmtId="169" fontId="0" fillId="49" borderId="0" xfId="90" applyNumberFormat="1" applyFont="1" applyFill="1" applyBorder="1" applyAlignment="1">
      <alignment horizontal="left"/>
    </xf>
    <xf numFmtId="169" fontId="0" fillId="49" borderId="19" xfId="90" applyNumberFormat="1" applyFont="1" applyFill="1" applyBorder="1" applyAlignment="1">
      <alignment horizontal="left"/>
    </xf>
    <xf numFmtId="168" fontId="5" fillId="49" borderId="0" xfId="90" applyNumberFormat="1" applyFont="1" applyFill="1" applyBorder="1" applyAlignment="1">
      <alignment wrapText="1"/>
    </xf>
    <xf numFmtId="168" fontId="0" fillId="54" borderId="0" xfId="90" applyNumberFormat="1" applyFont="1" applyFill="1" applyAlignment="1">
      <alignment horizontal="right" vertical="center"/>
    </xf>
    <xf numFmtId="168" fontId="0" fillId="49" borderId="0" xfId="90" applyNumberFormat="1" applyFont="1" applyFill="1" applyAlignment="1">
      <alignment horizontal="right" vertical="center"/>
    </xf>
    <xf numFmtId="169" fontId="4" fillId="49" borderId="0" xfId="90" applyNumberFormat="1" applyFont="1" applyFill="1" applyBorder="1" applyAlignment="1">
      <alignment/>
    </xf>
    <xf numFmtId="169" fontId="5" fillId="50" borderId="0" xfId="90" applyNumberFormat="1" applyFont="1" applyFill="1" applyBorder="1" applyAlignment="1">
      <alignment/>
    </xf>
    <xf numFmtId="169" fontId="4" fillId="51" borderId="0" xfId="90" applyNumberFormat="1" applyFont="1" applyFill="1" applyBorder="1" applyAlignment="1">
      <alignment/>
    </xf>
    <xf numFmtId="168" fontId="5" fillId="49" borderId="0" xfId="90" applyNumberFormat="1" applyFont="1" applyFill="1" applyBorder="1" applyAlignment="1">
      <alignment vertical="center"/>
    </xf>
    <xf numFmtId="169" fontId="0" fillId="49" borderId="0" xfId="90" applyNumberFormat="1" applyFont="1" applyFill="1" applyBorder="1" applyAlignment="1">
      <alignment horizontal="left" vertical="center" wrapText="1"/>
    </xf>
    <xf numFmtId="169" fontId="4" fillId="50" borderId="0" xfId="90" applyNumberFormat="1" applyFont="1" applyFill="1" applyBorder="1" applyAlignment="1">
      <alignment/>
    </xf>
    <xf numFmtId="169" fontId="4" fillId="51" borderId="19" xfId="90" applyNumberFormat="1" applyFont="1" applyFill="1" applyBorder="1" applyAlignment="1">
      <alignment/>
    </xf>
    <xf numFmtId="0" fontId="3" fillId="49" borderId="19" xfId="0" applyFont="1" applyFill="1" applyBorder="1" applyAlignment="1">
      <alignment horizontal="center" vertical="center"/>
    </xf>
    <xf numFmtId="0" fontId="6" fillId="49" borderId="20" xfId="0" applyFont="1" applyFill="1" applyBorder="1" applyAlignment="1">
      <alignment/>
    </xf>
    <xf numFmtId="166" fontId="4" fillId="49" borderId="19" xfId="0" applyNumberFormat="1" applyFont="1" applyFill="1" applyBorder="1" applyAlignment="1">
      <alignment horizontal="center" vertical="center"/>
    </xf>
    <xf numFmtId="168" fontId="3" fillId="49" borderId="0" xfId="90" applyNumberFormat="1" applyFont="1" applyFill="1" applyBorder="1" applyAlignment="1">
      <alignment horizontal="left"/>
    </xf>
    <xf numFmtId="166" fontId="4" fillId="49" borderId="0" xfId="0" applyNumberFormat="1" applyFont="1" applyFill="1" applyBorder="1" applyAlignment="1">
      <alignment horizontal="center" vertical="center"/>
    </xf>
    <xf numFmtId="0" fontId="6" fillId="49" borderId="19" xfId="0" applyFont="1" applyFill="1" applyBorder="1" applyAlignment="1">
      <alignment/>
    </xf>
    <xf numFmtId="0" fontId="6" fillId="49" borderId="22" xfId="0" applyFont="1" applyFill="1" applyBorder="1" applyAlignment="1">
      <alignment/>
    </xf>
    <xf numFmtId="169" fontId="5" fillId="51" borderId="0" xfId="90" applyNumberFormat="1" applyFont="1" applyFill="1" applyBorder="1" applyAlignment="1">
      <alignment/>
    </xf>
    <xf numFmtId="169" fontId="4" fillId="51" borderId="0" xfId="90" applyNumberFormat="1" applyFont="1" applyFill="1" applyBorder="1" applyAlignment="1">
      <alignment vertical="center"/>
    </xf>
    <xf numFmtId="169" fontId="4" fillId="49" borderId="0" xfId="90" applyNumberFormat="1" applyFont="1" applyFill="1" applyBorder="1" applyAlignment="1">
      <alignment horizontal="left" vertical="center"/>
    </xf>
    <xf numFmtId="169" fontId="4" fillId="51" borderId="0" xfId="90" applyNumberFormat="1" applyFont="1" applyFill="1" applyBorder="1" applyAlignment="1">
      <alignment horizontal="left" vertical="center"/>
    </xf>
    <xf numFmtId="169" fontId="4" fillId="49" borderId="19" xfId="90" applyNumberFormat="1" applyFont="1" applyFill="1" applyBorder="1" applyAlignment="1">
      <alignment horizontal="left"/>
    </xf>
    <xf numFmtId="169" fontId="0" fillId="54" borderId="0" xfId="90" applyNumberFormat="1" applyFont="1" applyFill="1" applyBorder="1" applyAlignment="1">
      <alignment horizontal="right" vertical="center"/>
    </xf>
    <xf numFmtId="168" fontId="0" fillId="54" borderId="0" xfId="90" applyNumberFormat="1" applyFont="1" applyFill="1" applyBorder="1" applyAlignment="1">
      <alignment horizontal="right" vertical="center"/>
    </xf>
    <xf numFmtId="169" fontId="0" fillId="49" borderId="21" xfId="90" applyNumberFormat="1" applyFont="1" applyFill="1" applyBorder="1" applyAlignment="1">
      <alignment vertical="center"/>
    </xf>
    <xf numFmtId="169" fontId="0" fillId="49" borderId="0" xfId="90" applyNumberFormat="1" applyFont="1" applyFill="1" applyAlignment="1">
      <alignment horizontal="left" vertical="center"/>
    </xf>
    <xf numFmtId="169" fontId="0" fillId="49" borderId="0" xfId="90" applyNumberFormat="1" applyFont="1" applyFill="1" applyAlignment="1">
      <alignment vertical="center" wrapText="1"/>
    </xf>
    <xf numFmtId="169" fontId="0" fillId="54" borderId="0" xfId="90" applyNumberFormat="1" applyFont="1" applyFill="1" applyAlignment="1">
      <alignment horizontal="left" vertical="center"/>
    </xf>
    <xf numFmtId="169" fontId="0" fillId="54" borderId="0" xfId="90" applyNumberFormat="1" applyFont="1" applyFill="1" applyAlignment="1">
      <alignment vertical="center" wrapText="1"/>
    </xf>
    <xf numFmtId="0" fontId="6" fillId="49" borderId="20" xfId="0" applyFont="1" applyFill="1" applyBorder="1" applyAlignment="1">
      <alignment horizontal="center"/>
    </xf>
    <xf numFmtId="169" fontId="0" fillId="49" borderId="21" xfId="90" applyNumberFormat="1" applyFont="1" applyFill="1" applyBorder="1" applyAlignment="1">
      <alignment horizontal="right" vertical="center"/>
    </xf>
    <xf numFmtId="168" fontId="0" fillId="49" borderId="21" xfId="90" applyNumberFormat="1" applyFont="1" applyFill="1" applyBorder="1" applyAlignment="1">
      <alignment horizontal="right" vertical="center"/>
    </xf>
    <xf numFmtId="0" fontId="0" fillId="49" borderId="0" xfId="0" applyFill="1" applyAlignment="1">
      <alignment wrapText="1"/>
    </xf>
    <xf numFmtId="169" fontId="3" fillId="55" borderId="0" xfId="90" applyNumberFormat="1" applyFont="1" applyFill="1" applyAlignment="1">
      <alignment horizontal="right" vertical="center"/>
    </xf>
    <xf numFmtId="168" fontId="3" fillId="55" borderId="0" xfId="90" applyNumberFormat="1" applyFont="1" applyFill="1" applyAlignment="1">
      <alignment horizontal="right" vertical="center"/>
    </xf>
    <xf numFmtId="0" fontId="0" fillId="49" borderId="0" xfId="103" applyFont="1" applyFill="1" applyAlignment="1">
      <alignment wrapText="1"/>
      <protection/>
    </xf>
    <xf numFmtId="167" fontId="3" fillId="49" borderId="0" xfId="0" applyNumberFormat="1" applyFont="1" applyFill="1" applyBorder="1" applyAlignment="1" applyProtection="1">
      <alignment wrapText="1"/>
      <protection/>
    </xf>
    <xf numFmtId="0" fontId="5" fillId="49" borderId="19" xfId="103" applyFont="1" applyFill="1" applyBorder="1" applyAlignment="1">
      <alignment wrapText="1"/>
      <protection/>
    </xf>
    <xf numFmtId="169" fontId="0" fillId="49" borderId="0" xfId="90" applyNumberFormat="1" applyFont="1" applyFill="1" applyBorder="1" applyAlignment="1">
      <alignment vertical="center" wrapText="1"/>
    </xf>
    <xf numFmtId="0" fontId="4" fillId="49" borderId="0" xfId="103" applyFont="1" applyFill="1" applyBorder="1" applyAlignment="1">
      <alignment wrapText="1"/>
      <protection/>
    </xf>
    <xf numFmtId="0" fontId="0" fillId="54" borderId="0" xfId="0" applyFill="1" applyAlignment="1">
      <alignment wrapText="1"/>
    </xf>
    <xf numFmtId="0" fontId="6" fillId="49" borderId="22" xfId="0" applyFont="1" applyFill="1" applyBorder="1" applyAlignment="1">
      <alignment horizontal="center"/>
    </xf>
    <xf numFmtId="168" fontId="0" fillId="49" borderId="0" xfId="90" applyNumberFormat="1" applyFont="1" applyFill="1" applyBorder="1" applyAlignment="1">
      <alignment horizontal="right"/>
    </xf>
    <xf numFmtId="169" fontId="0" fillId="54" borderId="0" xfId="90" applyNumberFormat="1" applyFont="1" applyFill="1" applyBorder="1" applyAlignment="1">
      <alignment vertical="center"/>
    </xf>
    <xf numFmtId="168" fontId="0" fillId="54" borderId="0" xfId="90" applyNumberFormat="1" applyFont="1" applyFill="1" applyBorder="1" applyAlignment="1">
      <alignment horizontal="left" vertical="center" wrapText="1"/>
    </xf>
    <xf numFmtId="168" fontId="0" fillId="49" borderId="0" xfId="90" applyNumberFormat="1" applyFont="1" applyFill="1" applyBorder="1" applyAlignment="1">
      <alignment horizontal="left" vertical="center" wrapText="1"/>
    </xf>
    <xf numFmtId="168" fontId="0" fillId="54" borderId="0" xfId="90" applyNumberFormat="1" applyFont="1" applyFill="1" applyBorder="1" applyAlignment="1">
      <alignment horizontal="right" vertical="center"/>
    </xf>
    <xf numFmtId="0" fontId="3" fillId="49" borderId="0" xfId="103" applyFont="1" applyFill="1" applyBorder="1" applyAlignment="1">
      <alignment vertical="center"/>
      <protection/>
    </xf>
    <xf numFmtId="0" fontId="0" fillId="54" borderId="0" xfId="90" applyNumberFormat="1" applyFont="1" applyFill="1" applyBorder="1" applyAlignment="1">
      <alignment vertical="center"/>
    </xf>
    <xf numFmtId="168" fontId="3" fillId="49" borderId="0" xfId="90" applyNumberFormat="1" applyFont="1" applyFill="1" applyBorder="1" applyAlignment="1">
      <alignment vertical="center"/>
    </xf>
    <xf numFmtId="168" fontId="3" fillId="49" borderId="0" xfId="90" applyNumberFormat="1" applyFont="1" applyFill="1" applyBorder="1" applyAlignment="1">
      <alignment vertical="center" wrapText="1"/>
    </xf>
    <xf numFmtId="0" fontId="6" fillId="49" borderId="19" xfId="0" applyFont="1" applyFill="1" applyBorder="1" applyAlignment="1">
      <alignment horizontal="center"/>
    </xf>
    <xf numFmtId="0" fontId="6" fillId="49" borderId="19" xfId="103" applyFont="1" applyFill="1" applyBorder="1" applyAlignment="1">
      <alignment horizontal="center"/>
      <protection/>
    </xf>
    <xf numFmtId="0" fontId="6" fillId="49" borderId="20" xfId="0" applyFont="1" applyFill="1" applyBorder="1" applyAlignment="1">
      <alignment horizontal="left"/>
    </xf>
    <xf numFmtId="0" fontId="0" fillId="49" borderId="0" xfId="90" applyNumberFormat="1" applyFont="1" applyFill="1" applyBorder="1" applyAlignment="1">
      <alignment vertical="center"/>
    </xf>
    <xf numFmtId="0" fontId="39" fillId="49" borderId="0" xfId="0" applyFont="1" applyFill="1" applyBorder="1" applyAlignment="1">
      <alignment wrapText="1"/>
    </xf>
    <xf numFmtId="169" fontId="3" fillId="55" borderId="0" xfId="90" applyNumberFormat="1" applyFont="1" applyFill="1" applyBorder="1" applyAlignment="1">
      <alignment horizontal="right" vertical="center"/>
    </xf>
    <xf numFmtId="168" fontId="3" fillId="55" borderId="0" xfId="90" applyNumberFormat="1" applyFont="1" applyFill="1" applyBorder="1" applyAlignment="1">
      <alignment horizontal="right" vertical="center"/>
    </xf>
    <xf numFmtId="168" fontId="3" fillId="55" borderId="0" xfId="90" applyNumberFormat="1" applyFont="1" applyFill="1" applyBorder="1" applyAlignment="1">
      <alignment horizontal="left"/>
    </xf>
    <xf numFmtId="169" fontId="0" fillId="55" borderId="0" xfId="90" applyNumberFormat="1" applyFont="1" applyFill="1" applyBorder="1" applyAlignment="1">
      <alignment horizontal="right" vertical="center"/>
    </xf>
    <xf numFmtId="168" fontId="0" fillId="55" borderId="0" xfId="90" applyNumberFormat="1" applyFont="1" applyFill="1" applyBorder="1" applyAlignment="1">
      <alignment horizontal="right" vertical="center"/>
    </xf>
    <xf numFmtId="0" fontId="39" fillId="54" borderId="0" xfId="0" applyFont="1" applyFill="1" applyBorder="1" applyAlignment="1">
      <alignment wrapText="1"/>
    </xf>
    <xf numFmtId="0" fontId="0" fillId="49" borderId="0" xfId="105" applyFont="1" applyFill="1">
      <alignment/>
      <protection/>
    </xf>
    <xf numFmtId="0" fontId="0" fillId="49" borderId="0" xfId="105" applyFont="1" applyFill="1" applyAlignment="1">
      <alignment/>
      <protection/>
    </xf>
    <xf numFmtId="167" fontId="7" fillId="49" borderId="0" xfId="105" applyNumberFormat="1" applyFont="1" applyFill="1" applyBorder="1" applyAlignment="1" applyProtection="1">
      <alignment horizontal="left"/>
      <protection/>
    </xf>
    <xf numFmtId="167" fontId="3" fillId="49" borderId="0" xfId="105" applyNumberFormat="1" applyFont="1" applyFill="1" applyBorder="1" applyAlignment="1" applyProtection="1">
      <alignment/>
      <protection/>
    </xf>
    <xf numFmtId="0" fontId="8" fillId="49" borderId="0" xfId="105" applyFont="1" applyFill="1">
      <alignment/>
      <protection/>
    </xf>
    <xf numFmtId="0" fontId="8" fillId="49" borderId="0" xfId="105" applyFont="1" applyFill="1" applyBorder="1">
      <alignment/>
      <protection/>
    </xf>
    <xf numFmtId="0" fontId="7" fillId="49" borderId="0" xfId="105" applyFont="1" applyFill="1" applyBorder="1" applyAlignment="1" applyProtection="1">
      <alignment horizontal="left"/>
      <protection/>
    </xf>
    <xf numFmtId="0" fontId="8" fillId="49" borderId="19" xfId="105" applyFont="1" applyFill="1" applyBorder="1">
      <alignment/>
      <protection/>
    </xf>
    <xf numFmtId="0" fontId="0" fillId="49" borderId="19" xfId="105" applyFont="1" applyFill="1" applyBorder="1">
      <alignment/>
      <protection/>
    </xf>
    <xf numFmtId="0" fontId="6" fillId="31" borderId="0" xfId="105" applyFont="1" applyFill="1" applyBorder="1" applyAlignment="1">
      <alignment/>
      <protection/>
    </xf>
    <xf numFmtId="0" fontId="0" fillId="49" borderId="0" xfId="105" applyFont="1" applyFill="1" applyBorder="1">
      <alignment/>
      <protection/>
    </xf>
    <xf numFmtId="0" fontId="0" fillId="31" borderId="0" xfId="105" applyFont="1" applyFill="1">
      <alignment/>
      <protection/>
    </xf>
    <xf numFmtId="0" fontId="6" fillId="31" borderId="20" xfId="105" applyFont="1" applyFill="1" applyBorder="1" applyAlignment="1">
      <alignment horizontal="center"/>
      <protection/>
    </xf>
    <xf numFmtId="0" fontId="3" fillId="49" borderId="19" xfId="105" applyFont="1" applyFill="1" applyBorder="1" applyAlignment="1">
      <alignment horizontal="center" vertical="center"/>
      <protection/>
    </xf>
    <xf numFmtId="49" fontId="56" fillId="49" borderId="19" xfId="98" applyNumberFormat="1" applyFont="1" applyFill="1" applyBorder="1" applyAlignment="1">
      <alignment horizontal="center" vertical="center" wrapText="1"/>
    </xf>
    <xf numFmtId="166" fontId="4" fillId="31" borderId="19" xfId="105" applyNumberFormat="1" applyFont="1" applyFill="1" applyBorder="1" applyAlignment="1">
      <alignment horizontal="center" vertical="center"/>
      <protection/>
    </xf>
    <xf numFmtId="167" fontId="5" fillId="49" borderId="0" xfId="105" applyNumberFormat="1" applyFont="1" applyFill="1" applyBorder="1" applyProtection="1">
      <alignment/>
      <protection/>
    </xf>
    <xf numFmtId="0" fontId="5" fillId="49" borderId="0" xfId="105" applyFont="1" applyFill="1" applyBorder="1" applyAlignment="1">
      <alignment/>
      <protection/>
    </xf>
    <xf numFmtId="0" fontId="5" fillId="49" borderId="0" xfId="105" applyFont="1" applyFill="1">
      <alignment/>
      <protection/>
    </xf>
    <xf numFmtId="0" fontId="3" fillId="49" borderId="0" xfId="105" applyFont="1" applyFill="1">
      <alignment/>
      <protection/>
    </xf>
    <xf numFmtId="167" fontId="4" fillId="51" borderId="0" xfId="105" applyNumberFormat="1" applyFont="1" applyFill="1" applyBorder="1" applyAlignment="1" applyProtection="1">
      <alignment horizontal="center"/>
      <protection/>
    </xf>
    <xf numFmtId="0" fontId="4" fillId="51" borderId="0" xfId="105" applyFont="1" applyFill="1" applyBorder="1" applyAlignment="1">
      <alignment/>
      <protection/>
    </xf>
    <xf numFmtId="167" fontId="4" fillId="49" borderId="0" xfId="105" applyNumberFormat="1" applyFont="1" applyFill="1" applyBorder="1" applyAlignment="1" applyProtection="1">
      <alignment horizontal="center"/>
      <protection/>
    </xf>
    <xf numFmtId="0" fontId="4" fillId="49" borderId="0" xfId="105" applyFont="1" applyFill="1" applyBorder="1" applyAlignment="1">
      <alignment/>
      <protection/>
    </xf>
    <xf numFmtId="0" fontId="4" fillId="49" borderId="0" xfId="105" applyFont="1" applyFill="1" applyBorder="1">
      <alignment/>
      <protection/>
    </xf>
    <xf numFmtId="0" fontId="2" fillId="49" borderId="0" xfId="105" applyFont="1" applyFill="1">
      <alignment/>
      <protection/>
    </xf>
    <xf numFmtId="0" fontId="9" fillId="31" borderId="0" xfId="117" applyFont="1" applyFill="1" applyBorder="1" applyAlignment="1">
      <alignment horizontal="left"/>
      <protection/>
    </xf>
    <xf numFmtId="0" fontId="4" fillId="49" borderId="0" xfId="105" applyFont="1" applyFill="1" applyAlignment="1">
      <alignment/>
      <protection/>
    </xf>
    <xf numFmtId="165" fontId="5" fillId="50" borderId="0" xfId="119" applyNumberFormat="1" applyFont="1" applyFill="1" applyBorder="1" applyAlignment="1">
      <alignment/>
      <protection/>
    </xf>
    <xf numFmtId="0" fontId="4" fillId="31" borderId="0" xfId="105" applyFont="1" applyFill="1" applyAlignment="1">
      <alignment horizontal="left"/>
      <protection/>
    </xf>
    <xf numFmtId="169" fontId="0" fillId="49" borderId="0" xfId="90" applyNumberFormat="1" applyFont="1" applyFill="1" applyBorder="1" applyAlignment="1">
      <alignment/>
    </xf>
    <xf numFmtId="0" fontId="0" fillId="49" borderId="0" xfId="115" applyFont="1" applyFill="1" applyBorder="1">
      <alignment/>
      <protection/>
    </xf>
    <xf numFmtId="0" fontId="3" fillId="49" borderId="0" xfId="105" applyFont="1" applyFill="1" applyBorder="1" applyAlignment="1" applyProtection="1">
      <alignment horizontal="left"/>
      <protection/>
    </xf>
    <xf numFmtId="169" fontId="0" fillId="49" borderId="19" xfId="90" applyNumberFormat="1" applyFont="1" applyFill="1" applyBorder="1" applyAlignment="1">
      <alignment/>
    </xf>
    <xf numFmtId="0" fontId="3" fillId="49" borderId="19" xfId="105" applyFont="1" applyFill="1" applyBorder="1" applyAlignment="1" applyProtection="1">
      <alignment horizontal="left"/>
      <protection/>
    </xf>
    <xf numFmtId="0" fontId="5" fillId="49" borderId="0" xfId="105" applyFont="1" applyFill="1" applyBorder="1" applyAlignment="1">
      <alignment horizontal="left"/>
      <protection/>
    </xf>
    <xf numFmtId="0" fontId="3" fillId="49" borderId="0" xfId="116" applyFont="1" applyFill="1" applyBorder="1">
      <alignment/>
      <protection/>
    </xf>
    <xf numFmtId="0" fontId="28" fillId="51" borderId="0" xfId="105" applyFont="1" applyFill="1" applyBorder="1" applyAlignment="1">
      <alignment horizontal="left"/>
      <protection/>
    </xf>
    <xf numFmtId="0" fontId="0" fillId="49" borderId="0" xfId="116" applyFont="1" applyFill="1" applyBorder="1">
      <alignment/>
      <protection/>
    </xf>
    <xf numFmtId="0" fontId="5" fillId="51" borderId="0" xfId="105" applyFont="1" applyFill="1" applyBorder="1" applyAlignment="1">
      <alignment horizontal="left"/>
      <protection/>
    </xf>
    <xf numFmtId="0" fontId="4" fillId="49" borderId="0" xfId="105" applyFont="1" applyFill="1" applyBorder="1" applyAlignment="1">
      <alignment horizontal="left"/>
      <protection/>
    </xf>
    <xf numFmtId="0" fontId="4" fillId="51" borderId="0" xfId="105" applyFont="1" applyFill="1" applyBorder="1" applyAlignment="1">
      <alignment horizontal="left"/>
      <protection/>
    </xf>
    <xf numFmtId="0" fontId="4" fillId="51" borderId="19" xfId="105" applyFont="1" applyFill="1" applyBorder="1" applyAlignment="1">
      <alignment horizontal="left"/>
      <protection/>
    </xf>
    <xf numFmtId="169" fontId="0" fillId="49" borderId="0" xfId="90" applyNumberFormat="1" applyFont="1" applyFill="1" applyAlignment="1">
      <alignment/>
    </xf>
    <xf numFmtId="0" fontId="9" fillId="49" borderId="0" xfId="105" applyFont="1" applyFill="1" applyAlignment="1">
      <alignment horizontal="left"/>
      <protection/>
    </xf>
    <xf numFmtId="0" fontId="9" fillId="49" borderId="0" xfId="105" applyFont="1" applyFill="1" applyAlignment="1">
      <alignment horizontal="justify"/>
      <protection/>
    </xf>
    <xf numFmtId="172" fontId="39" fillId="49" borderId="0" xfId="93" applyNumberFormat="1" applyFont="1" applyFill="1" applyBorder="1" applyAlignment="1">
      <alignment/>
    </xf>
    <xf numFmtId="169" fontId="0" fillId="49" borderId="0" xfId="105" applyNumberFormat="1" applyFont="1" applyFill="1">
      <alignment/>
      <protection/>
    </xf>
    <xf numFmtId="0" fontId="0" fillId="49" borderId="0" xfId="105" applyFont="1" applyFill="1" applyAlignment="1">
      <alignment horizontal="right"/>
      <protection/>
    </xf>
    <xf numFmtId="167" fontId="3" fillId="49" borderId="0" xfId="105" applyNumberFormat="1" applyFont="1" applyFill="1" applyBorder="1" applyAlignment="1" applyProtection="1">
      <alignment horizontal="left"/>
      <protection/>
    </xf>
    <xf numFmtId="169" fontId="0" fillId="49" borderId="0" xfId="90" applyNumberFormat="1" applyFont="1" applyFill="1" applyBorder="1" applyAlignment="1">
      <alignment horizontal="right"/>
    </xf>
    <xf numFmtId="169" fontId="0" fillId="49" borderId="0" xfId="90" applyNumberFormat="1" applyFont="1" applyFill="1" applyAlignment="1">
      <alignment horizontal="right"/>
    </xf>
    <xf numFmtId="168" fontId="0" fillId="49" borderId="0" xfId="105" applyNumberFormat="1" applyFont="1" applyFill="1">
      <alignment/>
      <protection/>
    </xf>
    <xf numFmtId="3" fontId="0" fillId="49" borderId="0" xfId="90" applyNumberFormat="1" applyFont="1" applyFill="1" applyAlignment="1">
      <alignment/>
    </xf>
    <xf numFmtId="168" fontId="0" fillId="49" borderId="0" xfId="90" applyNumberFormat="1" applyFont="1" applyFill="1" applyAlignment="1">
      <alignment/>
    </xf>
    <xf numFmtId="0" fontId="0" fillId="0" borderId="0" xfId="105" applyAlignment="1">
      <alignment/>
      <protection/>
    </xf>
    <xf numFmtId="0" fontId="6" fillId="31" borderId="20" xfId="0" applyFont="1" applyFill="1" applyBorder="1" applyAlignment="1">
      <alignment horizontal="center"/>
    </xf>
    <xf numFmtId="0" fontId="3" fillId="49" borderId="22" xfId="0" applyFont="1" applyFill="1" applyBorder="1" applyAlignment="1">
      <alignment horizontal="center" vertical="center" wrapText="1"/>
    </xf>
    <xf numFmtId="0" fontId="3" fillId="49" borderId="19" xfId="0" applyFont="1" applyFill="1" applyBorder="1" applyAlignment="1">
      <alignment horizontal="center" vertical="center" wrapText="1"/>
    </xf>
    <xf numFmtId="0" fontId="6" fillId="31" borderId="19" xfId="0" applyFont="1" applyFill="1" applyBorder="1" applyAlignment="1">
      <alignment horizontal="center"/>
    </xf>
    <xf numFmtId="0" fontId="6" fillId="31" borderId="19" xfId="103" applyFont="1" applyFill="1" applyBorder="1" applyAlignment="1">
      <alignment horizontal="center"/>
      <protection/>
    </xf>
    <xf numFmtId="0" fontId="2" fillId="49" borderId="0" xfId="0" applyFont="1" applyFill="1" applyAlignment="1">
      <alignment horizontal="left" wrapText="1"/>
    </xf>
    <xf numFmtId="166" fontId="5" fillId="31" borderId="22" xfId="0" applyNumberFormat="1" applyFont="1" applyFill="1" applyBorder="1" applyAlignment="1">
      <alignment horizontal="center" vertical="center" wrapText="1"/>
    </xf>
    <xf numFmtId="166" fontId="5" fillId="31" borderId="19" xfId="0" applyNumberFormat="1" applyFont="1" applyFill="1" applyBorder="1" applyAlignment="1">
      <alignment horizontal="center" vertical="center" wrapText="1"/>
    </xf>
    <xf numFmtId="0" fontId="0" fillId="49" borderId="0" xfId="0" applyFont="1" applyFill="1" applyAlignment="1">
      <alignment horizontal="center" vertical="center"/>
    </xf>
    <xf numFmtId="0" fontId="0" fillId="49" borderId="19" xfId="0" applyFont="1" applyFill="1" applyBorder="1" applyAlignment="1">
      <alignment horizontal="center" vertical="center"/>
    </xf>
    <xf numFmtId="0" fontId="3" fillId="49" borderId="0" xfId="0" applyFont="1" applyFill="1" applyAlignment="1">
      <alignment horizontal="center" vertical="center"/>
    </xf>
    <xf numFmtId="0" fontId="3" fillId="49" borderId="19" xfId="0" applyFont="1" applyFill="1" applyBorder="1" applyAlignment="1">
      <alignment horizontal="center" vertical="center"/>
    </xf>
    <xf numFmtId="167" fontId="4" fillId="51" borderId="19" xfId="105" applyNumberFormat="1" applyFont="1" applyFill="1" applyBorder="1" applyAlignment="1" applyProtection="1">
      <alignment horizontal="left"/>
      <protection/>
    </xf>
    <xf numFmtId="0" fontId="6" fillId="31" borderId="20" xfId="105" applyFont="1" applyFill="1" applyBorder="1" applyAlignment="1">
      <alignment horizontal="center"/>
      <protection/>
    </xf>
    <xf numFmtId="0" fontId="6" fillId="31" borderId="19" xfId="105" applyFont="1" applyFill="1" applyBorder="1" applyAlignment="1">
      <alignment horizontal="center"/>
      <protection/>
    </xf>
    <xf numFmtId="167" fontId="5" fillId="31" borderId="22" xfId="105" applyNumberFormat="1" applyFont="1" applyFill="1" applyBorder="1" applyAlignment="1" applyProtection="1">
      <alignment horizontal="center" vertical="center" wrapText="1"/>
      <protection/>
    </xf>
    <xf numFmtId="167" fontId="5" fillId="31" borderId="19" xfId="105" applyNumberFormat="1" applyFont="1" applyFill="1" applyBorder="1" applyAlignment="1" applyProtection="1">
      <alignment horizontal="center" vertical="center" wrapText="1"/>
      <protection/>
    </xf>
    <xf numFmtId="0" fontId="5" fillId="49" borderId="0" xfId="105" applyFont="1" applyFill="1" applyBorder="1" applyAlignment="1">
      <alignment horizontal="center" vertical="center" wrapText="1"/>
      <protection/>
    </xf>
    <xf numFmtId="0" fontId="5" fillId="49" borderId="19" xfId="105" applyFont="1" applyFill="1" applyBorder="1" applyAlignment="1">
      <alignment horizontal="center" vertical="center" wrapText="1"/>
      <protection/>
    </xf>
    <xf numFmtId="0" fontId="3" fillId="49" borderId="20" xfId="0" applyFont="1" applyFill="1" applyBorder="1" applyAlignment="1">
      <alignment horizontal="center" vertical="center" wrapText="1"/>
    </xf>
    <xf numFmtId="0" fontId="3" fillId="49" borderId="0" xfId="0" applyFont="1" applyFill="1" applyBorder="1" applyAlignment="1">
      <alignment horizontal="center" vertical="center" wrapText="1"/>
    </xf>
    <xf numFmtId="169" fontId="3" fillId="55" borderId="0" xfId="90" applyNumberFormat="1" applyFont="1" applyFill="1" applyAlignment="1">
      <alignment horizontal="center" vertical="center"/>
    </xf>
    <xf numFmtId="169" fontId="0" fillId="49" borderId="0" xfId="90" applyNumberFormat="1" applyFont="1" applyFill="1" applyAlignment="1">
      <alignment horizontal="center" vertical="center"/>
    </xf>
    <xf numFmtId="169" fontId="0" fillId="54" borderId="21" xfId="90" applyNumberFormat="1" applyFont="1" applyFill="1" applyBorder="1" applyAlignment="1">
      <alignment horizontal="center" vertical="center"/>
    </xf>
    <xf numFmtId="166" fontId="5" fillId="49" borderId="22" xfId="0" applyNumberFormat="1" applyFont="1" applyFill="1" applyBorder="1" applyAlignment="1">
      <alignment horizontal="center" vertical="center" wrapText="1"/>
    </xf>
    <xf numFmtId="166" fontId="5" fillId="49" borderId="19" xfId="0" applyNumberFormat="1" applyFont="1" applyFill="1" applyBorder="1" applyAlignment="1">
      <alignment horizontal="center" vertical="center" wrapText="1"/>
    </xf>
    <xf numFmtId="0" fontId="6" fillId="49" borderId="20" xfId="0" applyFont="1" applyFill="1" applyBorder="1" applyAlignment="1">
      <alignment horizontal="center"/>
    </xf>
    <xf numFmtId="167" fontId="5" fillId="49" borderId="0" xfId="103" applyNumberFormat="1" applyFont="1" applyFill="1" applyBorder="1" applyAlignment="1" applyProtection="1">
      <alignment horizontal="center" vertical="center" wrapText="1"/>
      <protection/>
    </xf>
    <xf numFmtId="167" fontId="5" fillId="49" borderId="19" xfId="103" applyNumberFormat="1" applyFont="1" applyFill="1" applyBorder="1" applyAlignment="1" applyProtection="1">
      <alignment horizontal="center" vertical="center" wrapText="1"/>
      <protection/>
    </xf>
    <xf numFmtId="0" fontId="6" fillId="49" borderId="19" xfId="103" applyFont="1" applyFill="1" applyBorder="1" applyAlignment="1">
      <alignment horizontal="center"/>
      <protection/>
    </xf>
    <xf numFmtId="0" fontId="6" fillId="49" borderId="19" xfId="0" applyFont="1" applyFill="1" applyBorder="1" applyAlignment="1">
      <alignment horizontal="center"/>
    </xf>
    <xf numFmtId="168" fontId="3" fillId="55" borderId="0" xfId="90" applyNumberFormat="1" applyFont="1" applyFill="1" applyAlignment="1">
      <alignment horizontal="center" vertical="center"/>
    </xf>
    <xf numFmtId="0" fontId="3" fillId="49" borderId="0" xfId="0" applyFont="1" applyFill="1" applyBorder="1" applyAlignment="1" applyProtection="1">
      <alignment horizontal="center" vertical="center" wrapText="1"/>
      <protection/>
    </xf>
    <xf numFmtId="0" fontId="3" fillId="49" borderId="19" xfId="0" applyFont="1" applyFill="1" applyBorder="1" applyAlignment="1" applyProtection="1">
      <alignment horizontal="center" vertical="center" wrapText="1"/>
      <protection/>
    </xf>
    <xf numFmtId="0" fontId="3" fillId="49" borderId="22" xfId="0" applyFont="1" applyFill="1" applyBorder="1" applyAlignment="1" applyProtection="1">
      <alignment horizontal="center" vertical="center" wrapText="1"/>
      <protection/>
    </xf>
    <xf numFmtId="169" fontId="3" fillId="55" borderId="0" xfId="90" applyNumberFormat="1" applyFont="1" applyFill="1" applyBorder="1" applyAlignment="1">
      <alignment horizontal="center" vertical="center"/>
    </xf>
    <xf numFmtId="166" fontId="5" fillId="49" borderId="0" xfId="0" applyNumberFormat="1" applyFont="1" applyFill="1" applyBorder="1" applyAlignment="1">
      <alignment horizontal="center" vertical="center" wrapText="1"/>
    </xf>
    <xf numFmtId="167" fontId="5" fillId="49" borderId="22" xfId="103" applyNumberFormat="1" applyFont="1" applyFill="1" applyBorder="1" applyAlignment="1" applyProtection="1">
      <alignment horizontal="center" vertical="center" wrapText="1"/>
      <protection/>
    </xf>
  </cellXfs>
  <cellStyles count="128">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xfId="63"/>
    <cellStyle name="Buena 2" xfId="64"/>
    <cellStyle name="Cálculo" xfId="65"/>
    <cellStyle name="Cálculo 2" xfId="66"/>
    <cellStyle name="Celda de comprobación" xfId="67"/>
    <cellStyle name="Celda de comprobación 2" xfId="68"/>
    <cellStyle name="Celda vinculada" xfId="69"/>
    <cellStyle name="Celda vinculada 2" xfId="70"/>
    <cellStyle name="Encabezado 4" xfId="71"/>
    <cellStyle name="Encabezado 4 2" xfId="72"/>
    <cellStyle name="Énfasis1" xfId="73"/>
    <cellStyle name="Énfasis1 2" xfId="74"/>
    <cellStyle name="Énfasis2" xfId="75"/>
    <cellStyle name="Énfasis2 2" xfId="76"/>
    <cellStyle name="Énfasis3" xfId="77"/>
    <cellStyle name="Énfasis3 2" xfId="78"/>
    <cellStyle name="Énfasis4" xfId="79"/>
    <cellStyle name="Énfasis4 2" xfId="80"/>
    <cellStyle name="Énfasis5" xfId="81"/>
    <cellStyle name="Énfasis5 2" xfId="82"/>
    <cellStyle name="Énfasis6" xfId="83"/>
    <cellStyle name="Énfasis6 2" xfId="84"/>
    <cellStyle name="Entrada" xfId="85"/>
    <cellStyle name="Entrada 2" xfId="86"/>
    <cellStyle name="Hipervínculo 2" xfId="87"/>
    <cellStyle name="Incorrecto" xfId="88"/>
    <cellStyle name="Incorrecto 2" xfId="89"/>
    <cellStyle name="Comma" xfId="90"/>
    <cellStyle name="Comma [0]" xfId="91"/>
    <cellStyle name="Millares 2" xfId="92"/>
    <cellStyle name="Millares 2 2" xfId="93"/>
    <cellStyle name="Millares 2 3" xfId="94"/>
    <cellStyle name="Millares 3" xfId="95"/>
    <cellStyle name="Millares 3 2" xfId="96"/>
    <cellStyle name="Millares 3 2 2" xfId="97"/>
    <cellStyle name="Millares 3 3" xfId="98"/>
    <cellStyle name="Currency" xfId="99"/>
    <cellStyle name="Currency [0]" xfId="100"/>
    <cellStyle name="Neutral" xfId="101"/>
    <cellStyle name="Neutral 2" xfId="102"/>
    <cellStyle name="Normal 2" xfId="103"/>
    <cellStyle name="Normal 2 2" xfId="104"/>
    <cellStyle name="Normal 2 3" xfId="105"/>
    <cellStyle name="Normal 3" xfId="106"/>
    <cellStyle name="Normal 3 2" xfId="107"/>
    <cellStyle name="Normal 3 2 2" xfId="108"/>
    <cellStyle name="Normal 3 3" xfId="109"/>
    <cellStyle name="Normal 4" xfId="110"/>
    <cellStyle name="Normal 4 2" xfId="111"/>
    <cellStyle name="Normal 5" xfId="112"/>
    <cellStyle name="Normal 5 2" xfId="113"/>
    <cellStyle name="Normal 6" xfId="114"/>
    <cellStyle name="Normal_cuadro2.3 " xfId="115"/>
    <cellStyle name="Normal_cuadro2.3  2 2" xfId="116"/>
    <cellStyle name="Normal_cuadro2.3 _CIIU Rev3 KGM macro 2" xfId="117"/>
    <cellStyle name="Normal_cuadro2.3 _MPAIS macro" xfId="118"/>
    <cellStyle name="Normal_cuadro2.3 _MPAIS macro 2" xfId="119"/>
    <cellStyle name="Notas" xfId="120"/>
    <cellStyle name="Notas 2" xfId="121"/>
    <cellStyle name="Notas 2 2" xfId="122"/>
    <cellStyle name="Notas 3" xfId="123"/>
    <cellStyle name="Notas 3 2" xfId="124"/>
    <cellStyle name="Percent" xfId="125"/>
    <cellStyle name="Salida" xfId="126"/>
    <cellStyle name="Salida 2" xfId="127"/>
    <cellStyle name="Texto de advertencia" xfId="128"/>
    <cellStyle name="Texto de advertencia 2" xfId="129"/>
    <cellStyle name="Texto explicativo" xfId="130"/>
    <cellStyle name="Texto explicativo 2" xfId="131"/>
    <cellStyle name="Título" xfId="132"/>
    <cellStyle name="Título 1" xfId="133"/>
    <cellStyle name="Título 1 2" xfId="134"/>
    <cellStyle name="Título 2" xfId="135"/>
    <cellStyle name="Título 2 2" xfId="136"/>
    <cellStyle name="Título 3" xfId="137"/>
    <cellStyle name="Título 3 2" xfId="138"/>
    <cellStyle name="Título 4" xfId="139"/>
    <cellStyle name="Total" xfId="140"/>
    <cellStyle name="Total 2"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60198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6029325"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600075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560070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4</xdr:col>
      <xdr:colOff>876300</xdr:colOff>
      <xdr:row>3</xdr:row>
      <xdr:rowOff>171450</xdr:rowOff>
    </xdr:to>
    <xdr:pic>
      <xdr:nvPicPr>
        <xdr:cNvPr id="1" name="Picture 1" descr="banner para excel del dane"/>
        <xdr:cNvPicPr preferRelativeResize="1">
          <a:picLocks noChangeAspect="1"/>
        </xdr:cNvPicPr>
      </xdr:nvPicPr>
      <xdr:blipFill>
        <a:blip r:embed="rId1"/>
        <a:stretch>
          <a:fillRect/>
        </a:stretch>
      </xdr:blipFill>
      <xdr:spPr>
        <a:xfrm>
          <a:off x="85725" y="47625"/>
          <a:ext cx="6019800"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971550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9525" y="0"/>
          <a:ext cx="5391150" cy="619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4181475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56197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55721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971550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54387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66675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60198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495300</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60293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781050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9525" y="9525"/>
          <a:ext cx="602932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504825</xdr:colOff>
      <xdr:row>4</xdr:row>
      <xdr:rowOff>104775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60483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6</xdr:col>
      <xdr:colOff>304800</xdr:colOff>
      <xdr:row>3</xdr:row>
      <xdr:rowOff>152400</xdr:rowOff>
    </xdr:to>
    <xdr:pic>
      <xdr:nvPicPr>
        <xdr:cNvPr id="1" name="Picture 1" descr="banner para excel del dane"/>
        <xdr:cNvPicPr preferRelativeResize="1">
          <a:picLocks noChangeAspect="1"/>
        </xdr:cNvPicPr>
      </xdr:nvPicPr>
      <xdr:blipFill>
        <a:blip r:embed="rId1"/>
        <a:stretch>
          <a:fillRect/>
        </a:stretch>
      </xdr:blipFill>
      <xdr:spPr>
        <a:xfrm>
          <a:off x="19050" y="19050"/>
          <a:ext cx="602932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523875</xdr:colOff>
      <xdr:row>3</xdr:row>
      <xdr:rowOff>133350</xdr:rowOff>
    </xdr:to>
    <xdr:pic>
      <xdr:nvPicPr>
        <xdr:cNvPr id="1" name="Picture 1" descr="banner para excel del dane"/>
        <xdr:cNvPicPr preferRelativeResize="1">
          <a:picLocks noChangeAspect="1"/>
        </xdr:cNvPicPr>
      </xdr:nvPicPr>
      <xdr:blipFill>
        <a:blip r:embed="rId1"/>
        <a:stretch>
          <a:fillRect/>
        </a:stretch>
      </xdr:blipFill>
      <xdr:spPr>
        <a:xfrm>
          <a:off x="0" y="0"/>
          <a:ext cx="60293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ramose\AppData\Local\Microsoft\Windows\Temporary%20Internet%20Files\Content.Outlook\GLYNKPCW\Anexo%20estad&#237;stico%20movimiento%20%20Pa&#237;s%20y%20CII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I.3"/>
      <sheetName val="Cuadro I.4"/>
      <sheetName val="Cuadro S.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1"/>
  <sheetViews>
    <sheetView zoomScale="90" zoomScaleNormal="90" zoomScalePageLayoutView="0" workbookViewId="0" topLeftCell="A1">
      <selection activeCell="F15" sqref="F15"/>
    </sheetView>
  </sheetViews>
  <sheetFormatPr defaultColWidth="11.421875" defaultRowHeight="12.75"/>
  <cols>
    <col min="1" max="1" width="35.28125" style="4" customWidth="1"/>
    <col min="2" max="3" width="13.140625" style="4" bestFit="1" customWidth="1"/>
    <col min="4" max="5" width="12.421875" style="4" customWidth="1"/>
    <col min="6" max="6" width="2.421875" style="4" customWidth="1"/>
    <col min="7" max="8" width="14.140625" style="4" bestFit="1" customWidth="1"/>
    <col min="9" max="9" width="11.421875" style="4" customWidth="1"/>
    <col min="10" max="10" width="12.7109375" style="4" customWidth="1"/>
    <col min="11" max="11" width="3.00390625" style="4" customWidth="1"/>
    <col min="12" max="13" width="13.140625" style="4" bestFit="1" customWidth="1"/>
    <col min="14" max="14" width="9.421875" style="4" customWidth="1"/>
    <col min="15" max="15" width="13.00390625" style="4" customWidth="1"/>
    <col min="16" max="16384" width="11.421875" style="4" customWidth="1"/>
  </cols>
  <sheetData>
    <row r="1" spans="8:9" ht="12.75">
      <c r="H1" s="3"/>
      <c r="I1" s="3"/>
    </row>
    <row r="2" spans="8:9" ht="12.75">
      <c r="H2" s="3"/>
      <c r="I2" s="3"/>
    </row>
    <row r="3" spans="8:9" ht="12.75">
      <c r="H3" s="3"/>
      <c r="I3" s="3"/>
    </row>
    <row r="4" spans="8:9" ht="12.75">
      <c r="H4" s="3"/>
      <c r="I4" s="3"/>
    </row>
    <row r="5" spans="8:9" ht="12.75">
      <c r="H5" s="3"/>
      <c r="I5" s="3"/>
    </row>
    <row r="6" spans="1:9" ht="15">
      <c r="A6" s="41" t="s">
        <v>10</v>
      </c>
      <c r="B6" s="2"/>
      <c r="C6" s="2"/>
      <c r="D6" s="2"/>
      <c r="E6" s="2"/>
      <c r="F6" s="2"/>
      <c r="H6" s="3"/>
      <c r="I6" s="3"/>
    </row>
    <row r="7" spans="1:9" ht="15">
      <c r="A7" s="41" t="s">
        <v>4</v>
      </c>
      <c r="B7" s="2"/>
      <c r="C7" s="2"/>
      <c r="D7" s="2"/>
      <c r="E7" s="2"/>
      <c r="F7" s="2"/>
      <c r="G7" s="3"/>
      <c r="H7" s="3"/>
      <c r="I7" s="3"/>
    </row>
    <row r="8" spans="1:9" ht="15">
      <c r="A8" s="41" t="s">
        <v>157</v>
      </c>
      <c r="B8" s="2"/>
      <c r="C8" s="2"/>
      <c r="D8" s="2"/>
      <c r="E8" s="2"/>
      <c r="F8" s="2"/>
      <c r="G8" s="3"/>
      <c r="H8" s="3"/>
      <c r="I8" s="3"/>
    </row>
    <row r="9" spans="1:15" s="1" customFormat="1" ht="13.5" thickBot="1">
      <c r="A9" s="8"/>
      <c r="B9" s="325" t="s">
        <v>158</v>
      </c>
      <c r="C9" s="325"/>
      <c r="D9" s="325"/>
      <c r="E9" s="325"/>
      <c r="F9" s="325"/>
      <c r="G9" s="326" t="s">
        <v>162</v>
      </c>
      <c r="H9" s="326"/>
      <c r="I9" s="326"/>
      <c r="J9" s="326"/>
      <c r="K9" s="143"/>
      <c r="L9" s="144"/>
      <c r="M9" s="144"/>
      <c r="N9" s="144"/>
      <c r="O9" s="144"/>
    </row>
    <row r="10" spans="1:15" s="1" customFormat="1" ht="13.5" thickBot="1">
      <c r="A10" s="323" t="s">
        <v>95</v>
      </c>
      <c r="B10" s="322" t="s">
        <v>53</v>
      </c>
      <c r="C10" s="322"/>
      <c r="D10" s="322"/>
      <c r="E10" s="322"/>
      <c r="F10" s="322"/>
      <c r="G10" s="322" t="s">
        <v>53</v>
      </c>
      <c r="H10" s="322"/>
      <c r="I10" s="322"/>
      <c r="J10" s="322"/>
      <c r="K10" s="152"/>
      <c r="L10" s="322" t="s">
        <v>54</v>
      </c>
      <c r="M10" s="322"/>
      <c r="N10" s="322"/>
      <c r="O10" s="322"/>
    </row>
    <row r="11" spans="1:15" s="1" customFormat="1" ht="37.5" customHeight="1" thickBot="1">
      <c r="A11" s="324"/>
      <c r="B11" s="153">
        <v>2013</v>
      </c>
      <c r="C11" s="153">
        <v>2012</v>
      </c>
      <c r="D11" s="145" t="s">
        <v>133</v>
      </c>
      <c r="E11" s="145" t="s">
        <v>134</v>
      </c>
      <c r="F11" s="146"/>
      <c r="G11" s="153">
        <v>2013</v>
      </c>
      <c r="H11" s="153">
        <v>2012</v>
      </c>
      <c r="I11" s="145" t="s">
        <v>133</v>
      </c>
      <c r="J11" s="145" t="s">
        <v>134</v>
      </c>
      <c r="K11" s="145"/>
      <c r="L11" s="153">
        <v>2013</v>
      </c>
      <c r="M11" s="153">
        <v>2012</v>
      </c>
      <c r="N11" s="145" t="s">
        <v>133</v>
      </c>
      <c r="O11" s="145" t="s">
        <v>134</v>
      </c>
    </row>
    <row r="12" spans="1:15" s="7" customFormat="1" ht="12.75">
      <c r="A12" s="42" t="s">
        <v>2</v>
      </c>
      <c r="B12" s="154">
        <v>7378526.192990031</v>
      </c>
      <c r="C12" s="154">
        <v>6395810.672070025</v>
      </c>
      <c r="D12" s="91">
        <v>15.364987666246034</v>
      </c>
      <c r="E12" s="91">
        <v>15.36498766624603</v>
      </c>
      <c r="F12" s="42"/>
      <c r="G12" s="208">
        <v>26789207.25009891</v>
      </c>
      <c r="H12" s="208">
        <v>24517233.95446871</v>
      </c>
      <c r="I12" s="91">
        <v>9.266841846227504</v>
      </c>
      <c r="J12" s="91">
        <v>9.266841846227482</v>
      </c>
      <c r="K12" s="91"/>
      <c r="L12" s="154">
        <v>7378526.192990021</v>
      </c>
      <c r="M12" s="208">
        <v>6395810.6720700385</v>
      </c>
      <c r="N12" s="91">
        <f>+(L12/M12-1)*100</f>
        <v>15.36498766624561</v>
      </c>
      <c r="O12" s="91">
        <f>+(L12-M12)/$M$12*100</f>
        <v>15.364987666245616</v>
      </c>
    </row>
    <row r="13" spans="1:15" ht="12.75">
      <c r="A13" s="57" t="s">
        <v>12</v>
      </c>
      <c r="B13" s="155">
        <v>3242439.50990003</v>
      </c>
      <c r="C13" s="155">
        <v>2980511.141000029</v>
      </c>
      <c r="D13" s="76">
        <v>8.78803522311673</v>
      </c>
      <c r="E13" s="76">
        <v>4.095311483246689</v>
      </c>
      <c r="F13" s="76"/>
      <c r="G13" s="209">
        <v>11977029.494748699</v>
      </c>
      <c r="H13" s="209">
        <v>11244099.5957087</v>
      </c>
      <c r="I13" s="76">
        <v>6.518351183226101</v>
      </c>
      <c r="J13" s="76">
        <v>2.989447750921386</v>
      </c>
      <c r="K13" s="76"/>
      <c r="L13" s="155">
        <v>480621.49829</v>
      </c>
      <c r="M13" s="155">
        <v>313590.7382700001</v>
      </c>
      <c r="N13" s="76">
        <f>+(L13/M13-1)*100</f>
        <v>53.26393277475794</v>
      </c>
      <c r="O13" s="76">
        <f>+(L13-M13)/$M$12*100</f>
        <v>2.6115651101026027</v>
      </c>
    </row>
    <row r="14" spans="1:15" ht="12.75">
      <c r="A14" s="43" t="s">
        <v>13</v>
      </c>
      <c r="B14" s="134">
        <v>3595976.211530001</v>
      </c>
      <c r="C14" s="134">
        <v>3047677.181509995</v>
      </c>
      <c r="D14" s="77">
        <v>17.990718746279644</v>
      </c>
      <c r="E14" s="77">
        <v>8.572783938311092</v>
      </c>
      <c r="F14" s="77"/>
      <c r="G14" s="207">
        <v>13045417.1484302</v>
      </c>
      <c r="H14" s="207">
        <v>11632225.80294</v>
      </c>
      <c r="I14" s="77">
        <v>12.148933225943924</v>
      </c>
      <c r="J14" s="77">
        <v>5.764073337614908</v>
      </c>
      <c r="K14" s="77"/>
      <c r="L14" s="134">
        <v>3242439.50990002</v>
      </c>
      <c r="M14" s="134">
        <v>2980511.141000031</v>
      </c>
      <c r="N14" s="77">
        <f>+(L14/M14-1)*100</f>
        <v>8.788035223116331</v>
      </c>
      <c r="O14" s="77">
        <f>+(L14-M14)/$M$12*100</f>
        <v>4.095311483246492</v>
      </c>
    </row>
    <row r="15" spans="1:15" ht="12.75">
      <c r="A15" s="57" t="s">
        <v>14</v>
      </c>
      <c r="B15" s="155">
        <v>59488.973269999995</v>
      </c>
      <c r="C15" s="155">
        <v>54031.61129000001</v>
      </c>
      <c r="D15" s="76">
        <v>10.100313223511105</v>
      </c>
      <c r="E15" s="76">
        <v>0.08532713458564116</v>
      </c>
      <c r="F15" s="76"/>
      <c r="G15" s="209">
        <v>244952.22501</v>
      </c>
      <c r="H15" s="209">
        <v>186998.61621</v>
      </c>
      <c r="I15" s="76">
        <v>30.991463987582613</v>
      </c>
      <c r="J15" s="76">
        <v>0.2363790666909098</v>
      </c>
      <c r="K15" s="76"/>
      <c r="L15" s="155">
        <v>3595976.211530001</v>
      </c>
      <c r="M15" s="155">
        <v>3047677.181510007</v>
      </c>
      <c r="N15" s="76">
        <f>+(L15/M15-1)*100</f>
        <v>17.990718746279178</v>
      </c>
      <c r="O15" s="76">
        <f>+(L15-M15)/$M$12*100</f>
        <v>8.572783938310888</v>
      </c>
    </row>
    <row r="16" spans="1:15" ht="13.5" thickBot="1">
      <c r="A16" s="68" t="s">
        <v>15</v>
      </c>
      <c r="B16" s="156">
        <v>480621.49829</v>
      </c>
      <c r="C16" s="156">
        <v>313590.7382700001</v>
      </c>
      <c r="D16" s="79">
        <v>53.26393277475792</v>
      </c>
      <c r="E16" s="79">
        <v>2.6115651101026085</v>
      </c>
      <c r="F16" s="79"/>
      <c r="G16" s="156">
        <v>1521808.38191001</v>
      </c>
      <c r="H16" s="156">
        <v>1453909.93961001</v>
      </c>
      <c r="I16" s="79">
        <v>4.670058333751603</v>
      </c>
      <c r="J16" s="79">
        <v>0.2769416910002788</v>
      </c>
      <c r="K16" s="79"/>
      <c r="L16" s="156">
        <v>59488.973269999995</v>
      </c>
      <c r="M16" s="156">
        <v>54031.61129000001</v>
      </c>
      <c r="N16" s="79">
        <f>+(L16/M16-1)*100</f>
        <v>10.100313223511105</v>
      </c>
      <c r="O16" s="79">
        <f>+(L16-M16)/$M$12*100</f>
        <v>0.08532713458564092</v>
      </c>
    </row>
    <row r="17" spans="1:13" ht="12.75">
      <c r="A17" s="25" t="s">
        <v>96</v>
      </c>
      <c r="D17" s="30"/>
      <c r="E17" s="91"/>
      <c r="G17" s="3"/>
      <c r="H17" s="3"/>
      <c r="I17" s="3"/>
      <c r="J17" s="3"/>
      <c r="K17" s="3"/>
      <c r="L17" s="3"/>
      <c r="M17" s="3"/>
    </row>
    <row r="18" spans="1:10" s="31" customFormat="1" ht="12" customHeight="1">
      <c r="A18" s="25" t="s">
        <v>97</v>
      </c>
      <c r="B18" s="15"/>
      <c r="D18" s="16"/>
      <c r="E18" s="16"/>
      <c r="F18" s="16"/>
      <c r="G18" s="16"/>
      <c r="H18" s="36"/>
      <c r="I18" s="36"/>
      <c r="J18" s="28"/>
    </row>
    <row r="19" spans="1:10" s="31" customFormat="1" ht="12" customHeight="1">
      <c r="A19" s="25"/>
      <c r="B19" s="28"/>
      <c r="D19" s="28"/>
      <c r="E19" s="28"/>
      <c r="F19" s="28"/>
      <c r="G19" s="28"/>
      <c r="H19" s="36"/>
      <c r="I19" s="36"/>
      <c r="J19" s="28"/>
    </row>
    <row r="20" ht="12.75">
      <c r="A20" s="3"/>
    </row>
    <row r="21" ht="12.75">
      <c r="A21" s="3"/>
    </row>
  </sheetData>
  <sheetProtection/>
  <mergeCells count="6">
    <mergeCell ref="L10:O10"/>
    <mergeCell ref="A10:A11"/>
    <mergeCell ref="B9:F9"/>
    <mergeCell ref="G9:J9"/>
    <mergeCell ref="B10:F10"/>
    <mergeCell ref="G10:J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0.xml><?xml version="1.0" encoding="utf-8"?>
<worksheet xmlns="http://schemas.openxmlformats.org/spreadsheetml/2006/main" xmlns:r="http://schemas.openxmlformats.org/officeDocument/2006/relationships">
  <dimension ref="A6:L38"/>
  <sheetViews>
    <sheetView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L13" sqref="L13:L14"/>
    </sheetView>
  </sheetViews>
  <sheetFormatPr defaultColWidth="11.421875" defaultRowHeight="12.75"/>
  <cols>
    <col min="1" max="1" width="38.8515625" style="4" customWidth="1"/>
    <col min="2" max="2" width="16.421875" style="4" customWidth="1"/>
    <col min="3" max="3" width="14.7109375" style="4" customWidth="1"/>
    <col min="4" max="4" width="15.00390625" style="4" customWidth="1"/>
    <col min="5" max="5" width="13.00390625" style="4" customWidth="1"/>
    <col min="6" max="6" width="16.421875" style="4" customWidth="1"/>
    <col min="7" max="7" width="5.00390625" style="4" customWidth="1"/>
    <col min="8" max="8" width="13.140625" style="4" customWidth="1"/>
    <col min="9" max="9" width="14.00390625" style="4" customWidth="1"/>
    <col min="10" max="11" width="11.421875" style="4" customWidth="1"/>
    <col min="12" max="12" width="12.8515625" style="4" customWidth="1"/>
    <col min="13" max="16384" width="11.421875" style="4" customWidth="1"/>
  </cols>
  <sheetData>
    <row r="1" ht="12.75"/>
    <row r="2" ht="12.75"/>
    <row r="3" ht="12.75"/>
    <row r="4" ht="12.75"/>
    <row r="6" spans="1:9" ht="15">
      <c r="A6" s="69" t="s">
        <v>76</v>
      </c>
      <c r="C6" s="2"/>
      <c r="D6" s="2"/>
      <c r="E6" s="2"/>
      <c r="F6" s="2"/>
      <c r="G6" s="2"/>
      <c r="H6" s="2"/>
      <c r="I6" s="2"/>
    </row>
    <row r="7" spans="1:9" ht="11.25" customHeight="1">
      <c r="A7" s="69" t="s">
        <v>9</v>
      </c>
      <c r="C7" s="113"/>
      <c r="D7" s="113"/>
      <c r="F7" s="2"/>
      <c r="G7" s="2"/>
      <c r="H7" s="2"/>
      <c r="I7" s="2"/>
    </row>
    <row r="8" spans="1:9" ht="16.5" customHeight="1">
      <c r="A8" s="41" t="s">
        <v>157</v>
      </c>
      <c r="C8" s="2"/>
      <c r="D8" s="2"/>
      <c r="E8" s="2"/>
      <c r="F8" s="2"/>
      <c r="G8" s="2"/>
      <c r="H8" s="2"/>
      <c r="I8" s="2"/>
    </row>
    <row r="9" spans="1:12" ht="13.5" thickBot="1">
      <c r="A9" s="8"/>
      <c r="B9" s="325" t="s">
        <v>158</v>
      </c>
      <c r="C9" s="325"/>
      <c r="D9" s="325"/>
      <c r="E9" s="325"/>
      <c r="F9" s="47"/>
      <c r="G9" s="142"/>
      <c r="H9" s="326" t="s">
        <v>162</v>
      </c>
      <c r="I9" s="326"/>
      <c r="J9" s="326"/>
      <c r="K9" s="326"/>
      <c r="L9" s="70"/>
    </row>
    <row r="10" spans="1:12" ht="12.75" customHeight="1" thickBot="1">
      <c r="A10" s="354" t="s">
        <v>107</v>
      </c>
      <c r="B10" s="322" t="s">
        <v>54</v>
      </c>
      <c r="C10" s="322"/>
      <c r="D10" s="322"/>
      <c r="E10" s="322"/>
      <c r="F10" s="328" t="s">
        <v>163</v>
      </c>
      <c r="G10" s="139"/>
      <c r="H10" s="322" t="s">
        <v>54</v>
      </c>
      <c r="I10" s="322"/>
      <c r="J10" s="322"/>
      <c r="K10" s="322"/>
      <c r="L10" s="328" t="s">
        <v>164</v>
      </c>
    </row>
    <row r="11" spans="1:12" ht="41.25" customHeight="1" thickBot="1">
      <c r="A11" s="355"/>
      <c r="B11" s="140">
        <v>2013</v>
      </c>
      <c r="C11" s="140">
        <v>2012</v>
      </c>
      <c r="D11" s="145" t="s">
        <v>133</v>
      </c>
      <c r="E11" s="145" t="s">
        <v>134</v>
      </c>
      <c r="F11" s="329"/>
      <c r="G11" s="146"/>
      <c r="H11" s="140">
        <v>2013</v>
      </c>
      <c r="I11" s="140">
        <v>2012</v>
      </c>
      <c r="J11" s="145" t="s">
        <v>133</v>
      </c>
      <c r="K11" s="145" t="s">
        <v>134</v>
      </c>
      <c r="L11" s="329"/>
    </row>
    <row r="12" spans="1:12" s="7" customFormat="1" ht="12.75">
      <c r="A12" s="14" t="s">
        <v>2</v>
      </c>
      <c r="B12" s="193">
        <v>3768427.104243999</v>
      </c>
      <c r="C12" s="193">
        <v>3656180.864966002</v>
      </c>
      <c r="D12" s="94">
        <v>3.0700406632930832</v>
      </c>
      <c r="E12" s="94">
        <v>3.070040663293087</v>
      </c>
      <c r="F12" s="94">
        <v>100</v>
      </c>
      <c r="G12" s="193"/>
      <c r="H12" s="193">
        <v>14841131.608908996</v>
      </c>
      <c r="I12" s="193">
        <v>13197781.971191987</v>
      </c>
      <c r="J12" s="94">
        <v>12.451710759460187</v>
      </c>
      <c r="K12" s="94">
        <v>12.451710759460191</v>
      </c>
      <c r="L12" s="94">
        <v>100</v>
      </c>
    </row>
    <row r="13" spans="1:12" ht="14.25">
      <c r="A13" s="48" t="s">
        <v>125</v>
      </c>
      <c r="B13" s="201">
        <v>2330381.0252259993</v>
      </c>
      <c r="C13" s="201">
        <v>2608546.594196002</v>
      </c>
      <c r="D13" s="93">
        <v>-10.663622784769078</v>
      </c>
      <c r="E13" s="93">
        <v>-7.608091044822787</v>
      </c>
      <c r="F13" s="93">
        <f>+B13/B$12*100</f>
        <v>61.839620636459344</v>
      </c>
      <c r="G13" s="93"/>
      <c r="H13" s="201">
        <v>9590034.919407003</v>
      </c>
      <c r="I13" s="201">
        <v>9222105.408572992</v>
      </c>
      <c r="J13" s="93">
        <v>3.989647640461569</v>
      </c>
      <c r="K13" s="93">
        <v>2.78781322223025</v>
      </c>
      <c r="L13" s="93">
        <f>+H13/H$12*100</f>
        <v>64.61794944025826</v>
      </c>
    </row>
    <row r="14" spans="1:12" ht="12.75">
      <c r="A14" s="11" t="s">
        <v>99</v>
      </c>
      <c r="B14" s="193">
        <v>1438046.0790179996</v>
      </c>
      <c r="C14" s="193">
        <v>1047634.2707699997</v>
      </c>
      <c r="D14" s="94">
        <v>37.266040176506586</v>
      </c>
      <c r="E14" s="94">
        <v>10.678131708115874</v>
      </c>
      <c r="F14" s="94">
        <f>+B14/B$12*100</f>
        <v>38.160379363540656</v>
      </c>
      <c r="G14" s="94"/>
      <c r="H14" s="193">
        <v>5251096.689501994</v>
      </c>
      <c r="I14" s="193">
        <v>3975676.5626189946</v>
      </c>
      <c r="J14" s="94">
        <v>32.080580670848406</v>
      </c>
      <c r="K14" s="217">
        <v>9.663897537229941</v>
      </c>
      <c r="L14" s="94">
        <f>+H14/H$12*100</f>
        <v>35.38205055974174</v>
      </c>
    </row>
    <row r="15" spans="1:12" ht="12.75">
      <c r="A15" s="110" t="s">
        <v>100</v>
      </c>
      <c r="B15" s="104">
        <v>856920.3108000001</v>
      </c>
      <c r="C15" s="104">
        <v>522491.84807000007</v>
      </c>
      <c r="D15" s="95">
        <v>64.00644602692356</v>
      </c>
      <c r="E15" s="95">
        <v>9.146934330698375</v>
      </c>
      <c r="F15" s="95">
        <f aca="true" t="shared" si="0" ref="F15:F32">+B15/B$12*100</f>
        <v>22.73946893744972</v>
      </c>
      <c r="G15" s="95"/>
      <c r="H15" s="104">
        <v>3030091.1343099987</v>
      </c>
      <c r="I15" s="104">
        <v>1647284.7463000007</v>
      </c>
      <c r="J15" s="95">
        <v>83.94458766864363</v>
      </c>
      <c r="K15" s="95">
        <v>10.477566541320176</v>
      </c>
      <c r="L15" s="95">
        <f aca="true" t="shared" si="1" ref="L15:L32">+H15/H$12*100</f>
        <v>20.41684700438249</v>
      </c>
    </row>
    <row r="16" spans="1:12" ht="12.75">
      <c r="A16" s="111" t="s">
        <v>126</v>
      </c>
      <c r="B16" s="9">
        <v>68083.52392999979</v>
      </c>
      <c r="C16" s="9">
        <v>77516.8866999993</v>
      </c>
      <c r="D16" s="18">
        <v>-12.169429361253748</v>
      </c>
      <c r="E16" s="18">
        <v>-0.25801138177794253</v>
      </c>
      <c r="F16" s="18">
        <f t="shared" si="0"/>
        <v>1.8066827895735118</v>
      </c>
      <c r="G16" s="18"/>
      <c r="H16" s="9">
        <v>263412.48077999917</v>
      </c>
      <c r="I16" s="9">
        <v>300312.8278599981</v>
      </c>
      <c r="J16" s="18">
        <v>-12.287302991000237</v>
      </c>
      <c r="K16" s="18">
        <v>-0.27959506499307774</v>
      </c>
      <c r="L16" s="18">
        <f t="shared" si="1"/>
        <v>1.7748813750959196</v>
      </c>
    </row>
    <row r="17" spans="1:12" ht="12.75">
      <c r="A17" s="110" t="s">
        <v>101</v>
      </c>
      <c r="B17" s="50">
        <v>154689.97960999992</v>
      </c>
      <c r="C17" s="50">
        <v>127234.99113</v>
      </c>
      <c r="D17" s="96">
        <v>21.578174554158846</v>
      </c>
      <c r="E17" s="96">
        <v>0.7509198667680032</v>
      </c>
      <c r="F17" s="96">
        <f t="shared" si="0"/>
        <v>4.104895101613833</v>
      </c>
      <c r="G17" s="96"/>
      <c r="H17" s="50">
        <v>599056.5874699996</v>
      </c>
      <c r="I17" s="50">
        <v>535637.2855190001</v>
      </c>
      <c r="J17" s="96">
        <v>11.839971500406277</v>
      </c>
      <c r="K17" s="96">
        <v>0.48053000185508865</v>
      </c>
      <c r="L17" s="96">
        <f t="shared" si="1"/>
        <v>4.0364616611201765</v>
      </c>
    </row>
    <row r="18" spans="1:12" ht="12.75">
      <c r="A18" s="112" t="s">
        <v>63</v>
      </c>
      <c r="B18" s="9">
        <v>23602.026337000003</v>
      </c>
      <c r="C18" s="9">
        <v>26859.911501000002</v>
      </c>
      <c r="D18" s="23">
        <v>-12.129173113167957</v>
      </c>
      <c r="E18" s="23">
        <v>-0.08910623637953681</v>
      </c>
      <c r="F18" s="18">
        <f t="shared" si="0"/>
        <v>0.6263097489777478</v>
      </c>
      <c r="G18" s="18"/>
      <c r="H18" s="9">
        <v>107745.40126500002</v>
      </c>
      <c r="I18" s="9">
        <v>263771.5157179999</v>
      </c>
      <c r="J18" s="18">
        <v>-59.15199525175742</v>
      </c>
      <c r="K18" s="18">
        <v>-1.182214669052515</v>
      </c>
      <c r="L18" s="18">
        <f t="shared" si="1"/>
        <v>0.7259918185775096</v>
      </c>
    </row>
    <row r="19" spans="1:12" ht="12.75">
      <c r="A19" s="110" t="s">
        <v>174</v>
      </c>
      <c r="B19" s="50">
        <v>66523.81925</v>
      </c>
      <c r="C19" s="50">
        <v>78311.15256</v>
      </c>
      <c r="D19" s="96">
        <v>-15.051921628875075</v>
      </c>
      <c r="E19" s="96">
        <v>-0.3223946994238648</v>
      </c>
      <c r="F19" s="96">
        <f t="shared" si="0"/>
        <v>1.765294044697878</v>
      </c>
      <c r="G19" s="96"/>
      <c r="H19" s="50">
        <v>267398.5359299999</v>
      </c>
      <c r="I19" s="50">
        <v>287202.60508000024</v>
      </c>
      <c r="J19" s="96">
        <v>-6.895504706332289</v>
      </c>
      <c r="K19" s="96">
        <v>-0.1500560411834997</v>
      </c>
      <c r="L19" s="96">
        <f t="shared" si="1"/>
        <v>1.8017395369601266</v>
      </c>
    </row>
    <row r="20" spans="1:12" ht="12.75">
      <c r="A20" s="112" t="s">
        <v>51</v>
      </c>
      <c r="B20" s="194">
        <v>16619.25049</v>
      </c>
      <c r="C20" s="194">
        <v>15406.85</v>
      </c>
      <c r="D20" s="62">
        <v>7.869230180082232</v>
      </c>
      <c r="E20" s="62">
        <v>0.033160298540408015</v>
      </c>
      <c r="F20" s="62">
        <f t="shared" si="0"/>
        <v>0.44101292210968907</v>
      </c>
      <c r="G20" s="62"/>
      <c r="H20" s="194">
        <v>59694.52362000001</v>
      </c>
      <c r="I20" s="194">
        <v>51040.86230999999</v>
      </c>
      <c r="J20" s="62">
        <v>16.95437913537088</v>
      </c>
      <c r="K20" s="62">
        <v>0.0655690579590507</v>
      </c>
      <c r="L20" s="62">
        <f t="shared" si="1"/>
        <v>0.40222353115018483</v>
      </c>
    </row>
    <row r="21" spans="1:12" ht="12.75">
      <c r="A21" s="110" t="s">
        <v>175</v>
      </c>
      <c r="B21" s="105">
        <v>2408.87302</v>
      </c>
      <c r="C21" s="105">
        <v>3404.59973</v>
      </c>
      <c r="D21" s="97">
        <v>-29.246513216400917</v>
      </c>
      <c r="E21" s="97">
        <v>-0.027234066004260954</v>
      </c>
      <c r="F21" s="97">
        <f t="shared" si="0"/>
        <v>0.06392250542108482</v>
      </c>
      <c r="G21" s="97"/>
      <c r="H21" s="105">
        <v>8955.812039999999</v>
      </c>
      <c r="I21" s="105">
        <v>14004.553420000002</v>
      </c>
      <c r="J21" s="157">
        <v>-36.0507131401267</v>
      </c>
      <c r="K21" s="157">
        <v>-0.0382544687510398</v>
      </c>
      <c r="L21" s="97">
        <f t="shared" si="1"/>
        <v>0.06034453622541765</v>
      </c>
    </row>
    <row r="22" spans="1:12" ht="12.75">
      <c r="A22" s="112" t="s">
        <v>137</v>
      </c>
      <c r="B22" s="106">
        <v>14105.477959999998</v>
      </c>
      <c r="C22" s="106">
        <v>3823.5407300000006</v>
      </c>
      <c r="D22" s="98">
        <v>268.91140845778295</v>
      </c>
      <c r="E22" s="98">
        <v>0.2812206947561826</v>
      </c>
      <c r="F22" s="98">
        <f t="shared" si="0"/>
        <v>0.3743067749437006</v>
      </c>
      <c r="G22" s="98"/>
      <c r="H22" s="106">
        <v>39336.42786599999</v>
      </c>
      <c r="I22" s="106">
        <v>192452.03553</v>
      </c>
      <c r="J22" s="98">
        <v>-79.56039916248736</v>
      </c>
      <c r="K22" s="98">
        <v>-1.1601616695761419</v>
      </c>
      <c r="L22" s="98">
        <f t="shared" si="1"/>
        <v>0.265050057519783</v>
      </c>
    </row>
    <row r="23" spans="1:12" ht="12.75">
      <c r="A23" s="110" t="s">
        <v>138</v>
      </c>
      <c r="B23" s="107">
        <v>13141.583500000002</v>
      </c>
      <c r="C23" s="107">
        <v>15134.2065</v>
      </c>
      <c r="D23" s="99">
        <v>-13.166352659453917</v>
      </c>
      <c r="E23" s="99">
        <v>-0.05450012112621586</v>
      </c>
      <c r="F23" s="99">
        <f t="shared" si="0"/>
        <v>0.3487286110748955</v>
      </c>
      <c r="G23" s="99"/>
      <c r="H23" s="107">
        <v>50123.009300000005</v>
      </c>
      <c r="I23" s="107">
        <v>54532.15263000001</v>
      </c>
      <c r="J23" s="99">
        <v>-8.08540121259469</v>
      </c>
      <c r="K23" s="99">
        <v>-0.03340821465019084</v>
      </c>
      <c r="L23" s="99">
        <f t="shared" si="1"/>
        <v>0.3377303740768097</v>
      </c>
    </row>
    <row r="24" spans="1:12" ht="12.75">
      <c r="A24" s="112" t="s">
        <v>49</v>
      </c>
      <c r="B24" s="108">
        <v>12104.085229999991</v>
      </c>
      <c r="C24" s="108">
        <v>10713.01016</v>
      </c>
      <c r="D24" s="100">
        <v>12.984913196423143</v>
      </c>
      <c r="E24" s="100">
        <v>0.038047217065475425</v>
      </c>
      <c r="F24" s="100">
        <f t="shared" si="0"/>
        <v>0.3211972766135872</v>
      </c>
      <c r="G24" s="100"/>
      <c r="H24" s="108">
        <v>43765.13577</v>
      </c>
      <c r="I24" s="108">
        <v>31047.706199999997</v>
      </c>
      <c r="J24" s="100">
        <v>40.96093118144748</v>
      </c>
      <c r="K24" s="100">
        <v>0.09636035507905424</v>
      </c>
      <c r="L24" s="100">
        <f t="shared" si="1"/>
        <v>0.2948908272178396</v>
      </c>
    </row>
    <row r="25" spans="1:12" ht="12.75">
      <c r="A25" s="110" t="s">
        <v>176</v>
      </c>
      <c r="B25" s="50">
        <v>9577.50849</v>
      </c>
      <c r="C25" s="50">
        <v>5031.2396</v>
      </c>
      <c r="D25" s="96">
        <v>90.36081068371303</v>
      </c>
      <c r="E25" s="96">
        <v>0.1243447481923812</v>
      </c>
      <c r="F25" s="96">
        <f t="shared" si="0"/>
        <v>0.25415135347089024</v>
      </c>
      <c r="G25" s="96"/>
      <c r="H25" s="50">
        <v>32108.59064</v>
      </c>
      <c r="I25" s="50">
        <v>20110.45478</v>
      </c>
      <c r="J25" s="96">
        <v>59.6611861405155</v>
      </c>
      <c r="K25" s="96">
        <v>0.09091024451070213</v>
      </c>
      <c r="L25" s="96">
        <f t="shared" si="1"/>
        <v>0.21634866859293603</v>
      </c>
    </row>
    <row r="26" spans="1:12" ht="12.75">
      <c r="A26" s="112" t="s">
        <v>177</v>
      </c>
      <c r="B26" s="106">
        <v>42594.847551</v>
      </c>
      <c r="C26" s="106">
        <v>28187.113809000006</v>
      </c>
      <c r="D26" s="158">
        <v>51.11461159034904</v>
      </c>
      <c r="E26" s="158">
        <v>0.3940651262648619</v>
      </c>
      <c r="F26" s="98">
        <f t="shared" si="0"/>
        <v>1.1303083852419415</v>
      </c>
      <c r="G26" s="98"/>
      <c r="H26" s="106">
        <v>173358.86821100002</v>
      </c>
      <c r="I26" s="106">
        <v>101954.02232199999</v>
      </c>
      <c r="J26" s="158">
        <v>70.03632055190828</v>
      </c>
      <c r="K26" s="158">
        <v>0.5410367139331591</v>
      </c>
      <c r="L26" s="98">
        <f t="shared" si="1"/>
        <v>1.168097371408891</v>
      </c>
    </row>
    <row r="27" spans="1:12" ht="12.75">
      <c r="A27" s="110" t="s">
        <v>139</v>
      </c>
      <c r="B27" s="105">
        <v>38099.638940000004</v>
      </c>
      <c r="C27" s="105">
        <v>45205.72379</v>
      </c>
      <c r="D27" s="97">
        <v>-15.719436067456428</v>
      </c>
      <c r="E27" s="97">
        <v>-0.194358132500813</v>
      </c>
      <c r="F27" s="97">
        <f t="shared" si="0"/>
        <v>1.0110223147766937</v>
      </c>
      <c r="G27" s="97"/>
      <c r="H27" s="105">
        <v>165718.31570000012</v>
      </c>
      <c r="I27" s="105">
        <v>167751.07657000003</v>
      </c>
      <c r="J27" s="97">
        <v>-1.2117721755136812</v>
      </c>
      <c r="K27" s="97">
        <v>-0.015402291645952366</v>
      </c>
      <c r="L27" s="97">
        <f t="shared" si="1"/>
        <v>1.116615094232578</v>
      </c>
    </row>
    <row r="28" spans="1:12" ht="12.75">
      <c r="A28" s="112" t="s">
        <v>102</v>
      </c>
      <c r="B28" s="106">
        <v>23458.684589999957</v>
      </c>
      <c r="C28" s="106">
        <v>25429.43984999995</v>
      </c>
      <c r="D28" s="158">
        <v>-7.749896464982486</v>
      </c>
      <c r="E28" s="158">
        <v>-0.05390201778265475</v>
      </c>
      <c r="F28" s="98">
        <f t="shared" si="0"/>
        <v>0.622505993643364</v>
      </c>
      <c r="G28" s="98"/>
      <c r="H28" s="106">
        <v>92294.11294999994</v>
      </c>
      <c r="I28" s="106">
        <v>89536.69535</v>
      </c>
      <c r="J28" s="98">
        <v>3.079650850660909</v>
      </c>
      <c r="K28" s="98">
        <v>0.02089303798182764</v>
      </c>
      <c r="L28" s="98">
        <f t="shared" si="1"/>
        <v>0.6218805639766486</v>
      </c>
    </row>
    <row r="29" spans="1:12" ht="12.75">
      <c r="A29" s="110" t="s">
        <v>106</v>
      </c>
      <c r="B29" s="107">
        <v>61025.01626</v>
      </c>
      <c r="C29" s="107">
        <v>40790.090240000005</v>
      </c>
      <c r="D29" s="99">
        <v>49.607455881911754</v>
      </c>
      <c r="E29" s="99">
        <v>0.5534443389793342</v>
      </c>
      <c r="F29" s="99">
        <f t="shared" si="0"/>
        <v>1.6193763225849236</v>
      </c>
      <c r="G29" s="99"/>
      <c r="H29" s="107">
        <v>196273.83373</v>
      </c>
      <c r="I29" s="107">
        <v>143137.21912999998</v>
      </c>
      <c r="J29" s="99">
        <v>37.12284961449497</v>
      </c>
      <c r="K29" s="99">
        <v>0.40261776346954514</v>
      </c>
      <c r="L29" s="99">
        <f t="shared" si="1"/>
        <v>1.3224991119422365</v>
      </c>
    </row>
    <row r="30" spans="1:12" ht="12.75">
      <c r="A30" s="112" t="s">
        <v>105</v>
      </c>
      <c r="B30" s="108">
        <v>1415.4485300000001</v>
      </c>
      <c r="C30" s="108">
        <v>953.6518199999999</v>
      </c>
      <c r="D30" s="100">
        <v>48.42403698238631</v>
      </c>
      <c r="E30" s="100">
        <v>0.012630576195641634</v>
      </c>
      <c r="F30" s="100">
        <f t="shared" si="0"/>
        <v>0.03756072469614507</v>
      </c>
      <c r="G30" s="100"/>
      <c r="H30" s="108">
        <v>4498.670840000001</v>
      </c>
      <c r="I30" s="108">
        <v>2108.21159</v>
      </c>
      <c r="J30" s="100">
        <v>113.38801386629322</v>
      </c>
      <c r="K30" s="100">
        <v>0.018112583275113014</v>
      </c>
      <c r="L30" s="100">
        <f t="shared" si="1"/>
        <v>0.030312182106784158</v>
      </c>
    </row>
    <row r="31" spans="1:12" ht="12.75">
      <c r="A31" s="110" t="s">
        <v>50</v>
      </c>
      <c r="B31" s="104">
        <v>25894.204719999998</v>
      </c>
      <c r="C31" s="104">
        <v>17700.23946</v>
      </c>
      <c r="D31" s="95">
        <v>46.29296275068584</v>
      </c>
      <c r="E31" s="95">
        <v>0.224112689241269</v>
      </c>
      <c r="F31" s="95">
        <f t="shared" si="0"/>
        <v>0.687135613976398</v>
      </c>
      <c r="G31" s="95"/>
      <c r="H31" s="104">
        <v>95435.18407999999</v>
      </c>
      <c r="I31" s="104">
        <v>68954.76308000002</v>
      </c>
      <c r="J31" s="95">
        <v>38.40259877229639</v>
      </c>
      <c r="K31" s="95">
        <v>0.20064296453601993</v>
      </c>
      <c r="L31" s="95">
        <f t="shared" si="1"/>
        <v>0.6430451975960588</v>
      </c>
    </row>
    <row r="32" spans="1:12" ht="14.25">
      <c r="A32" s="162" t="s">
        <v>153</v>
      </c>
      <c r="B32" s="163">
        <v>7781.7998099999995</v>
      </c>
      <c r="C32" s="163">
        <v>3439.7751200000002</v>
      </c>
      <c r="D32" s="164">
        <v>126.22989987787338</v>
      </c>
      <c r="E32" s="164">
        <v>0.11875847640924556</v>
      </c>
      <c r="F32" s="164">
        <f t="shared" si="0"/>
        <v>0.2064999426746545</v>
      </c>
      <c r="G32" s="164"/>
      <c r="H32" s="163">
        <v>21830.065</v>
      </c>
      <c r="I32" s="163">
        <v>4837.82923</v>
      </c>
      <c r="J32" s="176">
        <v>351.2367833206878</v>
      </c>
      <c r="K32" s="176">
        <v>0.1287506931626126</v>
      </c>
      <c r="L32" s="164">
        <f t="shared" si="1"/>
        <v>0.1470916475593789</v>
      </c>
    </row>
    <row r="33" spans="1:11" ht="12.75">
      <c r="A33" s="25" t="s">
        <v>96</v>
      </c>
      <c r="B33" s="3"/>
      <c r="C33" s="18"/>
      <c r="D33" s="3"/>
      <c r="E33" s="3"/>
      <c r="F33" s="3"/>
      <c r="G33" s="56"/>
      <c r="H33" s="56"/>
      <c r="I33" s="3"/>
      <c r="J33" s="3"/>
      <c r="K33" s="3"/>
    </row>
    <row r="34" spans="1:11" s="31" customFormat="1" ht="12" customHeight="1">
      <c r="A34" s="25" t="s">
        <v>97</v>
      </c>
      <c r="B34" s="15"/>
      <c r="C34" s="16"/>
      <c r="D34" s="16"/>
      <c r="E34" s="16"/>
      <c r="F34" s="16"/>
      <c r="G34" s="16"/>
      <c r="H34" s="16"/>
      <c r="I34" s="16"/>
      <c r="J34" s="28"/>
      <c r="K34" s="28"/>
    </row>
    <row r="35" spans="1:11" s="31" customFormat="1" ht="12" customHeight="1">
      <c r="A35" s="25" t="s">
        <v>98</v>
      </c>
      <c r="B35" s="15"/>
      <c r="C35" s="16"/>
      <c r="D35" s="16"/>
      <c r="E35" s="16"/>
      <c r="F35" s="16"/>
      <c r="G35" s="16"/>
      <c r="H35" s="195"/>
      <c r="I35" s="195"/>
      <c r="J35" s="28"/>
      <c r="K35" s="28"/>
    </row>
    <row r="36" spans="1:9" s="31" customFormat="1" ht="12" customHeight="1">
      <c r="A36" s="25" t="s">
        <v>103</v>
      </c>
      <c r="B36" s="28"/>
      <c r="C36" s="28"/>
      <c r="D36" s="28"/>
      <c r="E36" s="44"/>
      <c r="F36" s="44"/>
      <c r="G36" s="28"/>
      <c r="H36" s="28"/>
      <c r="I36" s="28"/>
    </row>
    <row r="37" ht="12.75">
      <c r="A37" s="25" t="s">
        <v>104</v>
      </c>
    </row>
    <row r="38" spans="10:11" ht="12.75">
      <c r="J38" s="91"/>
      <c r="K38" s="91"/>
    </row>
  </sheetData>
  <sheetProtection/>
  <mergeCells count="7">
    <mergeCell ref="A10:A11"/>
    <mergeCell ref="B9:E9"/>
    <mergeCell ref="H9:K9"/>
    <mergeCell ref="H10:K10"/>
    <mergeCell ref="L10:L11"/>
    <mergeCell ref="F10:F11"/>
    <mergeCell ref="B10:E10"/>
  </mergeCells>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7:BQ25"/>
  <sheetViews>
    <sheetView zoomScalePageLayoutView="0" workbookViewId="0" topLeftCell="A1">
      <selection activeCell="C20" sqref="C20"/>
    </sheetView>
  </sheetViews>
  <sheetFormatPr defaultColWidth="6.7109375" defaultRowHeight="12.75"/>
  <cols>
    <col min="1" max="1" width="7.8515625" style="266" customWidth="1"/>
    <col min="2" max="2" width="41.00390625" style="276" customWidth="1"/>
    <col min="3" max="3" width="13.57421875" style="266" customWidth="1"/>
    <col min="4" max="4" width="12.57421875" style="266" customWidth="1"/>
    <col min="5" max="5" width="13.140625" style="266" customWidth="1"/>
    <col min="6" max="6" width="11.421875" style="266" bestFit="1" customWidth="1"/>
    <col min="7" max="7" width="1.7109375" style="266" customWidth="1"/>
    <col min="8" max="9" width="15.8515625" style="266" bestFit="1" customWidth="1"/>
    <col min="10" max="10" width="11.28125" style="266" customWidth="1"/>
    <col min="11" max="11" width="12.00390625" style="266" customWidth="1"/>
    <col min="12" max="12" width="3.7109375" style="266" customWidth="1"/>
    <col min="13" max="13" width="13.57421875" style="266" customWidth="1"/>
    <col min="14" max="14" width="11.421875" style="266" customWidth="1"/>
    <col min="15" max="15" width="9.28125" style="266" customWidth="1"/>
    <col min="16" max="16" width="12.00390625" style="266" customWidth="1"/>
    <col min="17" max="16384" width="6.7109375" style="266" customWidth="1"/>
  </cols>
  <sheetData>
    <row r="1" ht="3" customHeight="1"/>
    <row r="2" ht="12.75"/>
    <row r="3" ht="12.75"/>
    <row r="4" ht="12.75"/>
    <row r="5" ht="12.75"/>
    <row r="7" spans="1:2" s="270" customFormat="1" ht="15">
      <c r="A7" s="268" t="s">
        <v>91</v>
      </c>
      <c r="B7" s="315"/>
    </row>
    <row r="8" spans="1:11" s="270" customFormat="1" ht="15">
      <c r="A8" s="268" t="s">
        <v>115</v>
      </c>
      <c r="B8" s="315"/>
      <c r="C8" s="271"/>
      <c r="D8" s="271"/>
      <c r="E8" s="271"/>
      <c r="F8" s="271"/>
      <c r="G8" s="271"/>
      <c r="H8" s="271"/>
      <c r="I8" s="271"/>
      <c r="J8" s="271"/>
      <c r="K8" s="271"/>
    </row>
    <row r="9" spans="1:16" s="270" customFormat="1" ht="15.75" thickBot="1">
      <c r="A9" s="272" t="s">
        <v>191</v>
      </c>
      <c r="B9" s="315"/>
      <c r="C9" s="273"/>
      <c r="D9" s="273"/>
      <c r="E9" s="273"/>
      <c r="F9" s="273"/>
      <c r="G9" s="273"/>
      <c r="H9" s="273"/>
      <c r="I9" s="273"/>
      <c r="J9" s="273"/>
      <c r="K9" s="273"/>
      <c r="L9" s="273"/>
      <c r="M9" s="273"/>
      <c r="N9" s="273"/>
      <c r="O9" s="273"/>
      <c r="P9" s="273"/>
    </row>
    <row r="10" spans="1:69" s="277" customFormat="1" ht="17.25" customHeight="1" thickBot="1">
      <c r="A10" s="274"/>
      <c r="B10" s="274"/>
      <c r="C10" s="335" t="s">
        <v>190</v>
      </c>
      <c r="D10" s="335"/>
      <c r="E10" s="335"/>
      <c r="F10" s="335"/>
      <c r="G10" s="275"/>
      <c r="H10" s="336" t="s">
        <v>189</v>
      </c>
      <c r="I10" s="336"/>
      <c r="J10" s="336"/>
      <c r="K10" s="336"/>
      <c r="L10" s="336"/>
      <c r="M10" s="336"/>
      <c r="N10" s="336"/>
      <c r="O10" s="336"/>
      <c r="P10" s="33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row>
    <row r="11" spans="1:69" s="277" customFormat="1" ht="16.5" customHeight="1" thickBot="1">
      <c r="A11" s="337" t="s">
        <v>3</v>
      </c>
      <c r="B11" s="337" t="s">
        <v>44</v>
      </c>
      <c r="C11" s="335" t="s">
        <v>8</v>
      </c>
      <c r="D11" s="335"/>
      <c r="E11" s="335"/>
      <c r="F11" s="335"/>
      <c r="G11" s="336"/>
      <c r="H11" s="335" t="s">
        <v>8</v>
      </c>
      <c r="I11" s="335"/>
      <c r="J11" s="335"/>
      <c r="K11" s="335"/>
      <c r="L11" s="278"/>
      <c r="M11" s="335" t="s">
        <v>54</v>
      </c>
      <c r="N11" s="335"/>
      <c r="O11" s="335"/>
      <c r="P11" s="335"/>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row>
    <row r="12" spans="1:69" s="277" customFormat="1" ht="42" customHeight="1" thickBot="1">
      <c r="A12" s="338"/>
      <c r="B12" s="338"/>
      <c r="C12" s="279">
        <v>2013</v>
      </c>
      <c r="D12" s="279">
        <v>2012</v>
      </c>
      <c r="E12" s="280" t="s">
        <v>133</v>
      </c>
      <c r="F12" s="280" t="s">
        <v>134</v>
      </c>
      <c r="G12" s="281"/>
      <c r="H12" s="279">
        <v>2013</v>
      </c>
      <c r="I12" s="279">
        <v>2012</v>
      </c>
      <c r="J12" s="280" t="s">
        <v>133</v>
      </c>
      <c r="K12" s="280" t="s">
        <v>134</v>
      </c>
      <c r="L12" s="280"/>
      <c r="M12" s="279">
        <v>2013</v>
      </c>
      <c r="N12" s="279">
        <v>2012</v>
      </c>
      <c r="O12" s="280" t="s">
        <v>133</v>
      </c>
      <c r="P12" s="280" t="s">
        <v>134</v>
      </c>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row>
    <row r="13" spans="1:69" s="277" customFormat="1" ht="25.5" customHeight="1">
      <c r="A13" s="282" t="s">
        <v>116</v>
      </c>
      <c r="B13" s="283"/>
      <c r="C13" s="40">
        <v>7634391.168948781</v>
      </c>
      <c r="D13" s="40">
        <v>6390266.295195099</v>
      </c>
      <c r="E13" s="125">
        <v>19.469061480100606</v>
      </c>
      <c r="F13" s="125">
        <v>19.469061480100617</v>
      </c>
      <c r="G13" s="284"/>
      <c r="H13" s="40">
        <v>26987014.82280659</v>
      </c>
      <c r="I13" s="40">
        <v>24930313.458214242</v>
      </c>
      <c r="J13" s="125">
        <v>8.249801463746493</v>
      </c>
      <c r="K13" s="125">
        <v>8.249801463746492</v>
      </c>
      <c r="L13" s="125"/>
      <c r="M13" s="208">
        <v>14841131.608908921</v>
      </c>
      <c r="N13" s="208">
        <v>13197781.97119222</v>
      </c>
      <c r="O13" s="125">
        <v>12.45171075945764</v>
      </c>
      <c r="P13" s="125">
        <v>12.451710759457631</v>
      </c>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row>
    <row r="14" spans="1:16" s="285" customFormat="1" ht="13.5" customHeight="1">
      <c r="A14" s="286" t="s">
        <v>61</v>
      </c>
      <c r="B14" s="287" t="s">
        <v>62</v>
      </c>
      <c r="C14" s="63">
        <v>5037807.602070143</v>
      </c>
      <c r="D14" s="63">
        <v>4241030.392739167</v>
      </c>
      <c r="E14" s="126">
        <v>18.787349666135242</v>
      </c>
      <c r="F14" s="127">
        <v>12.468607293096381</v>
      </c>
      <c r="G14" s="63"/>
      <c r="H14" s="63">
        <v>17993375.999237016</v>
      </c>
      <c r="I14" s="132">
        <v>16415318.967202323</v>
      </c>
      <c r="J14" s="127">
        <v>9.613319334139277</v>
      </c>
      <c r="K14" s="127">
        <v>6.329872404852344</v>
      </c>
      <c r="L14" s="127"/>
      <c r="M14" s="209">
        <v>12291926.398637922</v>
      </c>
      <c r="N14" s="209">
        <v>11502319.763766222</v>
      </c>
      <c r="O14" s="127">
        <v>6.86475990138149</v>
      </c>
      <c r="P14" s="127">
        <v>5.982873763146215</v>
      </c>
    </row>
    <row r="15" spans="1:16" ht="12.75">
      <c r="A15" s="288" t="s">
        <v>59</v>
      </c>
      <c r="B15" s="289" t="s">
        <v>60</v>
      </c>
      <c r="C15" s="27">
        <v>356732.38468550006</v>
      </c>
      <c r="D15" s="27">
        <v>207014.38949705003</v>
      </c>
      <c r="E15" s="130">
        <v>72.32250644614419</v>
      </c>
      <c r="F15" s="130">
        <v>2.3429069818424373</v>
      </c>
      <c r="G15" s="283"/>
      <c r="H15" s="207">
        <v>1258069.8091551596</v>
      </c>
      <c r="I15" s="207">
        <v>591338.2444886903</v>
      </c>
      <c r="J15" s="130">
        <v>112.7496100379858</v>
      </c>
      <c r="K15" s="130">
        <v>2.674380993179166</v>
      </c>
      <c r="L15" s="130"/>
      <c r="M15" s="207">
        <v>2154496.2984600007</v>
      </c>
      <c r="N15" s="207">
        <v>1071216.8307399997</v>
      </c>
      <c r="O15" s="130">
        <v>101.12606865704942</v>
      </c>
      <c r="P15" s="130">
        <v>8.208041851915388</v>
      </c>
    </row>
    <row r="16" spans="1:16" ht="12.75">
      <c r="A16" s="286" t="s">
        <v>57</v>
      </c>
      <c r="B16" s="287" t="s">
        <v>58</v>
      </c>
      <c r="C16" s="63">
        <v>1.58772</v>
      </c>
      <c r="D16" s="63">
        <v>59.173199999999994</v>
      </c>
      <c r="E16" s="126">
        <v>-97.3168258603557</v>
      </c>
      <c r="F16" s="127">
        <v>-0.0009011436666309049</v>
      </c>
      <c r="G16" s="63"/>
      <c r="H16" s="63">
        <v>39.77945</v>
      </c>
      <c r="I16" s="132">
        <v>671.2411900000001</v>
      </c>
      <c r="J16" s="127">
        <v>-94.07374717275619</v>
      </c>
      <c r="K16" s="127">
        <v>-0.0025329073421334817</v>
      </c>
      <c r="L16" s="127"/>
      <c r="M16" s="209">
        <v>2.6893540000000002</v>
      </c>
      <c r="N16" s="209">
        <v>259.345549</v>
      </c>
      <c r="O16" s="127">
        <v>-98.96302288187718</v>
      </c>
      <c r="P16" s="127">
        <v>-0.001944691885047219</v>
      </c>
    </row>
    <row r="17" spans="1:16" ht="12.75">
      <c r="A17" s="288" t="s">
        <v>55</v>
      </c>
      <c r="B17" s="289" t="s">
        <v>56</v>
      </c>
      <c r="C17" s="27">
        <v>6863.085959157999</v>
      </c>
      <c r="D17" s="27">
        <v>3470.61713087</v>
      </c>
      <c r="E17" s="131">
        <v>97.74828799503993</v>
      </c>
      <c r="F17" s="131">
        <v>0.05308806662468555</v>
      </c>
      <c r="G17" s="290"/>
      <c r="H17" s="27">
        <v>16666.56226256299</v>
      </c>
      <c r="I17" s="27">
        <v>19363.596173945003</v>
      </c>
      <c r="J17" s="131">
        <v>-13.928373051959468</v>
      </c>
      <c r="K17" s="131">
        <v>-0.010818291217647612</v>
      </c>
      <c r="L17" s="131"/>
      <c r="M17" s="212">
        <v>51383.02299</v>
      </c>
      <c r="N17" s="212">
        <v>52733.31519000001</v>
      </c>
      <c r="O17" s="131">
        <v>-2.5606055586204945</v>
      </c>
      <c r="P17" s="131">
        <v>-0.01023120553853211</v>
      </c>
    </row>
    <row r="18" spans="1:16" ht="13.5" thickBot="1">
      <c r="A18" s="334" t="s">
        <v>131</v>
      </c>
      <c r="B18" s="334"/>
      <c r="C18" s="65">
        <v>2232986.5085139787</v>
      </c>
      <c r="D18" s="65">
        <v>1938691.7226280118</v>
      </c>
      <c r="E18" s="128">
        <v>15.180071305356009</v>
      </c>
      <c r="F18" s="129">
        <v>4.60536028220373</v>
      </c>
      <c r="G18" s="65"/>
      <c r="H18" s="65">
        <v>7718862.672701858</v>
      </c>
      <c r="I18" s="133">
        <v>7903621.409159286</v>
      </c>
      <c r="J18" s="129">
        <v>-2.3376465912615174</v>
      </c>
      <c r="K18" s="129">
        <v>-0.7411007357252147</v>
      </c>
      <c r="L18" s="129"/>
      <c r="M18" s="213">
        <v>343323.1994670002</v>
      </c>
      <c r="N18" s="213">
        <v>571252.7159469996</v>
      </c>
      <c r="O18" s="129">
        <v>-39.89994447591327</v>
      </c>
      <c r="P18" s="129">
        <v>-1.7270289581803828</v>
      </c>
    </row>
    <row r="19" spans="1:13" ht="15">
      <c r="A19" s="291" t="s">
        <v>96</v>
      </c>
      <c r="B19" s="267"/>
      <c r="E19" s="58"/>
      <c r="F19" s="58"/>
      <c r="G19" s="314"/>
      <c r="H19" s="58"/>
      <c r="I19" s="58"/>
      <c r="L19" s="312"/>
      <c r="M19" s="285"/>
    </row>
    <row r="20" spans="1:13" ht="15">
      <c r="A20" s="291" t="s">
        <v>97</v>
      </c>
      <c r="B20" s="266"/>
      <c r="C20" s="276"/>
      <c r="D20" s="276"/>
      <c r="E20" s="276"/>
      <c r="F20" s="276"/>
      <c r="G20" s="276"/>
      <c r="H20" s="276"/>
      <c r="I20" s="276"/>
      <c r="L20" s="312"/>
      <c r="M20" s="285"/>
    </row>
    <row r="21" spans="1:12" ht="14.25" customHeight="1">
      <c r="A21" s="310"/>
      <c r="B21" s="290"/>
      <c r="H21" s="313"/>
      <c r="I21" s="313"/>
      <c r="L21" s="312"/>
    </row>
    <row r="22" spans="1:12" ht="15">
      <c r="A22" s="310"/>
      <c r="B22" s="290"/>
      <c r="L22" s="312"/>
    </row>
    <row r="23" spans="1:16" s="276" customFormat="1" ht="13.5">
      <c r="A23" s="310"/>
      <c r="B23" s="310"/>
      <c r="C23" s="195"/>
      <c r="D23" s="195"/>
      <c r="E23" s="91"/>
      <c r="F23" s="91"/>
      <c r="G23" s="294"/>
      <c r="H23" s="208"/>
      <c r="I23" s="208"/>
      <c r="J23" s="91"/>
      <c r="K23" s="91"/>
      <c r="L23" s="91"/>
      <c r="M23" s="195"/>
      <c r="N23" s="195"/>
      <c r="O23" s="91"/>
      <c r="P23" s="91"/>
    </row>
    <row r="24" spans="1:9" ht="13.5">
      <c r="A24" s="311"/>
      <c r="B24" s="310"/>
      <c r="C24" s="293"/>
      <c r="H24" s="309"/>
      <c r="I24" s="309"/>
    </row>
    <row r="25" spans="1:11" ht="28.5" customHeight="1">
      <c r="A25" s="282"/>
      <c r="B25" s="283"/>
      <c r="C25" s="40"/>
      <c r="D25" s="40"/>
      <c r="E25" s="125"/>
      <c r="F25" s="125"/>
      <c r="G25" s="284"/>
      <c r="H25" s="40"/>
      <c r="I25" s="40"/>
      <c r="J25" s="125"/>
      <c r="K25" s="125"/>
    </row>
  </sheetData>
  <sheetProtection/>
  <mergeCells count="8">
    <mergeCell ref="H10:P10"/>
    <mergeCell ref="C10:F10"/>
    <mergeCell ref="M11:P11"/>
    <mergeCell ref="A18:B18"/>
    <mergeCell ref="H11:K11"/>
    <mergeCell ref="A11:A12"/>
    <mergeCell ref="B11:B12"/>
    <mergeCell ref="C11:G11"/>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12.xml><?xml version="1.0" encoding="utf-8"?>
<worksheet xmlns="http://schemas.openxmlformats.org/spreadsheetml/2006/main" xmlns:r="http://schemas.openxmlformats.org/officeDocument/2006/relationships">
  <dimension ref="A6:J126"/>
  <sheetViews>
    <sheetView zoomScalePageLayoutView="0" workbookViewId="0" topLeftCell="A4">
      <selection activeCell="J5" sqref="J5"/>
    </sheetView>
  </sheetViews>
  <sheetFormatPr defaultColWidth="11.421875" defaultRowHeight="12.75"/>
  <cols>
    <col min="1" max="1" width="28.421875" style="266" customWidth="1"/>
    <col min="2" max="2" width="16.57421875" style="266" bestFit="1" customWidth="1"/>
    <col min="3" max="4" width="16.7109375" style="266" bestFit="1" customWidth="1"/>
    <col min="5" max="5" width="13.28125" style="266" bestFit="1" customWidth="1"/>
    <col min="6" max="6" width="4.00390625" style="266" customWidth="1"/>
    <col min="7" max="7" width="13.7109375" style="266" bestFit="1" customWidth="1"/>
    <col min="8" max="8" width="12.140625" style="266" bestFit="1" customWidth="1"/>
    <col min="9" max="16384" width="11.421875" style="266" customWidth="1"/>
  </cols>
  <sheetData>
    <row r="1" ht="12.75"/>
    <row r="2" ht="12.75"/>
    <row r="3" ht="12.75"/>
    <row r="4" ht="15" customHeight="1"/>
    <row r="5" ht="15" customHeight="1"/>
    <row r="6" ht="15">
      <c r="A6" s="272" t="s">
        <v>92</v>
      </c>
    </row>
    <row r="7" ht="15">
      <c r="A7" s="272" t="s">
        <v>66</v>
      </c>
    </row>
    <row r="8" spans="1:10" ht="15.75" thickBot="1">
      <c r="A8" s="272" t="s">
        <v>191</v>
      </c>
      <c r="B8" s="274"/>
      <c r="C8" s="274"/>
      <c r="D8" s="274"/>
      <c r="E8" s="274"/>
      <c r="F8" s="274"/>
      <c r="G8" s="274"/>
      <c r="H8" s="274"/>
      <c r="I8" s="274"/>
      <c r="J8" s="274"/>
    </row>
    <row r="9" spans="1:10" ht="13.5" thickBot="1">
      <c r="A9" s="148"/>
      <c r="B9" s="335" t="s">
        <v>188</v>
      </c>
      <c r="C9" s="335"/>
      <c r="D9" s="335"/>
      <c r="E9" s="335"/>
      <c r="F9" s="275"/>
      <c r="G9" s="336" t="s">
        <v>189</v>
      </c>
      <c r="H9" s="336"/>
      <c r="I9" s="336"/>
      <c r="J9" s="336"/>
    </row>
    <row r="10" spans="1:10" ht="13.5" thickBot="1">
      <c r="A10" s="339" t="s">
        <v>68</v>
      </c>
      <c r="B10" s="335" t="s">
        <v>8</v>
      </c>
      <c r="C10" s="335"/>
      <c r="D10" s="335"/>
      <c r="E10" s="335"/>
      <c r="F10" s="335"/>
      <c r="G10" s="335" t="s">
        <v>8</v>
      </c>
      <c r="H10" s="335"/>
      <c r="I10" s="335"/>
      <c r="J10" s="335"/>
    </row>
    <row r="11" spans="1:10" ht="42" customHeight="1" thickBot="1">
      <c r="A11" s="340"/>
      <c r="B11" s="279">
        <v>2013</v>
      </c>
      <c r="C11" s="279">
        <v>2012</v>
      </c>
      <c r="D11" s="280" t="s">
        <v>133</v>
      </c>
      <c r="E11" s="280" t="s">
        <v>134</v>
      </c>
      <c r="F11" s="281"/>
      <c r="G11" s="279">
        <v>2013</v>
      </c>
      <c r="H11" s="279">
        <v>2012</v>
      </c>
      <c r="I11" s="280" t="s">
        <v>133</v>
      </c>
      <c r="J11" s="280" t="s">
        <v>134</v>
      </c>
    </row>
    <row r="12" spans="1:10" ht="12.75">
      <c r="A12" s="301" t="s">
        <v>2</v>
      </c>
      <c r="B12" s="81">
        <v>1362653.0127458232</v>
      </c>
      <c r="C12" s="81">
        <v>1092592.4982699528</v>
      </c>
      <c r="D12" s="135">
        <v>24.717405153659143</v>
      </c>
      <c r="E12" s="135">
        <v>24.717405153659133</v>
      </c>
      <c r="F12" s="135"/>
      <c r="G12" s="81">
        <v>4968541.256434985</v>
      </c>
      <c r="H12" s="81">
        <v>4241203.896584824</v>
      </c>
      <c r="I12" s="135">
        <v>17.14931367567216</v>
      </c>
      <c r="J12" s="135">
        <v>17.149313675672158</v>
      </c>
    </row>
    <row r="13" spans="1:10" s="285" customFormat="1" ht="12.75">
      <c r="A13" s="53"/>
      <c r="B13" s="53"/>
      <c r="C13" s="53"/>
      <c r="D13" s="54"/>
      <c r="E13" s="54"/>
      <c r="F13" s="54"/>
      <c r="G13" s="53"/>
      <c r="H13" s="53"/>
      <c r="I13" s="54"/>
      <c r="J13" s="54"/>
    </row>
    <row r="14" spans="1:10" ht="12.75">
      <c r="A14" s="301" t="s">
        <v>69</v>
      </c>
      <c r="B14" s="81">
        <v>254146.63305792797</v>
      </c>
      <c r="C14" s="81">
        <v>200274.08794427593</v>
      </c>
      <c r="D14" s="135">
        <v>26.89940853888271</v>
      </c>
      <c r="E14" s="135">
        <v>4.9307079445406785</v>
      </c>
      <c r="F14" s="135"/>
      <c r="G14" s="81">
        <v>853182.0398240627</v>
      </c>
      <c r="H14" s="81">
        <v>855017.7901457543</v>
      </c>
      <c r="I14" s="135">
        <v>-0.008508412566326555</v>
      </c>
      <c r="J14" s="135">
        <v>-0.04328370826900914</v>
      </c>
    </row>
    <row r="15" spans="1:10" s="302" customFormat="1" ht="12.75">
      <c r="A15" s="303" t="s">
        <v>110</v>
      </c>
      <c r="B15" s="82">
        <v>88983.76411344495</v>
      </c>
      <c r="C15" s="82">
        <v>83853.69621289897</v>
      </c>
      <c r="D15" s="137">
        <v>6.11787927334899</v>
      </c>
      <c r="E15" s="137">
        <v>0.4695316788893482</v>
      </c>
      <c r="F15" s="137"/>
      <c r="G15" s="82">
        <v>389652.10012768983</v>
      </c>
      <c r="H15" s="82">
        <v>312799.2535582141</v>
      </c>
      <c r="I15" s="137">
        <v>0.0313274384969838</v>
      </c>
      <c r="J15" s="137">
        <v>1.8120526257028222</v>
      </c>
    </row>
    <row r="16" spans="1:10" s="302" customFormat="1" ht="12.75">
      <c r="A16" s="194" t="s">
        <v>18</v>
      </c>
      <c r="B16" s="194">
        <v>63551.911106562955</v>
      </c>
      <c r="C16" s="194">
        <v>60125.23761345298</v>
      </c>
      <c r="D16" s="62">
        <v>5.699226529698166</v>
      </c>
      <c r="E16" s="62">
        <v>0.31362777051241764</v>
      </c>
      <c r="F16" s="62"/>
      <c r="G16" s="194">
        <v>288103.8872293199</v>
      </c>
      <c r="H16" s="194">
        <v>216213.85054074225</v>
      </c>
      <c r="I16" s="62">
        <v>0.04386185635934939</v>
      </c>
      <c r="J16" s="62">
        <v>1.695038447608383</v>
      </c>
    </row>
    <row r="17" spans="1:10" s="304" customFormat="1" ht="12.75">
      <c r="A17" s="63" t="s">
        <v>16</v>
      </c>
      <c r="B17" s="63">
        <v>3981.211203480001</v>
      </c>
      <c r="C17" s="63">
        <v>3410.643851250001</v>
      </c>
      <c r="D17" s="64">
        <v>16.729021765813727</v>
      </c>
      <c r="E17" s="64">
        <v>0.05222142318691146</v>
      </c>
      <c r="F17" s="64"/>
      <c r="G17" s="63">
        <v>11489.649015439998</v>
      </c>
      <c r="H17" s="63">
        <v>11238.456151249993</v>
      </c>
      <c r="I17" s="64">
        <v>-0.004079996757714824</v>
      </c>
      <c r="J17" s="64">
        <v>0.0059226783317886415</v>
      </c>
    </row>
    <row r="18" spans="1:10" s="304" customFormat="1" ht="12.75">
      <c r="A18" s="194" t="s">
        <v>19</v>
      </c>
      <c r="B18" s="194">
        <v>21450.641803401995</v>
      </c>
      <c r="C18" s="194">
        <v>20317.81474819599</v>
      </c>
      <c r="D18" s="62">
        <v>5.5755358991379325</v>
      </c>
      <c r="E18" s="62">
        <v>0.1036824851900193</v>
      </c>
      <c r="F18" s="62"/>
      <c r="G18" s="194">
        <v>90058.56388292993</v>
      </c>
      <c r="H18" s="194">
        <v>85346.94686622187</v>
      </c>
      <c r="I18" s="62">
        <v>0.005503364176853239</v>
      </c>
      <c r="J18" s="62">
        <v>0.11109149976265056</v>
      </c>
    </row>
    <row r="19" spans="1:10" ht="12.75">
      <c r="A19" s="303" t="s">
        <v>109</v>
      </c>
      <c r="B19" s="82">
        <v>165162.86894448302</v>
      </c>
      <c r="C19" s="82">
        <v>116420.39173137698</v>
      </c>
      <c r="D19" s="137">
        <v>41.8676457691125</v>
      </c>
      <c r="E19" s="137">
        <v>4.461176265651329</v>
      </c>
      <c r="F19" s="137"/>
      <c r="G19" s="82">
        <v>463529.93969637295</v>
      </c>
      <c r="H19" s="82">
        <v>542218.5365875403</v>
      </c>
      <c r="I19" s="137">
        <v>-0.02992757851195418</v>
      </c>
      <c r="J19" s="137">
        <v>-1.8553363339718316</v>
      </c>
    </row>
    <row r="20" spans="1:10" s="285" customFormat="1" ht="12.75">
      <c r="A20" s="194" t="s">
        <v>17</v>
      </c>
      <c r="B20" s="194">
        <v>12690.864160000003</v>
      </c>
      <c r="C20" s="194">
        <v>9895.60441</v>
      </c>
      <c r="D20" s="62">
        <v>28.24748882620304</v>
      </c>
      <c r="E20" s="62">
        <v>0.25583735513708084</v>
      </c>
      <c r="F20" s="62"/>
      <c r="G20" s="194">
        <v>40286.43144</v>
      </c>
      <c r="H20" s="194">
        <v>57056.53321</v>
      </c>
      <c r="I20" s="62">
        <v>-0.041486378699140444</v>
      </c>
      <c r="J20" s="62">
        <v>-0.395408996570618</v>
      </c>
    </row>
    <row r="21" spans="1:10" ht="12.75">
      <c r="A21" s="63" t="s">
        <v>26</v>
      </c>
      <c r="B21" s="63">
        <v>97059.88060723503</v>
      </c>
      <c r="C21" s="63">
        <v>79378.38234565599</v>
      </c>
      <c r="D21" s="64">
        <v>22.274954136233617</v>
      </c>
      <c r="E21" s="64">
        <v>1.6183067602584225</v>
      </c>
      <c r="F21" s="64"/>
      <c r="G21" s="63">
        <v>274165.55045966397</v>
      </c>
      <c r="H21" s="63">
        <v>346693.61424966727</v>
      </c>
      <c r="I21" s="64">
        <v>-0.033746510219056475</v>
      </c>
      <c r="J21" s="64">
        <v>-1.7100819851742006</v>
      </c>
    </row>
    <row r="22" spans="1:10" ht="12.75">
      <c r="A22" s="194" t="s">
        <v>25</v>
      </c>
      <c r="B22" s="194">
        <v>784.0542439999999</v>
      </c>
      <c r="C22" s="194">
        <v>439.43550999999997</v>
      </c>
      <c r="D22" s="62">
        <v>78.42305097282647</v>
      </c>
      <c r="E22" s="62">
        <v>0.031541378377179116</v>
      </c>
      <c r="F22" s="62"/>
      <c r="G22" s="194">
        <v>1977.8856140000003</v>
      </c>
      <c r="H22" s="194">
        <v>2265.24322</v>
      </c>
      <c r="I22" s="62">
        <v>-0.034613521267253304</v>
      </c>
      <c r="J22" s="62">
        <v>-0.006775378241809848</v>
      </c>
    </row>
    <row r="23" spans="1:10" ht="12.75">
      <c r="A23" s="63" t="s">
        <v>21</v>
      </c>
      <c r="B23" s="63">
        <v>3366.9099600000004</v>
      </c>
      <c r="C23" s="63">
        <v>492.2256</v>
      </c>
      <c r="D23" s="64">
        <v>584.0176455673984</v>
      </c>
      <c r="E23" s="64">
        <v>0.26310672684938535</v>
      </c>
      <c r="F23" s="64"/>
      <c r="G23" s="63">
        <v>5820.7900199999995</v>
      </c>
      <c r="H23" s="63">
        <v>2813.93591</v>
      </c>
      <c r="I23" s="64">
        <v>0.005692775254118601</v>
      </c>
      <c r="J23" s="64">
        <v>0.07089624039111231</v>
      </c>
    </row>
    <row r="24" spans="1:10" ht="12.75">
      <c r="A24" s="194" t="s">
        <v>24</v>
      </c>
      <c r="B24" s="194">
        <v>232.4621</v>
      </c>
      <c r="C24" s="194">
        <v>619.2593099999999</v>
      </c>
      <c r="D24" s="62">
        <v>-62.46126683182203</v>
      </c>
      <c r="E24" s="62">
        <v>-0.035401781598580206</v>
      </c>
      <c r="F24" s="62"/>
      <c r="G24" s="194">
        <v>2266.5411900000004</v>
      </c>
      <c r="H24" s="194">
        <v>5695.972739999998</v>
      </c>
      <c r="I24" s="62">
        <v>-0.05993315127893675</v>
      </c>
      <c r="J24" s="62">
        <v>-0.08085986039863599</v>
      </c>
    </row>
    <row r="25" spans="1:10" ht="12.75">
      <c r="A25" s="63" t="s">
        <v>20</v>
      </c>
      <c r="B25" s="63">
        <v>8510.783384156002</v>
      </c>
      <c r="C25" s="63">
        <v>10818.746282061</v>
      </c>
      <c r="D25" s="64">
        <v>-21.33299772203665</v>
      </c>
      <c r="E25" s="64">
        <v>-0.21123730041708164</v>
      </c>
      <c r="F25" s="64"/>
      <c r="G25" s="63">
        <v>38660.67151702699</v>
      </c>
      <c r="H25" s="63">
        <v>48885.08384230499</v>
      </c>
      <c r="I25" s="64">
        <v>-0.020796456750913805</v>
      </c>
      <c r="J25" s="64">
        <v>-0.24107335026998075</v>
      </c>
    </row>
    <row r="26" spans="1:10" ht="12.75">
      <c r="A26" s="194" t="s">
        <v>22</v>
      </c>
      <c r="B26" s="194">
        <v>35155.08279640199</v>
      </c>
      <c r="C26" s="194">
        <v>8328.532365113002</v>
      </c>
      <c r="D26" s="62">
        <v>322.1041746041772</v>
      </c>
      <c r="E26" s="62">
        <v>2.455311607371187</v>
      </c>
      <c r="F26" s="62"/>
      <c r="G26" s="194">
        <v>71274.35596533697</v>
      </c>
      <c r="H26" s="194">
        <v>47288.30086170597</v>
      </c>
      <c r="I26" s="62">
        <v>-0.007290842418394647</v>
      </c>
      <c r="J26" s="62">
        <v>0.5655482662115225</v>
      </c>
    </row>
    <row r="27" spans="1:10" ht="12.75">
      <c r="A27" s="63" t="s">
        <v>23</v>
      </c>
      <c r="B27" s="63">
        <v>7362.831692690002</v>
      </c>
      <c r="C27" s="63">
        <v>6448.205908546999</v>
      </c>
      <c r="D27" s="64">
        <v>14.184190100546886</v>
      </c>
      <c r="E27" s="64">
        <v>0.08371151967373483</v>
      </c>
      <c r="F27" s="64"/>
      <c r="G27" s="63">
        <v>29077.713490344984</v>
      </c>
      <c r="H27" s="63">
        <v>31519.852553862005</v>
      </c>
      <c r="I27" s="64">
        <v>-0.013388689203974905</v>
      </c>
      <c r="J27" s="64">
        <v>-0.05758126991922088</v>
      </c>
    </row>
    <row r="28" spans="1:10" ht="12.75">
      <c r="A28" s="194"/>
      <c r="B28" s="194"/>
      <c r="C28" s="194"/>
      <c r="D28" s="62"/>
      <c r="E28" s="62"/>
      <c r="F28" s="62"/>
      <c r="G28" s="194"/>
      <c r="H28" s="194"/>
      <c r="I28" s="62"/>
      <c r="J28" s="62"/>
    </row>
    <row r="29" spans="1:10" ht="12.75">
      <c r="A29" s="63" t="s">
        <v>27</v>
      </c>
      <c r="B29" s="63">
        <v>496069.3855936913</v>
      </c>
      <c r="C29" s="63">
        <v>244622.18957800703</v>
      </c>
      <c r="D29" s="64">
        <v>102.7900193557465</v>
      </c>
      <c r="E29" s="64">
        <v>23.013813147521525</v>
      </c>
      <c r="F29" s="64"/>
      <c r="G29" s="63">
        <v>1302501.5742178932</v>
      </c>
      <c r="H29" s="63">
        <v>1164648.4876222764</v>
      </c>
      <c r="I29" s="64">
        <v>-0.012346832874401642</v>
      </c>
      <c r="J29" s="64">
        <v>3.2503291508012913</v>
      </c>
    </row>
    <row r="30" spans="1:10" ht="12.75">
      <c r="A30" s="194" t="s">
        <v>93</v>
      </c>
      <c r="B30" s="194">
        <v>2249.79277</v>
      </c>
      <c r="C30" s="194">
        <v>4252.253214538001</v>
      </c>
      <c r="D30" s="62">
        <v>-47.0917497973028</v>
      </c>
      <c r="E30" s="62">
        <v>-0.18327605650860346</v>
      </c>
      <c r="F30" s="62"/>
      <c r="G30" s="194">
        <v>8187.842679866003</v>
      </c>
      <c r="H30" s="194">
        <v>30225.287642214993</v>
      </c>
      <c r="I30" s="62">
        <v>-0.07713763508687929</v>
      </c>
      <c r="J30" s="62">
        <v>-0.5196035253125737</v>
      </c>
    </row>
    <row r="31" spans="1:10" ht="12.75">
      <c r="A31" s="63" t="s">
        <v>28</v>
      </c>
      <c r="B31" s="63">
        <v>1364.9375872</v>
      </c>
      <c r="C31" s="63">
        <v>1036.06142</v>
      </c>
      <c r="D31" s="64">
        <v>31.74292188198652</v>
      </c>
      <c r="E31" s="64">
        <v>0.030100533155842962</v>
      </c>
      <c r="F31" s="64"/>
      <c r="G31" s="63">
        <v>3898.9912851999993</v>
      </c>
      <c r="H31" s="63">
        <v>5203.9880288059985</v>
      </c>
      <c r="I31" s="64">
        <v>-0.039201095992284295</v>
      </c>
      <c r="J31" s="64">
        <v>-0.030769488461916</v>
      </c>
    </row>
    <row r="32" spans="1:10" ht="12.75">
      <c r="A32" s="27"/>
      <c r="B32" s="27"/>
      <c r="C32" s="27"/>
      <c r="D32" s="59"/>
      <c r="E32" s="59"/>
      <c r="F32" s="59"/>
      <c r="G32" s="27"/>
      <c r="H32" s="27"/>
      <c r="I32" s="59"/>
      <c r="J32" s="59"/>
    </row>
    <row r="33" spans="1:10" ht="13.5">
      <c r="A33" s="305" t="s">
        <v>121</v>
      </c>
      <c r="B33" s="82">
        <v>13758.857280004</v>
      </c>
      <c r="C33" s="82">
        <v>27364.19525</v>
      </c>
      <c r="D33" s="137">
        <v>-49.719488717637326</v>
      </c>
      <c r="E33" s="137">
        <v>-1.2452344301776868</v>
      </c>
      <c r="F33" s="137"/>
      <c r="G33" s="82">
        <v>81371.22271360499</v>
      </c>
      <c r="H33" s="82">
        <v>142426.60369649398</v>
      </c>
      <c r="I33" s="137">
        <v>-0.04123852755520764</v>
      </c>
      <c r="J33" s="137">
        <v>-1.439576650206633</v>
      </c>
    </row>
    <row r="34" spans="1:10" s="285" customFormat="1" ht="12.75">
      <c r="A34" s="27" t="s">
        <v>31</v>
      </c>
      <c r="B34" s="27">
        <v>473.05803000000003</v>
      </c>
      <c r="C34" s="27">
        <v>675.52334</v>
      </c>
      <c r="D34" s="59">
        <v>-29.971623186254376</v>
      </c>
      <c r="E34" s="59">
        <v>-0.018530724887878162</v>
      </c>
      <c r="F34" s="59"/>
      <c r="G34" s="27">
        <v>2148.2770299999993</v>
      </c>
      <c r="H34" s="27">
        <v>3106.57135</v>
      </c>
      <c r="I34" s="59">
        <v>-0.03109066570840781</v>
      </c>
      <c r="J34" s="59">
        <v>-0.022594865593980412</v>
      </c>
    </row>
    <row r="35" spans="1:10" ht="12.75">
      <c r="A35" s="55" t="s">
        <v>29</v>
      </c>
      <c r="B35" s="55">
        <v>313.507310004</v>
      </c>
      <c r="C35" s="55">
        <v>1206.51918</v>
      </c>
      <c r="D35" s="60">
        <v>-74.0155552268966</v>
      </c>
      <c r="E35" s="60">
        <v>-0.08173329685221385</v>
      </c>
      <c r="F35" s="60"/>
      <c r="G35" s="55">
        <v>1826.2364839949996</v>
      </c>
      <c r="H35" s="55">
        <v>5471.930215597</v>
      </c>
      <c r="I35" s="60">
        <v>-0.0645349730338644</v>
      </c>
      <c r="J35" s="60">
        <v>-0.08595893572901905</v>
      </c>
    </row>
    <row r="36" spans="1:10" ht="12.75">
      <c r="A36" s="27" t="s">
        <v>34</v>
      </c>
      <c r="B36" s="27">
        <v>6160.835649999999</v>
      </c>
      <c r="C36" s="27">
        <v>8515.61353</v>
      </c>
      <c r="D36" s="59">
        <v>-27.652474736015904</v>
      </c>
      <c r="E36" s="59">
        <v>-0.2155220618600837</v>
      </c>
      <c r="F36" s="59"/>
      <c r="G36" s="27">
        <v>42567.13300000001</v>
      </c>
      <c r="H36" s="27">
        <v>45067.71351</v>
      </c>
      <c r="I36" s="59">
        <v>-0.00039888988616185373</v>
      </c>
      <c r="J36" s="59">
        <v>-0.05895921467047491</v>
      </c>
    </row>
    <row r="37" spans="1:10" ht="12.75">
      <c r="A37" s="55" t="s">
        <v>35</v>
      </c>
      <c r="B37" s="55">
        <v>1788.4289400000002</v>
      </c>
      <c r="C37" s="55">
        <v>10247.55567</v>
      </c>
      <c r="D37" s="60">
        <v>-82.54775092136678</v>
      </c>
      <c r="E37" s="60">
        <v>-0.774225225177224</v>
      </c>
      <c r="F37" s="60"/>
      <c r="G37" s="55">
        <v>7868.810349999997</v>
      </c>
      <c r="H37" s="55">
        <v>57262.698559999975</v>
      </c>
      <c r="I37" s="60">
        <v>-0.08706718508922519</v>
      </c>
      <c r="J37" s="60">
        <v>-1.1646195140434956</v>
      </c>
    </row>
    <row r="38" spans="1:10" ht="12.75">
      <c r="A38" s="27" t="s">
        <v>43</v>
      </c>
      <c r="B38" s="27">
        <v>753.51697</v>
      </c>
      <c r="C38" s="27">
        <v>1208.28099</v>
      </c>
      <c r="D38" s="59">
        <v>-37.63727342925422</v>
      </c>
      <c r="E38" s="59">
        <v>-0.04162247322035328</v>
      </c>
      <c r="F38" s="59"/>
      <c r="G38" s="27">
        <v>2837.7167000000004</v>
      </c>
      <c r="H38" s="27">
        <v>3027.9443600000004</v>
      </c>
      <c r="I38" s="59">
        <v>0.01453765374196658</v>
      </c>
      <c r="J38" s="59">
        <v>-0.004485227889024115</v>
      </c>
    </row>
    <row r="39" spans="1:10" ht="12.75">
      <c r="A39" s="55" t="s">
        <v>94</v>
      </c>
      <c r="B39" s="55">
        <v>11.12</v>
      </c>
      <c r="C39" s="55">
        <v>0.02</v>
      </c>
      <c r="D39" s="159" t="s">
        <v>140</v>
      </c>
      <c r="E39" s="60">
        <v>0.0010159322910944482</v>
      </c>
      <c r="F39" s="60"/>
      <c r="G39" s="55">
        <v>32.084720000000004</v>
      </c>
      <c r="H39" s="55">
        <v>47.931</v>
      </c>
      <c r="I39" s="60">
        <v>-0.05624236605372462</v>
      </c>
      <c r="J39" s="60">
        <v>-0.00037362693203125676</v>
      </c>
    </row>
    <row r="40" spans="1:10" ht="12.75">
      <c r="A40" s="27" t="s">
        <v>30</v>
      </c>
      <c r="B40" s="27">
        <v>1814.75155</v>
      </c>
      <c r="C40" s="27">
        <v>2413.6825</v>
      </c>
      <c r="D40" s="59">
        <v>-24.81399065535753</v>
      </c>
      <c r="E40" s="59">
        <v>-0.05481741371539408</v>
      </c>
      <c r="F40" s="59"/>
      <c r="G40" s="27">
        <v>10405.44229961</v>
      </c>
      <c r="H40" s="27">
        <v>9695.831840000003</v>
      </c>
      <c r="I40" s="59">
        <v>0.017969164713806877</v>
      </c>
      <c r="J40" s="59">
        <v>0.01673134508297049</v>
      </c>
    </row>
    <row r="41" spans="1:10" ht="12.75">
      <c r="A41" s="55" t="s">
        <v>42</v>
      </c>
      <c r="B41" s="55">
        <v>26.968220000000002</v>
      </c>
      <c r="C41" s="55">
        <v>16.86048</v>
      </c>
      <c r="D41" s="159">
        <v>59.949301561995895</v>
      </c>
      <c r="E41" s="60">
        <v>0.0009251152663051351</v>
      </c>
      <c r="F41" s="60"/>
      <c r="G41" s="55">
        <v>251.39627000000002</v>
      </c>
      <c r="H41" s="55">
        <v>17.27439</v>
      </c>
      <c r="I41" s="159" t="s">
        <v>141</v>
      </c>
      <c r="J41" s="60">
        <v>0.005520175066059043</v>
      </c>
    </row>
    <row r="42" spans="1:10" ht="12.75">
      <c r="A42" s="27" t="s">
        <v>32</v>
      </c>
      <c r="B42" s="27">
        <v>177.52293</v>
      </c>
      <c r="C42" s="27">
        <v>932.7386799999999</v>
      </c>
      <c r="D42" s="59">
        <v>-80.96755996009514</v>
      </c>
      <c r="E42" s="59">
        <v>-0.0691214474926227</v>
      </c>
      <c r="F42" s="59"/>
      <c r="G42" s="27">
        <v>1999.0745599999996</v>
      </c>
      <c r="H42" s="27">
        <v>6736.359450897</v>
      </c>
      <c r="I42" s="59">
        <v>-0.06861353107125118</v>
      </c>
      <c r="J42" s="59">
        <v>-0.11169670231397363</v>
      </c>
    </row>
    <row r="43" spans="1:10" ht="12.75">
      <c r="A43" s="55" t="s">
        <v>36</v>
      </c>
      <c r="B43" s="55">
        <v>424.87505</v>
      </c>
      <c r="C43" s="55">
        <v>972.62118</v>
      </c>
      <c r="D43" s="60">
        <v>-56.316492100244005</v>
      </c>
      <c r="E43" s="60">
        <v>-0.05013270097198355</v>
      </c>
      <c r="F43" s="60"/>
      <c r="G43" s="55">
        <v>4705.50455</v>
      </c>
      <c r="H43" s="55">
        <v>4665.55889</v>
      </c>
      <c r="I43" s="60">
        <v>0.015913937254035077</v>
      </c>
      <c r="J43" s="60">
        <v>0.0009418471965510818</v>
      </c>
    </row>
    <row r="44" spans="1:10" ht="12.75">
      <c r="A44" s="306" t="s">
        <v>113</v>
      </c>
      <c r="B44" s="83">
        <v>1814.2726299999977</v>
      </c>
      <c r="C44" s="83">
        <v>1174.7797000000064</v>
      </c>
      <c r="D44" s="118">
        <v>54.435136221709314</v>
      </c>
      <c r="E44" s="118">
        <v>0.058529866442666</v>
      </c>
      <c r="F44" s="118"/>
      <c r="G44" s="83">
        <v>6729.546749999994</v>
      </c>
      <c r="H44" s="83">
        <v>7326.7901300000085</v>
      </c>
      <c r="I44" s="118">
        <v>-0.021459568867665296</v>
      </c>
      <c r="J44" s="118">
        <v>-0.014081930380214382</v>
      </c>
    </row>
    <row r="45" spans="1:10" ht="12.75">
      <c r="A45" s="307"/>
      <c r="B45" s="84"/>
      <c r="C45" s="84"/>
      <c r="D45" s="117"/>
      <c r="E45" s="117"/>
      <c r="F45" s="117"/>
      <c r="G45" s="84"/>
      <c r="H45" s="84"/>
      <c r="I45" s="117"/>
      <c r="J45" s="117"/>
    </row>
    <row r="46" spans="1:10" ht="12.75">
      <c r="A46" s="27" t="s">
        <v>38</v>
      </c>
      <c r="B46" s="27">
        <v>948.3116399999999</v>
      </c>
      <c r="C46" s="27">
        <v>1540.09273</v>
      </c>
      <c r="D46" s="59">
        <v>-38.425029770772326</v>
      </c>
      <c r="E46" s="59">
        <v>-0.054163019692799096</v>
      </c>
      <c r="F46" s="59"/>
      <c r="G46" s="27">
        <v>4854.216270000001</v>
      </c>
      <c r="H46" s="27">
        <v>4889.97137</v>
      </c>
      <c r="I46" s="59">
        <v>0.016598392053987936</v>
      </c>
      <c r="J46" s="59">
        <v>-0.0008430412890262304</v>
      </c>
    </row>
    <row r="47" spans="1:10" ht="12.75">
      <c r="A47" s="55" t="s">
        <v>41</v>
      </c>
      <c r="B47" s="55">
        <v>103.97463</v>
      </c>
      <c r="C47" s="55">
        <v>170.20623999999998</v>
      </c>
      <c r="D47" s="60">
        <v>-38.912562782657076</v>
      </c>
      <c r="E47" s="60">
        <v>-0.006061876692808462</v>
      </c>
      <c r="F47" s="60"/>
      <c r="G47" s="55">
        <v>911.3408500000002</v>
      </c>
      <c r="H47" s="55">
        <v>2783.291800000001</v>
      </c>
      <c r="I47" s="60">
        <v>-0.06910295505211089</v>
      </c>
      <c r="J47" s="60">
        <v>-0.04413725431845816</v>
      </c>
    </row>
    <row r="48" spans="1:10" ht="12.75">
      <c r="A48" s="27" t="s">
        <v>39</v>
      </c>
      <c r="B48" s="27">
        <v>23.046</v>
      </c>
      <c r="C48" s="27">
        <v>42.691</v>
      </c>
      <c r="D48" s="160">
        <v>-46.01672483661662</v>
      </c>
      <c r="E48" s="59">
        <v>-0.0017980171043739132</v>
      </c>
      <c r="F48" s="59"/>
      <c r="G48" s="27">
        <v>382.86604</v>
      </c>
      <c r="H48" s="27">
        <v>225.87413</v>
      </c>
      <c r="I48" s="59">
        <v>0.09642640673297807</v>
      </c>
      <c r="J48" s="59">
        <v>0.003701588365662301</v>
      </c>
    </row>
    <row r="49" spans="1:10" ht="12.75">
      <c r="A49" s="55" t="s">
        <v>71</v>
      </c>
      <c r="B49" s="55">
        <v>1.97274</v>
      </c>
      <c r="C49" s="55">
        <v>0</v>
      </c>
      <c r="D49" s="159" t="s">
        <v>140</v>
      </c>
      <c r="E49" s="60">
        <v>0.00018055587999402355</v>
      </c>
      <c r="F49" s="60"/>
      <c r="G49" s="55">
        <v>3360.5510000000004</v>
      </c>
      <c r="H49" s="55">
        <v>19178.55653</v>
      </c>
      <c r="I49" s="60">
        <v>-0.08248784649279338</v>
      </c>
      <c r="J49" s="60">
        <v>-0.3729602706141351</v>
      </c>
    </row>
    <row r="50" spans="1:10" ht="12.75">
      <c r="A50" s="27" t="s">
        <v>143</v>
      </c>
      <c r="B50" s="27">
        <v>276.60994</v>
      </c>
      <c r="C50" s="27">
        <v>306.18408</v>
      </c>
      <c r="D50" s="59">
        <v>-9.658941118035926</v>
      </c>
      <c r="E50" s="59">
        <v>-0.0027067859285899065</v>
      </c>
      <c r="F50" s="59"/>
      <c r="G50" s="27">
        <v>1339.05721</v>
      </c>
      <c r="H50" s="27">
        <v>965.7255200000001</v>
      </c>
      <c r="I50" s="59">
        <v>0.06108878162379003</v>
      </c>
      <c r="J50" s="59">
        <v>0.008802493327439893</v>
      </c>
    </row>
    <row r="51" spans="1:10" ht="12.75">
      <c r="A51" s="55" t="s">
        <v>70</v>
      </c>
      <c r="B51" s="55">
        <v>7387.635693518004</v>
      </c>
      <c r="C51" s="55">
        <v>7117.072869473004</v>
      </c>
      <c r="D51" s="60">
        <v>3.801602554970529</v>
      </c>
      <c r="E51" s="60">
        <v>0.02476337925378563</v>
      </c>
      <c r="F51" s="60"/>
      <c r="G51" s="55">
        <v>32665.12989847299</v>
      </c>
      <c r="H51" s="55">
        <v>29758.299361779995</v>
      </c>
      <c r="I51" s="60">
        <v>0.011643661236919997</v>
      </c>
      <c r="J51" s="60">
        <v>0.06853786348337756</v>
      </c>
    </row>
    <row r="52" spans="1:10" ht="12.75">
      <c r="A52" s="27" t="s">
        <v>40</v>
      </c>
      <c r="B52" s="27">
        <v>264141.895535438</v>
      </c>
      <c r="C52" s="27">
        <v>79842.87337397398</v>
      </c>
      <c r="D52" s="59">
        <v>230.82714132572676</v>
      </c>
      <c r="E52" s="59">
        <v>16.868047552338968</v>
      </c>
      <c r="F52" s="59"/>
      <c r="G52" s="27">
        <v>1007639.793372648</v>
      </c>
      <c r="H52" s="27">
        <v>344045.7979435815</v>
      </c>
      <c r="I52" s="59">
        <v>0.18141168348093964</v>
      </c>
      <c r="J52" s="59">
        <v>15.646359185028036</v>
      </c>
    </row>
    <row r="53" spans="1:10" ht="12.75">
      <c r="A53" s="55" t="s">
        <v>37</v>
      </c>
      <c r="B53" s="55">
        <v>71.25314</v>
      </c>
      <c r="C53" s="55">
        <v>20.53375</v>
      </c>
      <c r="D53" s="60">
        <v>247.00500395690017</v>
      </c>
      <c r="E53" s="60">
        <v>0.004642114061766923</v>
      </c>
      <c r="F53" s="60"/>
      <c r="G53" s="55">
        <v>293.8660699999999</v>
      </c>
      <c r="H53" s="55">
        <v>171.23303000000004</v>
      </c>
      <c r="I53" s="60">
        <v>0.04771996919958741</v>
      </c>
      <c r="J53" s="60">
        <v>0.0028914676820595347</v>
      </c>
    </row>
    <row r="54" spans="1:10" ht="12.75">
      <c r="A54" s="55" t="s">
        <v>145</v>
      </c>
      <c r="B54" s="55">
        <v>92664.85550999998</v>
      </c>
      <c r="C54" s="55">
        <v>235739.91322999986</v>
      </c>
      <c r="D54" s="60">
        <v>-60.69191074165221</v>
      </c>
      <c r="E54" s="60">
        <v>-13.095006413328816</v>
      </c>
      <c r="F54" s="60"/>
      <c r="G54" s="55">
        <v>465635.8622100002</v>
      </c>
      <c r="H54" s="55">
        <v>358189.37453111267</v>
      </c>
      <c r="I54" s="60">
        <v>0.20459179055335944</v>
      </c>
      <c r="J54" s="60">
        <v>2.5333959483864357</v>
      </c>
    </row>
    <row r="55" spans="1:10" ht="12.75">
      <c r="A55" s="27"/>
      <c r="B55" s="27"/>
      <c r="C55" s="27"/>
      <c r="D55" s="59"/>
      <c r="E55" s="59"/>
      <c r="F55" s="59"/>
      <c r="G55" s="27"/>
      <c r="H55" s="27"/>
      <c r="I55" s="59"/>
      <c r="J55" s="59"/>
    </row>
    <row r="56" spans="1:10" ht="13.5" thickBot="1">
      <c r="A56" s="308" t="s">
        <v>72</v>
      </c>
      <c r="B56" s="85">
        <v>229443.85162804427</v>
      </c>
      <c r="C56" s="85">
        <v>290264.1435896851</v>
      </c>
      <c r="D56" s="138">
        <v>-20.953429248779642</v>
      </c>
      <c r="E56" s="138">
        <v>-5.56660347365973</v>
      </c>
      <c r="F56" s="138"/>
      <c r="G56" s="85">
        <v>1202316.9027932363</v>
      </c>
      <c r="H56" s="85">
        <v>1283473.615232804</v>
      </c>
      <c r="I56" s="138">
        <v>-2.0475459667419216</v>
      </c>
      <c r="J56" s="138">
        <v>-1.9135300829304198</v>
      </c>
    </row>
    <row r="57" spans="1:8" ht="12.75">
      <c r="A57" s="291" t="s">
        <v>96</v>
      </c>
      <c r="B57" s="313"/>
      <c r="C57" s="313"/>
      <c r="D57" s="67"/>
      <c r="E57" s="67"/>
      <c r="G57" s="313"/>
      <c r="H57" s="313"/>
    </row>
    <row r="58" spans="1:5" ht="12.75">
      <c r="A58" s="291" t="s">
        <v>97</v>
      </c>
      <c r="B58" s="313"/>
      <c r="C58" s="194"/>
      <c r="D58" s="313"/>
      <c r="E58" s="313"/>
    </row>
    <row r="59" spans="1:5" ht="12.75">
      <c r="A59" s="291" t="s">
        <v>111</v>
      </c>
      <c r="C59" s="194"/>
      <c r="D59" s="67"/>
      <c r="E59" s="24"/>
    </row>
    <row r="60" spans="4:5" ht="12.75">
      <c r="D60" s="67"/>
      <c r="E60" s="67"/>
    </row>
    <row r="61" spans="1:5" ht="12.75">
      <c r="A61" s="276"/>
      <c r="B61" s="276"/>
      <c r="C61" s="276"/>
      <c r="D61" s="67"/>
      <c r="E61" s="67"/>
    </row>
    <row r="62" spans="1:5" ht="12.75">
      <c r="A62" s="276"/>
      <c r="B62" s="316"/>
      <c r="C62" s="316"/>
      <c r="D62" s="316"/>
      <c r="E62" s="246"/>
    </row>
    <row r="63" spans="3:5" ht="12.75">
      <c r="C63" s="317"/>
      <c r="D63" s="317"/>
      <c r="E63" s="58"/>
    </row>
    <row r="64" spans="3:5" ht="12.75">
      <c r="C64" s="317"/>
      <c r="D64" s="317"/>
      <c r="E64" s="58"/>
    </row>
    <row r="65" spans="1:5" ht="12.75">
      <c r="A65" s="318"/>
      <c r="B65" s="319"/>
      <c r="C65" s="319"/>
      <c r="D65" s="320"/>
      <c r="E65" s="318"/>
    </row>
    <row r="66" spans="1:5" ht="12.75">
      <c r="A66" s="318"/>
      <c r="B66" s="319"/>
      <c r="C66" s="319"/>
      <c r="D66" s="320"/>
      <c r="E66" s="318"/>
    </row>
    <row r="67" spans="1:5" ht="12.75">
      <c r="A67" s="318"/>
      <c r="B67" s="319"/>
      <c r="C67" s="319"/>
      <c r="D67" s="320"/>
      <c r="E67" s="318"/>
    </row>
    <row r="68" spans="1:5" ht="12.75">
      <c r="A68" s="318"/>
      <c r="B68" s="319"/>
      <c r="C68" s="319"/>
      <c r="D68" s="320"/>
      <c r="E68" s="318"/>
    </row>
    <row r="69" spans="1:5" ht="12.75">
      <c r="A69" s="318"/>
      <c r="B69" s="319"/>
      <c r="C69" s="319"/>
      <c r="D69" s="320"/>
      <c r="E69" s="318"/>
    </row>
    <row r="70" spans="1:5" ht="12.75">
      <c r="A70" s="318"/>
      <c r="B70" s="319"/>
      <c r="C70" s="319"/>
      <c r="D70" s="320"/>
      <c r="E70" s="318"/>
    </row>
    <row r="71" spans="1:5" ht="12.75">
      <c r="A71" s="318"/>
      <c r="B71" s="319"/>
      <c r="C71" s="319"/>
      <c r="D71" s="320"/>
      <c r="E71" s="318"/>
    </row>
    <row r="72" spans="1:5" ht="12.75">
      <c r="A72" s="318"/>
      <c r="B72" s="319"/>
      <c r="C72" s="319"/>
      <c r="D72" s="320"/>
      <c r="E72" s="318"/>
    </row>
    <row r="73" spans="2:5" ht="12.75">
      <c r="B73" s="297"/>
      <c r="C73" s="321"/>
      <c r="D73" s="320"/>
      <c r="E73" s="318"/>
    </row>
    <row r="74" spans="2:5" ht="12.75">
      <c r="B74" s="297"/>
      <c r="C74" s="297"/>
      <c r="D74" s="320"/>
      <c r="E74" s="318"/>
    </row>
    <row r="75" spans="2:5" ht="12.75">
      <c r="B75" s="297"/>
      <c r="C75" s="297"/>
      <c r="D75" s="320"/>
      <c r="E75" s="318"/>
    </row>
    <row r="76" spans="2:5" ht="12.75">
      <c r="B76" s="297"/>
      <c r="C76" s="297"/>
      <c r="D76" s="320"/>
      <c r="E76" s="318"/>
    </row>
    <row r="77" spans="2:5" ht="12.75">
      <c r="B77" s="297"/>
      <c r="C77" s="297"/>
      <c r="D77" s="320"/>
      <c r="E77" s="318"/>
    </row>
    <row r="78" spans="2:5" ht="12.75">
      <c r="B78" s="297"/>
      <c r="C78" s="297"/>
      <c r="D78" s="320"/>
      <c r="E78" s="318"/>
    </row>
    <row r="80" spans="3:5" ht="12.75">
      <c r="C80" s="309"/>
      <c r="D80" s="309"/>
      <c r="E80" s="320"/>
    </row>
    <row r="81" spans="3:5" ht="12.75">
      <c r="C81" s="309"/>
      <c r="D81" s="309"/>
      <c r="E81" s="320"/>
    </row>
    <row r="82" spans="3:5" ht="12.75">
      <c r="C82" s="309"/>
      <c r="D82" s="309"/>
      <c r="E82" s="320"/>
    </row>
    <row r="83" spans="2:5" ht="12.75">
      <c r="B83" s="309"/>
      <c r="C83" s="309"/>
      <c r="D83" s="309"/>
      <c r="E83" s="320"/>
    </row>
    <row r="84" spans="2:5" ht="12.75">
      <c r="B84" s="309"/>
      <c r="C84" s="309"/>
      <c r="D84" s="309"/>
      <c r="E84" s="320"/>
    </row>
    <row r="85" spans="2:5" ht="12.75">
      <c r="B85" s="309"/>
      <c r="C85" s="309"/>
      <c r="D85" s="309"/>
      <c r="E85" s="320"/>
    </row>
    <row r="86" spans="2:5" ht="12.75">
      <c r="B86" s="309"/>
      <c r="C86" s="309"/>
      <c r="D86" s="309"/>
      <c r="E86" s="320"/>
    </row>
    <row r="87" spans="2:5" ht="12.75">
      <c r="B87" s="309"/>
      <c r="C87" s="309"/>
      <c r="D87" s="309"/>
      <c r="E87" s="320"/>
    </row>
    <row r="88" spans="2:5" ht="12.75">
      <c r="B88" s="309"/>
      <c r="C88" s="309"/>
      <c r="D88" s="309"/>
      <c r="E88" s="320"/>
    </row>
    <row r="89" spans="2:5" ht="12.75">
      <c r="B89" s="309"/>
      <c r="C89" s="309"/>
      <c r="D89" s="309"/>
      <c r="E89" s="320"/>
    </row>
    <row r="90" spans="2:5" ht="12.75">
      <c r="B90" s="309"/>
      <c r="C90" s="309"/>
      <c r="D90" s="309"/>
      <c r="E90" s="320"/>
    </row>
    <row r="91" spans="2:5" ht="12.75">
      <c r="B91" s="309"/>
      <c r="C91" s="309"/>
      <c r="D91" s="309"/>
      <c r="E91" s="320"/>
    </row>
    <row r="92" spans="2:5" ht="12.75">
      <c r="B92" s="309"/>
      <c r="C92" s="309"/>
      <c r="D92" s="309"/>
      <c r="E92" s="320"/>
    </row>
    <row r="93" spans="2:5" ht="12.75">
      <c r="B93" s="309"/>
      <c r="C93" s="309"/>
      <c r="D93" s="309"/>
      <c r="E93" s="320"/>
    </row>
    <row r="94" spans="2:5" ht="12.75">
      <c r="B94" s="309"/>
      <c r="C94" s="309"/>
      <c r="D94" s="309"/>
      <c r="E94" s="320"/>
    </row>
    <row r="95" spans="2:5" ht="12.75">
      <c r="B95" s="309"/>
      <c r="C95" s="309"/>
      <c r="D95" s="309"/>
      <c r="E95" s="320"/>
    </row>
    <row r="96" spans="2:5" ht="12.75">
      <c r="B96" s="309"/>
      <c r="C96" s="309"/>
      <c r="D96" s="309"/>
      <c r="E96" s="320"/>
    </row>
    <row r="97" spans="2:5" ht="12.75">
      <c r="B97" s="309"/>
      <c r="C97" s="309"/>
      <c r="D97" s="309"/>
      <c r="E97" s="320"/>
    </row>
    <row r="98" spans="2:5" ht="12.75">
      <c r="B98" s="309"/>
      <c r="C98" s="309"/>
      <c r="D98" s="309"/>
      <c r="E98" s="320"/>
    </row>
    <row r="99" spans="2:5" ht="12.75">
      <c r="B99" s="309"/>
      <c r="C99" s="309"/>
      <c r="D99" s="309"/>
      <c r="E99" s="320"/>
    </row>
    <row r="100" spans="2:5" ht="12.75">
      <c r="B100" s="309"/>
      <c r="C100" s="309"/>
      <c r="D100" s="309"/>
      <c r="E100" s="320"/>
    </row>
    <row r="101" spans="2:5" ht="12.75">
      <c r="B101" s="309"/>
      <c r="C101" s="309"/>
      <c r="D101" s="309"/>
      <c r="E101" s="320"/>
    </row>
    <row r="102" spans="2:5" ht="12.75">
      <c r="B102" s="309"/>
      <c r="C102" s="309"/>
      <c r="D102" s="309"/>
      <c r="E102" s="320"/>
    </row>
    <row r="103" spans="2:5" ht="12.75">
      <c r="B103" s="309"/>
      <c r="C103" s="309"/>
      <c r="D103" s="309"/>
      <c r="E103" s="320"/>
    </row>
    <row r="104" spans="2:5" ht="12.75">
      <c r="B104" s="309"/>
      <c r="C104" s="309"/>
      <c r="D104" s="309"/>
      <c r="E104" s="320"/>
    </row>
    <row r="105" spans="2:5" ht="12.75">
      <c r="B105" s="309"/>
      <c r="C105" s="309"/>
      <c r="D105" s="309"/>
      <c r="E105" s="320"/>
    </row>
    <row r="106" spans="2:5" ht="12.75">
      <c r="B106" s="309"/>
      <c r="C106" s="309"/>
      <c r="D106" s="309"/>
      <c r="E106" s="320"/>
    </row>
    <row r="107" spans="2:5" ht="12.75">
      <c r="B107" s="309"/>
      <c r="C107" s="309"/>
      <c r="D107" s="309"/>
      <c r="E107" s="320"/>
    </row>
    <row r="108" spans="2:5" ht="12.75">
      <c r="B108" s="309"/>
      <c r="C108" s="309"/>
      <c r="D108" s="309"/>
      <c r="E108" s="320"/>
    </row>
    <row r="109" spans="2:5" ht="12.75">
      <c r="B109" s="309"/>
      <c r="C109" s="309"/>
      <c r="D109" s="309"/>
      <c r="E109" s="320"/>
    </row>
    <row r="110" spans="2:5" ht="12.75">
      <c r="B110" s="309"/>
      <c r="C110" s="309"/>
      <c r="D110" s="309"/>
      <c r="E110" s="320"/>
    </row>
    <row r="111" spans="2:5" ht="12.75">
      <c r="B111" s="309"/>
      <c r="C111" s="309"/>
      <c r="D111" s="309"/>
      <c r="E111" s="320"/>
    </row>
    <row r="112" spans="2:5" ht="12.75">
      <c r="B112" s="309"/>
      <c r="C112" s="309"/>
      <c r="D112" s="309"/>
      <c r="E112" s="320"/>
    </row>
    <row r="113" spans="2:5" ht="12.75">
      <c r="B113" s="309"/>
      <c r="C113" s="309"/>
      <c r="D113" s="309"/>
      <c r="E113" s="320"/>
    </row>
    <row r="114" spans="2:5" ht="12.75">
      <c r="B114" s="309"/>
      <c r="C114" s="309"/>
      <c r="D114" s="309"/>
      <c r="E114" s="320"/>
    </row>
    <row r="115" spans="2:5" ht="12.75">
      <c r="B115" s="309"/>
      <c r="C115" s="309"/>
      <c r="D115" s="309"/>
      <c r="E115" s="320"/>
    </row>
    <row r="116" spans="3:5" ht="12.75">
      <c r="C116" s="309"/>
      <c r="D116" s="309"/>
      <c r="E116" s="320"/>
    </row>
    <row r="117" spans="3:5" ht="12.75">
      <c r="C117" s="309"/>
      <c r="D117" s="309"/>
      <c r="E117" s="320"/>
    </row>
    <row r="118" spans="3:5" ht="12.75">
      <c r="C118" s="309"/>
      <c r="D118" s="309"/>
      <c r="E118" s="320"/>
    </row>
    <row r="119" spans="3:5" ht="12.75">
      <c r="C119" s="309"/>
      <c r="D119" s="309"/>
      <c r="E119" s="320"/>
    </row>
    <row r="120" spans="3:5" ht="12.75">
      <c r="C120" s="309"/>
      <c r="D120" s="309"/>
      <c r="E120" s="320"/>
    </row>
    <row r="121" spans="3:5" ht="12.75">
      <c r="C121" s="309"/>
      <c r="D121" s="309"/>
      <c r="E121" s="320"/>
    </row>
    <row r="122" spans="3:5" ht="12.75">
      <c r="C122" s="309"/>
      <c r="D122" s="309"/>
      <c r="E122" s="320"/>
    </row>
    <row r="123" spans="3:5" ht="12.75">
      <c r="C123" s="309"/>
      <c r="D123" s="309"/>
      <c r="E123" s="320"/>
    </row>
    <row r="124" spans="3:5" ht="12.75">
      <c r="C124" s="309"/>
      <c r="D124" s="309"/>
      <c r="E124" s="320"/>
    </row>
    <row r="125" ht="12.75">
      <c r="E125" s="320"/>
    </row>
    <row r="126" ht="12.75">
      <c r="E126" s="320"/>
    </row>
  </sheetData>
  <sheetProtection/>
  <mergeCells count="5">
    <mergeCell ref="B9:E9"/>
    <mergeCell ref="G9:J9"/>
    <mergeCell ref="A10:A11"/>
    <mergeCell ref="B10:F10"/>
    <mergeCell ref="G10:J10"/>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6:J37"/>
  <sheetViews>
    <sheetView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G11" sqref="G11:G12"/>
    </sheetView>
  </sheetViews>
  <sheetFormatPr defaultColWidth="11.421875" defaultRowHeight="12.75"/>
  <cols>
    <col min="1" max="1" width="38.421875" style="4" customWidth="1"/>
    <col min="2" max="2" width="14.140625" style="4" customWidth="1"/>
    <col min="3" max="3" width="13.8515625" style="4" bestFit="1" customWidth="1"/>
    <col min="4" max="4" width="15.140625" style="4" customWidth="1"/>
    <col min="5" max="5" width="14.00390625" style="4" customWidth="1"/>
    <col min="6" max="6" width="3.28125" style="4" customWidth="1"/>
    <col min="7" max="7" width="12.8515625" style="4" bestFit="1" customWidth="1"/>
    <col min="8" max="8" width="13.8515625" style="4" bestFit="1" customWidth="1"/>
    <col min="9" max="9" width="15.7109375" style="4" customWidth="1"/>
    <col min="10" max="10" width="18.28125" style="4" bestFit="1" customWidth="1"/>
    <col min="11" max="16384" width="11.421875" style="4" customWidth="1"/>
  </cols>
  <sheetData>
    <row r="1" ht="12.75"/>
    <row r="2" ht="12.75"/>
    <row r="3" ht="12.75"/>
    <row r="4" ht="12.75"/>
    <row r="6" spans="1:6" ht="15">
      <c r="A6" s="41" t="s">
        <v>64</v>
      </c>
      <c r="B6" s="2"/>
      <c r="C6" s="2"/>
      <c r="D6" s="3"/>
      <c r="E6" s="3"/>
      <c r="F6" s="3"/>
    </row>
    <row r="7" spans="1:6" ht="11.25" customHeight="1">
      <c r="A7" s="41" t="s">
        <v>67</v>
      </c>
      <c r="B7" s="2"/>
      <c r="C7" s="2"/>
      <c r="D7" s="3"/>
      <c r="E7" s="3"/>
      <c r="F7" s="3"/>
    </row>
    <row r="8" ht="15">
      <c r="A8" s="41" t="s">
        <v>157</v>
      </c>
    </row>
    <row r="9" spans="1:10" ht="13.5" thickBot="1">
      <c r="A9" s="8"/>
      <c r="B9" s="72"/>
      <c r="C9" s="72"/>
      <c r="D9" s="72"/>
      <c r="E9" s="72"/>
      <c r="F9" s="8"/>
      <c r="G9" s="72"/>
      <c r="H9" s="72"/>
      <c r="J9" s="72" t="s">
        <v>8</v>
      </c>
    </row>
    <row r="10" spans="1:10" s="7" customFormat="1" ht="13.5" thickBot="1">
      <c r="A10" s="356" t="s">
        <v>112</v>
      </c>
      <c r="B10" s="341" t="s">
        <v>161</v>
      </c>
      <c r="C10" s="341"/>
      <c r="D10" s="341"/>
      <c r="E10" s="341"/>
      <c r="F10" s="86"/>
      <c r="G10" s="341" t="s">
        <v>178</v>
      </c>
      <c r="H10" s="341"/>
      <c r="I10" s="341"/>
      <c r="J10" s="341"/>
    </row>
    <row r="11" spans="1:10" s="7" customFormat="1" ht="12.75">
      <c r="A11" s="354"/>
      <c r="B11" s="323" t="s">
        <v>45</v>
      </c>
      <c r="C11" s="323" t="s">
        <v>13</v>
      </c>
      <c r="D11" s="323" t="s">
        <v>46</v>
      </c>
      <c r="E11" s="323" t="s">
        <v>47</v>
      </c>
      <c r="F11" s="342"/>
      <c r="G11" s="323" t="s">
        <v>45</v>
      </c>
      <c r="H11" s="323" t="s">
        <v>13</v>
      </c>
      <c r="I11" s="323" t="s">
        <v>46</v>
      </c>
      <c r="J11" s="323" t="s">
        <v>47</v>
      </c>
    </row>
    <row r="12" spans="1:10" s="7" customFormat="1" ht="13.5" thickBot="1">
      <c r="A12" s="355"/>
      <c r="B12" s="324"/>
      <c r="C12" s="324" t="s">
        <v>13</v>
      </c>
      <c r="D12" s="324" t="s">
        <v>46</v>
      </c>
      <c r="E12" s="324" t="s">
        <v>47</v>
      </c>
      <c r="F12" s="324"/>
      <c r="G12" s="324" t="s">
        <v>45</v>
      </c>
      <c r="H12" s="324" t="s">
        <v>13</v>
      </c>
      <c r="I12" s="324" t="s">
        <v>46</v>
      </c>
      <c r="J12" s="324" t="s">
        <v>47</v>
      </c>
    </row>
    <row r="13" spans="1:10" ht="12.75">
      <c r="A13" s="14" t="s">
        <v>2</v>
      </c>
      <c r="B13" s="20">
        <v>1362653.0127458228</v>
      </c>
      <c r="C13" s="193">
        <v>5710750.293797527</v>
      </c>
      <c r="D13" s="193">
        <v>77024.23044795601</v>
      </c>
      <c r="E13" s="193">
        <v>483963.63195753907</v>
      </c>
      <c r="F13" s="20"/>
      <c r="G13" s="193">
        <v>1092592.4982699533</v>
      </c>
      <c r="H13" s="193">
        <v>4921262.32019454</v>
      </c>
      <c r="I13" s="193">
        <v>56702.382339824995</v>
      </c>
      <c r="J13" s="193">
        <v>319709.09439081495</v>
      </c>
    </row>
    <row r="14" spans="1:10" ht="14.25">
      <c r="A14" s="48" t="s">
        <v>130</v>
      </c>
      <c r="B14" s="71">
        <v>582196.1131181099</v>
      </c>
      <c r="C14" s="196">
        <v>1612121.019286182</v>
      </c>
      <c r="D14" s="196">
        <v>16564.13998</v>
      </c>
      <c r="E14" s="196">
        <v>0</v>
      </c>
      <c r="F14" s="196"/>
      <c r="G14" s="196">
        <v>543824.6891930001</v>
      </c>
      <c r="H14" s="196">
        <v>1418413.3667894097</v>
      </c>
      <c r="I14" s="196">
        <v>31590.476319999998</v>
      </c>
      <c r="J14" s="196">
        <v>0</v>
      </c>
    </row>
    <row r="15" spans="1:10" ht="12.75">
      <c r="A15" s="11" t="s">
        <v>99</v>
      </c>
      <c r="B15" s="20">
        <v>780456.8996277128</v>
      </c>
      <c r="C15" s="20">
        <v>4098629.274511345</v>
      </c>
      <c r="D15" s="20">
        <v>60460.09046795602</v>
      </c>
      <c r="E15" s="20">
        <v>483963.63195753907</v>
      </c>
      <c r="F15" s="193"/>
      <c r="G15" s="193">
        <v>548767.8090769531</v>
      </c>
      <c r="H15" s="193">
        <v>3502848.95340513</v>
      </c>
      <c r="I15" s="193">
        <v>25111.906019825</v>
      </c>
      <c r="J15" s="193">
        <v>319709.09439081495</v>
      </c>
    </row>
    <row r="16" spans="1:10" ht="12.75">
      <c r="A16" s="49" t="s">
        <v>100</v>
      </c>
      <c r="B16" s="104">
        <v>315270.19304999994</v>
      </c>
      <c r="C16" s="104">
        <v>473269.29675</v>
      </c>
      <c r="D16" s="104">
        <v>440.78842</v>
      </c>
      <c r="E16" s="104">
        <v>39731.8931600001</v>
      </c>
      <c r="F16" s="104"/>
      <c r="G16" s="104">
        <v>244310.56538999997</v>
      </c>
      <c r="H16" s="104">
        <v>270770.16011</v>
      </c>
      <c r="I16" s="104">
        <v>4324.7923200000005</v>
      </c>
      <c r="J16" s="104">
        <v>17341.87536</v>
      </c>
    </row>
    <row r="17" spans="1:10" ht="12.75">
      <c r="A17" s="3" t="s">
        <v>126</v>
      </c>
      <c r="B17" s="9">
        <v>88591.9502299999</v>
      </c>
      <c r="C17" s="9">
        <v>1647123.9275100022</v>
      </c>
      <c r="D17" s="9">
        <v>9025.92555</v>
      </c>
      <c r="E17" s="9">
        <v>340904.19795</v>
      </c>
      <c r="F17" s="9"/>
      <c r="G17" s="9">
        <v>67018.57758</v>
      </c>
      <c r="H17" s="9">
        <v>1722957.8063500049</v>
      </c>
      <c r="I17" s="9">
        <v>4256.13108</v>
      </c>
      <c r="J17" s="9">
        <v>231912.70659</v>
      </c>
    </row>
    <row r="18" spans="1:10" ht="12.75">
      <c r="A18" s="46" t="s">
        <v>101</v>
      </c>
      <c r="B18" s="50">
        <v>80104.4363699999</v>
      </c>
      <c r="C18" s="50">
        <v>283517.2835299999</v>
      </c>
      <c r="D18" s="50">
        <v>12799.28192</v>
      </c>
      <c r="E18" s="50">
        <v>37605.343629999996</v>
      </c>
      <c r="F18" s="50"/>
      <c r="G18" s="50">
        <v>59277.623739999995</v>
      </c>
      <c r="H18" s="50">
        <v>234408.12832000048</v>
      </c>
      <c r="I18" s="50">
        <v>7232.7277</v>
      </c>
      <c r="J18" s="50">
        <v>33396.88628</v>
      </c>
    </row>
    <row r="19" spans="1:10" ht="12.75">
      <c r="A19" s="3" t="s">
        <v>63</v>
      </c>
      <c r="B19" s="9">
        <v>24382.54440000001</v>
      </c>
      <c r="C19" s="9">
        <v>173318.23070000001</v>
      </c>
      <c r="D19" s="9">
        <v>898.5271100000001</v>
      </c>
      <c r="E19" s="9">
        <v>31206.07663</v>
      </c>
      <c r="F19" s="9"/>
      <c r="G19" s="9">
        <v>28403.03518</v>
      </c>
      <c r="H19" s="9">
        <v>57845.77874</v>
      </c>
      <c r="I19" s="9">
        <v>346.16384</v>
      </c>
      <c r="J19" s="9">
        <v>451.09914000000003</v>
      </c>
    </row>
    <row r="20" spans="1:10" ht="12.75">
      <c r="A20" s="46" t="s">
        <v>174</v>
      </c>
      <c r="B20" s="50">
        <v>27155.50374000001</v>
      </c>
      <c r="C20" s="50">
        <v>123550.9941067998</v>
      </c>
      <c r="D20" s="50">
        <v>21077.689150000002</v>
      </c>
      <c r="E20" s="50">
        <v>8888.467030000002</v>
      </c>
      <c r="F20" s="50"/>
      <c r="G20" s="50">
        <v>16766.33307</v>
      </c>
      <c r="H20" s="50">
        <v>141511.48406</v>
      </c>
      <c r="I20" s="50">
        <v>6995.848140000001</v>
      </c>
      <c r="J20" s="50">
        <v>8103.139939999999</v>
      </c>
    </row>
    <row r="21" spans="1:10" ht="12.75">
      <c r="A21" s="31" t="s">
        <v>51</v>
      </c>
      <c r="B21" s="26">
        <v>88.32208</v>
      </c>
      <c r="C21" s="26">
        <v>51202.381230000006</v>
      </c>
      <c r="D21" s="26">
        <v>16.617990000000002</v>
      </c>
      <c r="E21" s="26">
        <v>5219.01825</v>
      </c>
      <c r="F21" s="194"/>
      <c r="G21" s="194">
        <v>293.0998</v>
      </c>
      <c r="H21" s="194">
        <v>48502.39354999999</v>
      </c>
      <c r="I21" s="194">
        <v>210.45104999999998</v>
      </c>
      <c r="J21" s="194">
        <v>6466.49816</v>
      </c>
    </row>
    <row r="22" spans="1:10" ht="12.75">
      <c r="A22" s="51" t="s">
        <v>175</v>
      </c>
      <c r="B22" s="105">
        <v>15889.047740000002</v>
      </c>
      <c r="C22" s="105">
        <v>4370.46787</v>
      </c>
      <c r="D22" s="105">
        <v>0</v>
      </c>
      <c r="E22" s="105">
        <v>0</v>
      </c>
      <c r="F22" s="105"/>
      <c r="G22" s="105">
        <v>15247.01332</v>
      </c>
      <c r="H22" s="105">
        <v>7306.870970000001</v>
      </c>
      <c r="I22" s="105">
        <v>0</v>
      </c>
      <c r="J22" s="105">
        <v>294.75706</v>
      </c>
    </row>
    <row r="23" spans="1:10" ht="12.75">
      <c r="A23" s="34" t="s">
        <v>137</v>
      </c>
      <c r="B23" s="106">
        <v>296.58886</v>
      </c>
      <c r="C23" s="106">
        <v>64654.956840000006</v>
      </c>
      <c r="D23" s="106">
        <v>55.46621</v>
      </c>
      <c r="E23" s="106">
        <v>3895.83199</v>
      </c>
      <c r="F23" s="106"/>
      <c r="G23" s="106">
        <v>88.89233999999999</v>
      </c>
      <c r="H23" s="106">
        <v>36595.146</v>
      </c>
      <c r="I23" s="106">
        <v>81.32171000000001</v>
      </c>
      <c r="J23" s="106">
        <v>39.5215</v>
      </c>
    </row>
    <row r="24" spans="1:10" ht="12.75">
      <c r="A24" s="52" t="s">
        <v>138</v>
      </c>
      <c r="B24" s="107">
        <v>5817.598539999999</v>
      </c>
      <c r="C24" s="107">
        <v>26652.518500000013</v>
      </c>
      <c r="D24" s="107">
        <v>104.58177</v>
      </c>
      <c r="E24" s="107">
        <v>809.6828300000001</v>
      </c>
      <c r="F24" s="107"/>
      <c r="G24" s="107">
        <v>8589.18132</v>
      </c>
      <c r="H24" s="107">
        <v>26316.03670999999</v>
      </c>
      <c r="I24" s="107">
        <v>0</v>
      </c>
      <c r="J24" s="107">
        <v>1530.3193800000001</v>
      </c>
    </row>
    <row r="25" spans="1:10" ht="12.75">
      <c r="A25" s="46" t="s">
        <v>49</v>
      </c>
      <c r="B25" s="50">
        <v>1421.0253899999998</v>
      </c>
      <c r="C25" s="50">
        <v>151415.67606999958</v>
      </c>
      <c r="D25" s="50">
        <v>106.7198</v>
      </c>
      <c r="E25" s="50">
        <v>1712.7026700000001</v>
      </c>
      <c r="F25" s="50"/>
      <c r="G25" s="50">
        <v>661.04193</v>
      </c>
      <c r="H25" s="50">
        <v>81761.06204</v>
      </c>
      <c r="I25" s="50">
        <v>286.97871000000004</v>
      </c>
      <c r="J25" s="50">
        <v>1638.26059</v>
      </c>
    </row>
    <row r="26" spans="1:10" ht="12.75">
      <c r="A26" s="34" t="s">
        <v>176</v>
      </c>
      <c r="B26" s="106">
        <v>732.50085</v>
      </c>
      <c r="C26" s="106">
        <v>83771.78733</v>
      </c>
      <c r="D26" s="106">
        <v>1236.78426</v>
      </c>
      <c r="E26" s="106">
        <v>0</v>
      </c>
      <c r="F26" s="106"/>
      <c r="G26" s="106">
        <v>616.8806</v>
      </c>
      <c r="H26" s="106">
        <v>49281.230559999996</v>
      </c>
      <c r="I26" s="106">
        <v>0</v>
      </c>
      <c r="J26" s="106">
        <v>0</v>
      </c>
    </row>
    <row r="27" spans="1:10" ht="12.75">
      <c r="A27" s="51" t="s">
        <v>177</v>
      </c>
      <c r="B27" s="105">
        <v>115550.985777713</v>
      </c>
      <c r="C27" s="105">
        <v>232968.34063330328</v>
      </c>
      <c r="D27" s="105">
        <v>951.273437956</v>
      </c>
      <c r="E27" s="105">
        <v>7659.262607539</v>
      </c>
      <c r="F27" s="105"/>
      <c r="G27" s="105">
        <v>13578.382246952988</v>
      </c>
      <c r="H27" s="105">
        <v>129890.1447552253</v>
      </c>
      <c r="I27" s="105">
        <v>560.614179825</v>
      </c>
      <c r="J27" s="105">
        <v>542.010310815</v>
      </c>
    </row>
    <row r="28" spans="1:10" ht="12.75">
      <c r="A28" s="34" t="s">
        <v>139</v>
      </c>
      <c r="B28" s="106">
        <v>80588.16267</v>
      </c>
      <c r="C28" s="106">
        <v>250355.4255999999</v>
      </c>
      <c r="D28" s="106">
        <v>705.37528</v>
      </c>
      <c r="E28" s="106">
        <v>3673.5802999999996</v>
      </c>
      <c r="F28" s="106"/>
      <c r="G28" s="106">
        <v>79491.15874000001</v>
      </c>
      <c r="H28" s="106">
        <v>349689.2801199999</v>
      </c>
      <c r="I28" s="106">
        <v>816.87729</v>
      </c>
      <c r="J28" s="106">
        <v>13606.27711</v>
      </c>
    </row>
    <row r="29" spans="1:10" ht="12.75">
      <c r="A29" s="52" t="s">
        <v>102</v>
      </c>
      <c r="B29" s="107">
        <v>14928.27457</v>
      </c>
      <c r="C29" s="107">
        <v>196569.0022000004</v>
      </c>
      <c r="D29" s="107">
        <v>519.63487</v>
      </c>
      <c r="E29" s="107">
        <v>2362.1585299999997</v>
      </c>
      <c r="F29" s="107"/>
      <c r="G29" s="107">
        <v>6839.1549</v>
      </c>
      <c r="H29" s="107">
        <v>172143.42576000042</v>
      </c>
      <c r="I29" s="107">
        <v>0</v>
      </c>
      <c r="J29" s="107">
        <v>4384.64738</v>
      </c>
    </row>
    <row r="30" spans="1:10" ht="12.75">
      <c r="A30" s="35" t="s">
        <v>106</v>
      </c>
      <c r="B30" s="108">
        <v>2095.1029399999998</v>
      </c>
      <c r="C30" s="108">
        <v>51103.54375</v>
      </c>
      <c r="D30" s="108">
        <v>10.24775</v>
      </c>
      <c r="E30" s="108">
        <v>223.64970000000002</v>
      </c>
      <c r="F30" s="108"/>
      <c r="G30" s="108">
        <v>1291.05965</v>
      </c>
      <c r="H30" s="108">
        <v>44336.04617</v>
      </c>
      <c r="I30" s="108">
        <v>0</v>
      </c>
      <c r="J30" s="108">
        <v>1.0955899999999998</v>
      </c>
    </row>
    <row r="31" spans="1:10" ht="12.75">
      <c r="A31" s="49" t="s">
        <v>105</v>
      </c>
      <c r="B31" s="104">
        <v>0</v>
      </c>
      <c r="C31" s="104">
        <v>12606.011960000002</v>
      </c>
      <c r="D31" s="104">
        <v>0</v>
      </c>
      <c r="E31" s="104">
        <v>0</v>
      </c>
      <c r="F31" s="104"/>
      <c r="G31" s="104">
        <v>0</v>
      </c>
      <c r="H31" s="104">
        <v>7853.07295</v>
      </c>
      <c r="I31" s="104">
        <v>0</v>
      </c>
      <c r="J31" s="104">
        <v>0</v>
      </c>
    </row>
    <row r="32" spans="1:10" ht="12.75">
      <c r="A32" s="121" t="s">
        <v>50</v>
      </c>
      <c r="B32" s="123">
        <v>4450.49202</v>
      </c>
      <c r="C32" s="123">
        <v>219893.77753000002</v>
      </c>
      <c r="D32" s="123">
        <v>2164.5753899999995</v>
      </c>
      <c r="E32" s="123">
        <v>12.93379</v>
      </c>
      <c r="F32" s="202"/>
      <c r="G32" s="202">
        <v>6295.80927</v>
      </c>
      <c r="H32" s="202">
        <v>96300.79515</v>
      </c>
      <c r="I32" s="202">
        <v>0</v>
      </c>
      <c r="J32" s="202">
        <v>0</v>
      </c>
    </row>
    <row r="33" spans="1:10" ht="14.25">
      <c r="A33" s="122" t="s">
        <v>129</v>
      </c>
      <c r="B33" s="124">
        <v>3094.1704</v>
      </c>
      <c r="C33" s="124">
        <v>52285.652401240004</v>
      </c>
      <c r="D33" s="124">
        <v>10346.601560000001</v>
      </c>
      <c r="E33" s="124">
        <v>58.83289</v>
      </c>
      <c r="F33" s="124"/>
      <c r="G33" s="124">
        <v>0</v>
      </c>
      <c r="H33" s="124">
        <v>0</v>
      </c>
      <c r="I33" s="124">
        <v>0</v>
      </c>
      <c r="J33" s="124">
        <v>25380.0910899</v>
      </c>
    </row>
    <row r="34" spans="1:8" ht="12.75">
      <c r="A34" s="25" t="s">
        <v>96</v>
      </c>
      <c r="H34" s="3"/>
    </row>
    <row r="35" spans="1:10" ht="12.75">
      <c r="A35" s="25" t="s">
        <v>97</v>
      </c>
      <c r="B35" s="16"/>
      <c r="C35" s="16"/>
      <c r="D35" s="16"/>
      <c r="E35" s="16"/>
      <c r="F35" s="16"/>
      <c r="G35" s="16"/>
      <c r="H35" s="16"/>
      <c r="I35" s="16"/>
      <c r="J35" s="16"/>
    </row>
    <row r="36" spans="1:10" ht="12.75">
      <c r="A36" s="25" t="s">
        <v>103</v>
      </c>
      <c r="B36" s="28"/>
      <c r="C36" s="28"/>
      <c r="D36" s="28"/>
      <c r="E36" s="28"/>
      <c r="F36" s="28"/>
      <c r="G36" s="28"/>
      <c r="H36" s="28"/>
      <c r="I36" s="28"/>
      <c r="J36" s="28"/>
    </row>
    <row r="37" spans="1:10" ht="12.75">
      <c r="A37" s="25" t="s">
        <v>104</v>
      </c>
      <c r="B37" s="28"/>
      <c r="C37" s="28"/>
      <c r="D37" s="28"/>
      <c r="E37" s="28"/>
      <c r="F37" s="28"/>
      <c r="G37" s="28"/>
      <c r="H37" s="28"/>
      <c r="I37" s="28"/>
      <c r="J37" s="28"/>
    </row>
  </sheetData>
  <sheetProtection/>
  <mergeCells count="12">
    <mergeCell ref="I11:I12"/>
    <mergeCell ref="J11:J12"/>
    <mergeCell ref="A10:A12"/>
    <mergeCell ref="B10:E10"/>
    <mergeCell ref="G10:J10"/>
    <mergeCell ref="B11:B12"/>
    <mergeCell ref="C11:C12"/>
    <mergeCell ref="D11:D12"/>
    <mergeCell ref="E11:E12"/>
    <mergeCell ref="F11:F12"/>
    <mergeCell ref="G11:G12"/>
    <mergeCell ref="H11:H12"/>
  </mergeCells>
  <printOptions horizontalCentered="1"/>
  <pageMargins left="0.75" right="0.75" top="1" bottom="1" header="0" footer="0"/>
  <pageSetup fitToHeight="1"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7:M44"/>
  <sheetViews>
    <sheetView tabSelected="1" zoomScale="70" zoomScaleNormal="70" zoomScalePageLayoutView="0" workbookViewId="0" topLeftCell="A1">
      <pane xSplit="2" ySplit="14" topLeftCell="C36" activePane="bottomRight" state="frozen"/>
      <selection pane="topLeft" activeCell="A1" sqref="A1"/>
      <selection pane="topRight" activeCell="C1" sqref="C1"/>
      <selection pane="bottomLeft" activeCell="A15" sqref="A15"/>
      <selection pane="bottomRight" activeCell="A45" sqref="A45"/>
    </sheetView>
  </sheetViews>
  <sheetFormatPr defaultColWidth="6.7109375" defaultRowHeight="12.75"/>
  <cols>
    <col min="1" max="1" width="21.57421875" style="5" customWidth="1"/>
    <col min="2" max="2" width="70.140625" style="19" customWidth="1"/>
    <col min="3" max="4" width="15.28125" style="5" bestFit="1" customWidth="1"/>
    <col min="5" max="5" width="16.28125" style="5" customWidth="1"/>
    <col min="6" max="6" width="13.7109375" style="5" customWidth="1"/>
    <col min="7" max="7" width="17.140625" style="5" customWidth="1"/>
    <col min="8" max="8" width="5.140625" style="5" customWidth="1"/>
    <col min="9" max="9" width="16.00390625" style="5" customWidth="1"/>
    <col min="10" max="10" width="13.00390625" style="5" customWidth="1"/>
    <col min="11" max="11" width="9.421875" style="5" customWidth="1"/>
    <col min="12" max="12" width="11.421875" style="5" customWidth="1"/>
    <col min="13" max="13" width="20.140625" style="5" customWidth="1"/>
    <col min="14" max="16384" width="6.7109375" style="5" customWidth="1"/>
  </cols>
  <sheetData>
    <row r="1" ht="3" customHeight="1"/>
    <row r="2" ht="12.75"/>
    <row r="3" ht="12.75"/>
    <row r="4" ht="12.75"/>
    <row r="5" ht="12.75"/>
    <row r="7" spans="1:6" s="32" customFormat="1" ht="15">
      <c r="A7" s="61" t="s">
        <v>65</v>
      </c>
      <c r="B7" s="21"/>
      <c r="C7" s="195"/>
      <c r="D7" s="195"/>
      <c r="E7" s="208"/>
      <c r="F7" s="208"/>
    </row>
    <row r="8" spans="1:6" s="32" customFormat="1" ht="15">
      <c r="A8" s="61" t="s">
        <v>77</v>
      </c>
      <c r="B8" s="21"/>
      <c r="C8" s="4"/>
      <c r="D8" s="4"/>
      <c r="E8" s="4"/>
      <c r="F8" s="4"/>
    </row>
    <row r="9" spans="1:6" s="32" customFormat="1" ht="15">
      <c r="A9" s="41" t="s">
        <v>157</v>
      </c>
      <c r="B9" s="21"/>
      <c r="C9" s="33"/>
      <c r="D9" s="33"/>
      <c r="E9" s="33"/>
      <c r="F9" s="33"/>
    </row>
    <row r="10" spans="1:13" s="32" customFormat="1" ht="15.75" thickBot="1">
      <c r="A10" s="37"/>
      <c r="B10" s="38"/>
      <c r="C10" s="255" t="s">
        <v>158</v>
      </c>
      <c r="D10" s="255"/>
      <c r="E10" s="255"/>
      <c r="F10" s="255"/>
      <c r="G10" s="255"/>
      <c r="H10" s="219"/>
      <c r="I10" s="256" t="s">
        <v>162</v>
      </c>
      <c r="J10" s="256"/>
      <c r="K10" s="256"/>
      <c r="L10" s="256"/>
      <c r="M10" s="256"/>
    </row>
    <row r="11" spans="1:13" s="39" customFormat="1" ht="26.25" customHeight="1" thickBot="1">
      <c r="A11" s="359" t="s">
        <v>75</v>
      </c>
      <c r="B11" s="359" t="s">
        <v>44</v>
      </c>
      <c r="C11" s="233" t="s">
        <v>8</v>
      </c>
      <c r="D11" s="233"/>
      <c r="E11" s="233"/>
      <c r="F11" s="233"/>
      <c r="G11" s="358" t="s">
        <v>163</v>
      </c>
      <c r="H11" s="215"/>
      <c r="I11" s="257" t="s">
        <v>8</v>
      </c>
      <c r="J11" s="233"/>
      <c r="K11" s="233"/>
      <c r="L11" s="233"/>
      <c r="M11" s="358" t="s">
        <v>164</v>
      </c>
    </row>
    <row r="12" spans="1:13" s="39" customFormat="1" ht="35.25" customHeight="1" thickBot="1">
      <c r="A12" s="350"/>
      <c r="B12" s="350"/>
      <c r="C12" s="214">
        <v>2013</v>
      </c>
      <c r="D12" s="214">
        <v>2012</v>
      </c>
      <c r="E12" s="145" t="s">
        <v>133</v>
      </c>
      <c r="F12" s="145" t="s">
        <v>134</v>
      </c>
      <c r="G12" s="347"/>
      <c r="H12" s="216"/>
      <c r="I12" s="214">
        <v>2013</v>
      </c>
      <c r="J12" s="214">
        <v>2012</v>
      </c>
      <c r="K12" s="145" t="s">
        <v>133</v>
      </c>
      <c r="L12" s="145" t="s">
        <v>134</v>
      </c>
      <c r="M12" s="347"/>
    </row>
    <row r="13" spans="1:13" ht="15.75" customHeight="1">
      <c r="A13" s="210"/>
      <c r="B13" s="204" t="s">
        <v>0</v>
      </c>
      <c r="C13" s="178">
        <v>7634391.168948853</v>
      </c>
      <c r="D13" s="178">
        <v>6390266.295195138</v>
      </c>
      <c r="E13" s="179">
        <v>19.46906148010101</v>
      </c>
      <c r="F13" s="179">
        <v>19.469061480101015</v>
      </c>
      <c r="G13" s="179">
        <v>100</v>
      </c>
      <c r="H13" s="180"/>
      <c r="I13" s="178">
        <v>26987014.82280554</v>
      </c>
      <c r="J13" s="178">
        <v>24930313.458213367</v>
      </c>
      <c r="K13" s="179">
        <v>8.249801463746076</v>
      </c>
      <c r="L13" s="179">
        <v>8.249801463746088</v>
      </c>
      <c r="M13" s="179">
        <v>100</v>
      </c>
    </row>
    <row r="14" spans="1:13" s="29" customFormat="1" ht="13.5" customHeight="1">
      <c r="A14" s="253"/>
      <c r="B14" s="254"/>
      <c r="C14" s="178"/>
      <c r="D14" s="178"/>
      <c r="E14" s="179"/>
      <c r="F14" s="179"/>
      <c r="G14" s="179"/>
      <c r="H14" s="179"/>
      <c r="I14" s="178"/>
      <c r="J14" s="178"/>
      <c r="K14" s="179"/>
      <c r="L14" s="179"/>
      <c r="M14" s="179"/>
    </row>
    <row r="15" spans="1:13" s="12" customFormat="1" ht="12.75">
      <c r="A15" s="357" t="s">
        <v>12</v>
      </c>
      <c r="B15" s="357"/>
      <c r="C15" s="260">
        <v>1362653.012745823</v>
      </c>
      <c r="D15" s="260">
        <v>1092592.498269952</v>
      </c>
      <c r="E15" s="261">
        <v>24.71740515365921</v>
      </c>
      <c r="F15" s="262">
        <v>4.226123012728444</v>
      </c>
      <c r="G15" s="261">
        <v>17.8488759953525</v>
      </c>
      <c r="H15" s="261"/>
      <c r="I15" s="260">
        <v>4968541.256434951</v>
      </c>
      <c r="J15" s="260">
        <v>4241203.896584824</v>
      </c>
      <c r="K15" s="261">
        <v>17.14931367567134</v>
      </c>
      <c r="L15" s="261">
        <v>2.917481808117835</v>
      </c>
      <c r="M15" s="261">
        <v>18.410859033716672</v>
      </c>
    </row>
    <row r="16" spans="1:13" s="12" customFormat="1" ht="25.5">
      <c r="A16" s="115">
        <v>211</v>
      </c>
      <c r="B16" s="249" t="s">
        <v>78</v>
      </c>
      <c r="C16" s="187">
        <v>928206.154679684</v>
      </c>
      <c r="D16" s="187">
        <v>785198.41760745</v>
      </c>
      <c r="E16" s="188">
        <v>18.21294259710655</v>
      </c>
      <c r="F16" s="188">
        <v>2.2378994937935826</v>
      </c>
      <c r="G16" s="188">
        <v>12.158221057036624</v>
      </c>
      <c r="H16" s="188"/>
      <c r="I16" s="187">
        <v>3371253.43849435</v>
      </c>
      <c r="J16" s="187">
        <v>3290978.48387624</v>
      </c>
      <c r="K16" s="188">
        <v>2.439242766593819</v>
      </c>
      <c r="L16" s="188">
        <v>0.321997373810248</v>
      </c>
      <c r="M16" s="188">
        <v>12.492131718271603</v>
      </c>
    </row>
    <row r="17" spans="1:13" s="12" customFormat="1" ht="34.5" customHeight="1">
      <c r="A17" s="247">
        <v>213</v>
      </c>
      <c r="B17" s="248" t="s">
        <v>180</v>
      </c>
      <c r="C17" s="226">
        <v>1136.86208</v>
      </c>
      <c r="D17" s="226">
        <v>15</v>
      </c>
      <c r="E17" s="227">
        <v>7479.080533333334</v>
      </c>
      <c r="F17" s="227">
        <v>0.01755579545790653</v>
      </c>
      <c r="G17" s="227">
        <v>0.014891326038203643</v>
      </c>
      <c r="H17" s="227"/>
      <c r="I17" s="226">
        <v>4292.034259999999</v>
      </c>
      <c r="J17" s="226">
        <v>5984.34789</v>
      </c>
      <c r="K17" s="227">
        <v>-28.27899816499473</v>
      </c>
      <c r="L17" s="227">
        <v>-0.00678817630125891</v>
      </c>
      <c r="M17" s="227">
        <v>0.01590407197009797</v>
      </c>
    </row>
    <row r="18" spans="1:13" s="29" customFormat="1" ht="46.5" customHeight="1">
      <c r="A18" s="115">
        <v>221</v>
      </c>
      <c r="B18" s="249" t="s">
        <v>181</v>
      </c>
      <c r="C18" s="187">
        <v>394065.20053557097</v>
      </c>
      <c r="D18" s="187">
        <v>258345.44687659078</v>
      </c>
      <c r="E18" s="188">
        <v>52.534215446735644</v>
      </c>
      <c r="F18" s="188">
        <v>2.123851298044157</v>
      </c>
      <c r="G18" s="188">
        <v>5.161710892393638</v>
      </c>
      <c r="H18" s="188"/>
      <c r="I18" s="187">
        <v>1434762.41699956</v>
      </c>
      <c r="J18" s="187">
        <v>780022.286159185</v>
      </c>
      <c r="K18" s="188">
        <v>83.93864412058059</v>
      </c>
      <c r="L18" s="188">
        <v>2.626281181493404</v>
      </c>
      <c r="M18" s="188">
        <v>5.316491751385208</v>
      </c>
    </row>
    <row r="19" spans="1:13" s="29" customFormat="1" ht="30.75" customHeight="1">
      <c r="A19" s="247">
        <v>223</v>
      </c>
      <c r="B19" s="248" t="s">
        <v>179</v>
      </c>
      <c r="C19" s="226">
        <v>1025</v>
      </c>
      <c r="D19" s="226">
        <v>0</v>
      </c>
      <c r="E19" s="250" t="s">
        <v>140</v>
      </c>
      <c r="F19" s="227">
        <v>0.016040020128280114</v>
      </c>
      <c r="G19" s="227">
        <v>0.013426086996549954</v>
      </c>
      <c r="H19" s="227"/>
      <c r="I19" s="226">
        <v>1706.41102</v>
      </c>
      <c r="J19" s="226">
        <v>2.99435</v>
      </c>
      <c r="K19" s="227">
        <v>56887.69415732964</v>
      </c>
      <c r="L19" s="227">
        <v>0.006832712604497174</v>
      </c>
      <c r="M19" s="227">
        <v>0.006323081790276364</v>
      </c>
    </row>
    <row r="20" spans="2:13" s="12" customFormat="1" ht="12.75">
      <c r="B20" s="115" t="s">
        <v>88</v>
      </c>
      <c r="C20" s="187">
        <v>38219.79545056796</v>
      </c>
      <c r="D20" s="187">
        <v>49033.633785911086</v>
      </c>
      <c r="E20" s="188">
        <v>-22.053919932914056</v>
      </c>
      <c r="F20" s="188">
        <v>-0.16922359469548376</v>
      </c>
      <c r="G20" s="188">
        <v>0.5006266328874824</v>
      </c>
      <c r="H20" s="188"/>
      <c r="I20" s="187">
        <v>156526.9556610403</v>
      </c>
      <c r="J20" s="187">
        <v>164215.78430939914</v>
      </c>
      <c r="K20" s="188">
        <v>-4.682149575751082</v>
      </c>
      <c r="L20" s="188">
        <v>-0.030841283489059935</v>
      </c>
      <c r="M20" s="188">
        <v>0.5800084102994831</v>
      </c>
    </row>
    <row r="21" spans="1:13" s="251" customFormat="1" ht="14.25" customHeight="1">
      <c r="A21" s="115"/>
      <c r="B21" s="249"/>
      <c r="C21" s="187"/>
      <c r="D21" s="187"/>
      <c r="E21" s="188"/>
      <c r="F21" s="188"/>
      <c r="G21" s="188"/>
      <c r="H21" s="188"/>
      <c r="I21" s="187"/>
      <c r="J21" s="187"/>
      <c r="K21" s="188"/>
      <c r="L21" s="188"/>
      <c r="M21" s="188"/>
    </row>
    <row r="22" spans="1:13" s="12" customFormat="1" ht="14.25" customHeight="1">
      <c r="A22" s="357" t="s">
        <v>13</v>
      </c>
      <c r="B22" s="357">
        <v>0</v>
      </c>
      <c r="C22" s="263">
        <v>5710750.293797535</v>
      </c>
      <c r="D22" s="263">
        <v>4921262.320194546</v>
      </c>
      <c r="E22" s="264">
        <v>16.04238754685563</v>
      </c>
      <c r="F22" s="264">
        <v>12.35453950012392</v>
      </c>
      <c r="G22" s="264">
        <v>74.80295635131601</v>
      </c>
      <c r="H22" s="264"/>
      <c r="I22" s="263">
        <v>20249190.15017095</v>
      </c>
      <c r="J22" s="263">
        <v>19068156.916247994</v>
      </c>
      <c r="K22" s="264">
        <v>6.193746145001544</v>
      </c>
      <c r="L22" s="264">
        <v>4.737338084025813</v>
      </c>
      <c r="M22" s="264">
        <v>75.03308640516715</v>
      </c>
    </row>
    <row r="23" spans="1:13" s="12" customFormat="1" ht="30" customHeight="1">
      <c r="A23" s="258">
        <v>401</v>
      </c>
      <c r="B23" s="249" t="s">
        <v>79</v>
      </c>
      <c r="C23" s="187">
        <v>3128713.53424904</v>
      </c>
      <c r="D23" s="187">
        <v>2559702.277123066</v>
      </c>
      <c r="E23" s="188">
        <v>22.229587488022396</v>
      </c>
      <c r="F23" s="188">
        <v>8.904343431725453</v>
      </c>
      <c r="G23" s="188">
        <v>40.98183424205939</v>
      </c>
      <c r="H23" s="188"/>
      <c r="I23" s="187">
        <v>10562547.4030318</v>
      </c>
      <c r="J23" s="187">
        <v>9722992.473262591</v>
      </c>
      <c r="K23" s="188">
        <v>8.634738040556078</v>
      </c>
      <c r="L23" s="188">
        <v>3.3676067939395073</v>
      </c>
      <c r="M23" s="188">
        <v>39.1393693314529</v>
      </c>
    </row>
    <row r="24" spans="1:13" s="12" customFormat="1" ht="24" customHeight="1">
      <c r="A24" s="252">
        <v>406</v>
      </c>
      <c r="B24" s="248" t="s">
        <v>182</v>
      </c>
      <c r="C24" s="226">
        <v>30172.531460000002</v>
      </c>
      <c r="D24" s="226">
        <v>2363.04384</v>
      </c>
      <c r="E24" s="227">
        <v>1176.850261906271</v>
      </c>
      <c r="F24" s="227">
        <v>0.4351851133482504</v>
      </c>
      <c r="G24" s="227">
        <v>0.39521856808595157</v>
      </c>
      <c r="H24" s="227"/>
      <c r="I24" s="226">
        <v>38117.156619999994</v>
      </c>
      <c r="J24" s="226">
        <v>15616.973300000001</v>
      </c>
      <c r="K24" s="227">
        <v>144.07518593887838</v>
      </c>
      <c r="L24" s="227">
        <v>0.09025230812967272</v>
      </c>
      <c r="M24" s="227">
        <v>0.14124258229475925</v>
      </c>
    </row>
    <row r="25" spans="1:13" s="12" customFormat="1" ht="51">
      <c r="A25" s="258">
        <v>424</v>
      </c>
      <c r="B25" s="249" t="s">
        <v>122</v>
      </c>
      <c r="C25" s="187">
        <v>234103.7251600001</v>
      </c>
      <c r="D25" s="187">
        <v>122881.3513000001</v>
      </c>
      <c r="E25" s="188">
        <v>90.51200420840418</v>
      </c>
      <c r="F25" s="188">
        <v>1.7404966979799958</v>
      </c>
      <c r="G25" s="188">
        <v>3.0664360782581284</v>
      </c>
      <c r="H25" s="188"/>
      <c r="I25" s="187">
        <v>735246.989899998</v>
      </c>
      <c r="J25" s="187">
        <v>443128.18493000197</v>
      </c>
      <c r="K25" s="188">
        <v>65.92196454760378</v>
      </c>
      <c r="L25" s="188">
        <v>1.1717414041328733</v>
      </c>
      <c r="M25" s="188">
        <v>2.7244472748377975</v>
      </c>
    </row>
    <row r="26" spans="1:13" s="12" customFormat="1" ht="12.75">
      <c r="A26" s="252">
        <v>436</v>
      </c>
      <c r="B26" s="248" t="s">
        <v>80</v>
      </c>
      <c r="C26" s="226">
        <v>643143.941950323</v>
      </c>
      <c r="D26" s="226">
        <v>531643.0780202859</v>
      </c>
      <c r="E26" s="227">
        <v>20.97287983984293</v>
      </c>
      <c r="F26" s="227">
        <v>1.7448547334228446</v>
      </c>
      <c r="G26" s="227">
        <v>8.424299039930839</v>
      </c>
      <c r="H26" s="227"/>
      <c r="I26" s="226">
        <v>2234166.57450705</v>
      </c>
      <c r="J26" s="226">
        <v>1822889.40868892</v>
      </c>
      <c r="K26" s="227">
        <v>22.561827604996274</v>
      </c>
      <c r="L26" s="227">
        <v>1.649707158746669</v>
      </c>
      <c r="M26" s="227">
        <v>8.278672499260846</v>
      </c>
    </row>
    <row r="27" spans="1:13" s="12" customFormat="1" ht="12.75">
      <c r="A27" s="115"/>
      <c r="B27" s="115" t="s">
        <v>88</v>
      </c>
      <c r="C27" s="187">
        <v>1674616.5609781723</v>
      </c>
      <c r="D27" s="187">
        <v>1704672.5699111933</v>
      </c>
      <c r="E27" s="188">
        <v>-1.763154371316411</v>
      </c>
      <c r="F27" s="188">
        <v>-0.4703404763526083</v>
      </c>
      <c r="G27" s="188">
        <v>21.9351684229817</v>
      </c>
      <c r="H27" s="188"/>
      <c r="I27" s="187">
        <v>6679112.026112101</v>
      </c>
      <c r="J27" s="187">
        <v>7063529.876066483</v>
      </c>
      <c r="K27" s="188">
        <v>-5.44229098905511</v>
      </c>
      <c r="L27" s="188">
        <v>-1.5419695809229144</v>
      </c>
      <c r="M27" s="188">
        <v>24.749354717320855</v>
      </c>
    </row>
    <row r="28" spans="1:13" s="12" customFormat="1" ht="12.75">
      <c r="A28" s="115"/>
      <c r="B28" s="249"/>
      <c r="C28" s="187"/>
      <c r="D28" s="187"/>
      <c r="E28" s="188"/>
      <c r="F28" s="188"/>
      <c r="G28" s="188"/>
      <c r="H28" s="188"/>
      <c r="I28" s="187"/>
      <c r="J28" s="187"/>
      <c r="K28" s="188"/>
      <c r="L28" s="188"/>
      <c r="M28" s="188"/>
    </row>
    <row r="29" spans="1:13" s="29" customFormat="1" ht="12.75">
      <c r="A29" s="357" t="s">
        <v>14</v>
      </c>
      <c r="B29" s="357">
        <v>0</v>
      </c>
      <c r="C29" s="263">
        <v>77024.230447956</v>
      </c>
      <c r="D29" s="263">
        <v>56702.382339825</v>
      </c>
      <c r="E29" s="264">
        <v>35.839496101485516</v>
      </c>
      <c r="F29" s="264">
        <v>0.31801253921782663</v>
      </c>
      <c r="G29" s="264">
        <v>1.0089112378893357</v>
      </c>
      <c r="H29" s="264"/>
      <c r="I29" s="263">
        <v>261867.652009965</v>
      </c>
      <c r="J29" s="263">
        <v>181130.11420757</v>
      </c>
      <c r="K29" s="264">
        <v>44.574331637571895</v>
      </c>
      <c r="L29" s="264">
        <v>0.3238528786961392</v>
      </c>
      <c r="M29" s="264">
        <v>0.9703468639616716</v>
      </c>
    </row>
    <row r="30" spans="1:13" s="12" customFormat="1" ht="38.25">
      <c r="A30" s="258">
        <v>605</v>
      </c>
      <c r="B30" s="249" t="s">
        <v>183</v>
      </c>
      <c r="C30" s="187">
        <v>617.139502</v>
      </c>
      <c r="D30" s="187">
        <v>308.13213963500004</v>
      </c>
      <c r="E30" s="188">
        <v>100.28404136324002</v>
      </c>
      <c r="F30" s="188">
        <v>0.004835594450850093</v>
      </c>
      <c r="G30" s="188">
        <v>0.00808367672474099</v>
      </c>
      <c r="H30" s="188"/>
      <c r="I30" s="187">
        <v>617.139502</v>
      </c>
      <c r="J30" s="187">
        <v>308.13213963500004</v>
      </c>
      <c r="K30" s="188">
        <v>100.28404136324002</v>
      </c>
      <c r="L30" s="188">
        <v>0.0012394844648982804</v>
      </c>
      <c r="M30" s="188">
        <v>0.002286801656471032</v>
      </c>
    </row>
    <row r="31" spans="1:13" s="12" customFormat="1" ht="12.75">
      <c r="A31" s="252">
        <v>616</v>
      </c>
      <c r="B31" s="248" t="s">
        <v>123</v>
      </c>
      <c r="C31" s="226">
        <v>19342.279629999997</v>
      </c>
      <c r="D31" s="226">
        <v>2619.847305362</v>
      </c>
      <c r="E31" s="227">
        <v>638.2979760084665</v>
      </c>
      <c r="F31" s="227">
        <v>0.26168600105462975</v>
      </c>
      <c r="G31" s="227">
        <v>0.2533571990477815</v>
      </c>
      <c r="H31" s="227"/>
      <c r="I31" s="226">
        <v>19342.279629999997</v>
      </c>
      <c r="J31" s="226">
        <v>2619.847305362</v>
      </c>
      <c r="K31" s="227">
        <v>638.2979760084665</v>
      </c>
      <c r="L31" s="227">
        <v>0.06707670303731678</v>
      </c>
      <c r="M31" s="227">
        <v>0.07167254235787016</v>
      </c>
    </row>
    <row r="32" spans="1:13" s="12" customFormat="1" ht="60">
      <c r="A32" s="258">
        <v>617</v>
      </c>
      <c r="B32" s="259" t="s">
        <v>185</v>
      </c>
      <c r="C32" s="187">
        <v>3671.628940016</v>
      </c>
      <c r="D32" s="187">
        <v>657.1318500000001</v>
      </c>
      <c r="E32" s="188">
        <v>458.7355018655692</v>
      </c>
      <c r="F32" s="188">
        <v>0.04717326243951069</v>
      </c>
      <c r="G32" s="188">
        <v>0.048093277627029564</v>
      </c>
      <c r="H32" s="188"/>
      <c r="I32" s="187">
        <v>3671.628940016</v>
      </c>
      <c r="J32" s="187">
        <v>657.1318500000001</v>
      </c>
      <c r="K32" s="188">
        <v>458.7355018655692</v>
      </c>
      <c r="L32" s="188">
        <v>0.01209169349221666</v>
      </c>
      <c r="M32" s="188">
        <v>0.013605168871487291</v>
      </c>
    </row>
    <row r="33" spans="1:13" s="12" customFormat="1" ht="60">
      <c r="A33" s="252">
        <v>618</v>
      </c>
      <c r="B33" s="265" t="s">
        <v>184</v>
      </c>
      <c r="C33" s="226">
        <v>19472.28125</v>
      </c>
      <c r="D33" s="226">
        <v>6197.8092400000005</v>
      </c>
      <c r="E33" s="227">
        <v>214.18006743944252</v>
      </c>
      <c r="F33" s="227">
        <v>0.2077295592514058</v>
      </c>
      <c r="G33" s="227">
        <v>0.25506004105735464</v>
      </c>
      <c r="H33" s="227"/>
      <c r="I33" s="226">
        <v>19472.28125</v>
      </c>
      <c r="J33" s="226">
        <v>6197.8092400000005</v>
      </c>
      <c r="K33" s="227">
        <v>214.18006743944252</v>
      </c>
      <c r="L33" s="227">
        <v>0.0532463100885187</v>
      </c>
      <c r="M33" s="227">
        <v>0.07215426151374413</v>
      </c>
    </row>
    <row r="34" spans="1:13" s="12" customFormat="1" ht="12.75">
      <c r="A34" s="115"/>
      <c r="B34" s="115" t="s">
        <v>88</v>
      </c>
      <c r="C34" s="187">
        <v>33920.90112593999</v>
      </c>
      <c r="D34" s="187">
        <v>46919.461804828</v>
      </c>
      <c r="E34" s="188">
        <v>-27.703985039211297</v>
      </c>
      <c r="F34" s="188">
        <v>-0.20341187797856983</v>
      </c>
      <c r="G34" s="188">
        <v>0.4443170434324289</v>
      </c>
      <c r="H34" s="188"/>
      <c r="I34" s="187">
        <v>218764.322687949</v>
      </c>
      <c r="J34" s="187">
        <v>171347.19367257302</v>
      </c>
      <c r="K34" s="188">
        <v>27.67312845869263</v>
      </c>
      <c r="L34" s="188">
        <v>0.19019868761318867</v>
      </c>
      <c r="M34" s="188">
        <v>0.810628089562099</v>
      </c>
    </row>
    <row r="35" spans="1:13" s="12" customFormat="1" ht="12.75">
      <c r="A35" s="115"/>
      <c r="B35" s="249"/>
      <c r="C35" s="187"/>
      <c r="D35" s="187"/>
      <c r="E35" s="188"/>
      <c r="F35" s="188"/>
      <c r="G35" s="188"/>
      <c r="H35" s="188"/>
      <c r="I35" s="187"/>
      <c r="J35" s="187"/>
      <c r="K35" s="188"/>
      <c r="L35" s="188"/>
      <c r="M35" s="188"/>
    </row>
    <row r="36" spans="1:13" s="12" customFormat="1" ht="12.75">
      <c r="A36" s="357" t="s">
        <v>15</v>
      </c>
      <c r="B36" s="357">
        <v>0</v>
      </c>
      <c r="C36" s="263">
        <v>483963.63195753907</v>
      </c>
      <c r="D36" s="263">
        <v>319709.09439081495</v>
      </c>
      <c r="E36" s="264">
        <v>51.376248110708445</v>
      </c>
      <c r="F36" s="264">
        <v>2.5703864280308264</v>
      </c>
      <c r="G36" s="264">
        <v>6.339256415442149</v>
      </c>
      <c r="H36" s="264"/>
      <c r="I36" s="263">
        <v>1507415.7641896752</v>
      </c>
      <c r="J36" s="263">
        <v>1439822.5311729778</v>
      </c>
      <c r="K36" s="264">
        <v>4.694553082290742</v>
      </c>
      <c r="L36" s="264">
        <v>0.27112869290630065</v>
      </c>
      <c r="M36" s="264">
        <v>5.585707697154501</v>
      </c>
    </row>
    <row r="37" spans="1:13" s="12" customFormat="1" ht="36" customHeight="1">
      <c r="A37" s="258">
        <v>801</v>
      </c>
      <c r="B37" s="249" t="s">
        <v>81</v>
      </c>
      <c r="C37" s="187">
        <v>21601.718850000103</v>
      </c>
      <c r="D37" s="187">
        <v>4658.4773399999995</v>
      </c>
      <c r="E37" s="188">
        <v>363.7077154914336</v>
      </c>
      <c r="F37" s="188">
        <v>0.2651413998621588</v>
      </c>
      <c r="G37" s="188">
        <v>0.2829527381025506</v>
      </c>
      <c r="H37" s="188"/>
      <c r="I37" s="187">
        <v>38698.0985549682</v>
      </c>
      <c r="J37" s="187">
        <v>16163.814030503</v>
      </c>
      <c r="K37" s="188">
        <v>139.411926429866</v>
      </c>
      <c r="L37" s="188">
        <v>0.0903890942335553</v>
      </c>
      <c r="M37" s="188">
        <v>0.14339525438088152</v>
      </c>
    </row>
    <row r="38" spans="1:13" s="12" customFormat="1" ht="28.5" customHeight="1">
      <c r="A38" s="252">
        <v>805</v>
      </c>
      <c r="B38" s="248" t="s">
        <v>82</v>
      </c>
      <c r="C38" s="226">
        <v>18652.496509999997</v>
      </c>
      <c r="D38" s="226">
        <v>17904.77984</v>
      </c>
      <c r="E38" s="227">
        <v>4.176072963095412</v>
      </c>
      <c r="F38" s="227">
        <v>0.011700868719073705</v>
      </c>
      <c r="G38" s="227">
        <v>0.24432199106937008</v>
      </c>
      <c r="H38" s="227"/>
      <c r="I38" s="226">
        <v>61958.9897800001</v>
      </c>
      <c r="J38" s="226">
        <v>87645.51582999989</v>
      </c>
      <c r="K38" s="227">
        <v>-29.30729063175601</v>
      </c>
      <c r="L38" s="227">
        <v>-0.10303330559021627</v>
      </c>
      <c r="M38" s="227">
        <v>0.22958815632932206</v>
      </c>
    </row>
    <row r="39" spans="1:13" s="12" customFormat="1" ht="25.5">
      <c r="A39" s="258">
        <v>807</v>
      </c>
      <c r="B39" s="249" t="s">
        <v>124</v>
      </c>
      <c r="C39" s="187">
        <v>17161.179110000005</v>
      </c>
      <c r="D39" s="187">
        <v>13201.12491</v>
      </c>
      <c r="E39" s="188">
        <v>29.99785417529244</v>
      </c>
      <c r="F39" s="188">
        <v>0.06197009666056611</v>
      </c>
      <c r="G39" s="188">
        <v>0.22478778896998614</v>
      </c>
      <c r="H39" s="188"/>
      <c r="I39" s="187">
        <v>52390.098600000005</v>
      </c>
      <c r="J39" s="187">
        <v>47997.5555699999</v>
      </c>
      <c r="K39" s="188">
        <v>9.1515973633157</v>
      </c>
      <c r="L39" s="188">
        <v>0.017619285202180104</v>
      </c>
      <c r="M39" s="188">
        <v>0.19413076601465176</v>
      </c>
    </row>
    <row r="40" spans="1:13" s="12" customFormat="1" ht="39" customHeight="1">
      <c r="A40" s="252">
        <v>810</v>
      </c>
      <c r="B40" s="248" t="s">
        <v>186</v>
      </c>
      <c r="C40" s="226">
        <v>408016.159738762</v>
      </c>
      <c r="D40" s="226">
        <v>261223.58713061098</v>
      </c>
      <c r="E40" s="227">
        <v>56.19422588158367</v>
      </c>
      <c r="F40" s="227">
        <v>2.2971276286017197</v>
      </c>
      <c r="G40" s="227">
        <v>5.344449226000821</v>
      </c>
      <c r="H40" s="227"/>
      <c r="I40" s="226">
        <v>1265455.28281623</v>
      </c>
      <c r="J40" s="226">
        <v>1163470.91308281</v>
      </c>
      <c r="K40" s="227">
        <v>8.765528092420949</v>
      </c>
      <c r="L40" s="227">
        <v>0.409077767531323</v>
      </c>
      <c r="M40" s="227">
        <v>4.689126571149505</v>
      </c>
    </row>
    <row r="41" spans="1:13" s="12" customFormat="1" ht="12.75">
      <c r="A41" s="228"/>
      <c r="B41" s="228" t="s">
        <v>88</v>
      </c>
      <c r="C41" s="234">
        <v>18532.077748776974</v>
      </c>
      <c r="D41" s="234">
        <v>22721.125170203984</v>
      </c>
      <c r="E41" s="235">
        <v>-18.436795669434723</v>
      </c>
      <c r="F41" s="235">
        <v>-0.06555356581269185</v>
      </c>
      <c r="G41" s="235">
        <v>0.24274467129942173</v>
      </c>
      <c r="H41" s="235"/>
      <c r="I41" s="234">
        <v>88913.29443847704</v>
      </c>
      <c r="J41" s="234">
        <v>124544.73265966486</v>
      </c>
      <c r="K41" s="235">
        <v>-28.60934979767912</v>
      </c>
      <c r="L41" s="235">
        <v>-0.14292414847053975</v>
      </c>
      <c r="M41" s="235">
        <v>0.32946694928014164</v>
      </c>
    </row>
    <row r="42" spans="1:13" ht="12.75">
      <c r="A42" s="115" t="s">
        <v>96</v>
      </c>
      <c r="B42" s="116"/>
      <c r="C42" s="187"/>
      <c r="D42" s="187"/>
      <c r="E42" s="188"/>
      <c r="F42" s="188"/>
      <c r="G42" s="188"/>
      <c r="H42" s="188"/>
      <c r="I42" s="188"/>
      <c r="J42" s="188"/>
      <c r="K42" s="188"/>
      <c r="L42" s="188"/>
      <c r="M42" s="188"/>
    </row>
    <row r="43" spans="1:13" s="31" customFormat="1" ht="12" customHeight="1">
      <c r="A43" s="115" t="s">
        <v>97</v>
      </c>
      <c r="B43" s="211"/>
      <c r="C43" s="187"/>
      <c r="D43" s="187"/>
      <c r="E43" s="187"/>
      <c r="F43" s="188"/>
      <c r="G43" s="188"/>
      <c r="H43" s="187"/>
      <c r="I43" s="187"/>
      <c r="J43" s="187"/>
      <c r="K43" s="187"/>
      <c r="L43" s="188"/>
      <c r="M43" s="188"/>
    </row>
    <row r="44" spans="1:13" s="4" customFormat="1" ht="12.75">
      <c r="A44" s="171"/>
      <c r="B44" s="36"/>
      <c r="C44" s="36"/>
      <c r="D44" s="36"/>
      <c r="E44" s="36"/>
      <c r="F44" s="36"/>
      <c r="G44" s="36"/>
      <c r="H44" s="36"/>
      <c r="I44" s="36"/>
      <c r="J44" s="36"/>
      <c r="K44" s="3"/>
      <c r="L44" s="3"/>
      <c r="M44" s="3"/>
    </row>
  </sheetData>
  <sheetProtection/>
  <mergeCells count="8">
    <mergeCell ref="A22:B22"/>
    <mergeCell ref="A29:B29"/>
    <mergeCell ref="A36:B36"/>
    <mergeCell ref="G11:G12"/>
    <mergeCell ref="M11:M12"/>
    <mergeCell ref="A11:A12"/>
    <mergeCell ref="B11:B12"/>
    <mergeCell ref="A15:B15"/>
  </mergeCells>
  <printOptions horizontalCentered="1"/>
  <pageMargins left="0.5905511811023623" right="0.5905511811023623" top="0.5905511811023623" bottom="1.36" header="0" footer="0"/>
  <pageSetup fitToHeight="2"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A6:IV41"/>
  <sheetViews>
    <sheetView zoomScalePageLayoutView="0" workbookViewId="0" topLeftCell="A1">
      <pane xSplit="1" ySplit="11" topLeftCell="B24" activePane="bottomRight" state="frozen"/>
      <selection pane="topLeft" activeCell="A1" sqref="A1"/>
      <selection pane="topRight" activeCell="B1" sqref="B1"/>
      <selection pane="bottomLeft" activeCell="A12" sqref="A12"/>
      <selection pane="bottomRight" activeCell="L13" sqref="L13"/>
    </sheetView>
  </sheetViews>
  <sheetFormatPr defaultColWidth="11.421875" defaultRowHeight="12.75"/>
  <cols>
    <col min="1" max="1" width="41.7109375" style="4" customWidth="1"/>
    <col min="2" max="2" width="13.8515625" style="4" customWidth="1"/>
    <col min="3" max="3" width="13.00390625" style="4" customWidth="1"/>
    <col min="4" max="4" width="13.8515625" style="4" customWidth="1"/>
    <col min="5" max="5" width="12.8515625" style="4" bestFit="1" customWidth="1"/>
    <col min="6" max="6" width="17.57421875" style="4" customWidth="1"/>
    <col min="7" max="7" width="3.57421875" style="4" customWidth="1"/>
    <col min="8" max="8" width="14.8515625" style="4" bestFit="1" customWidth="1"/>
    <col min="9" max="9" width="16.57421875" style="4" bestFit="1" customWidth="1"/>
    <col min="10" max="10" width="10.28125" style="4" bestFit="1" customWidth="1"/>
    <col min="11" max="12" width="14.00390625" style="4" customWidth="1"/>
    <col min="13" max="16384" width="11.421875" style="4" customWidth="1"/>
  </cols>
  <sheetData>
    <row r="1" ht="12.75"/>
    <row r="2" ht="12.75"/>
    <row r="3" ht="12.75"/>
    <row r="4" ht="12.75"/>
    <row r="6" spans="1:11" ht="15">
      <c r="A6" s="41" t="s">
        <v>108</v>
      </c>
      <c r="C6" s="2"/>
      <c r="D6" s="2"/>
      <c r="E6" s="2"/>
      <c r="F6" s="2"/>
      <c r="G6" s="2"/>
      <c r="H6" s="2"/>
      <c r="I6" s="2"/>
      <c r="J6" s="2"/>
      <c r="K6" s="2"/>
    </row>
    <row r="7" spans="1:11" ht="15">
      <c r="A7" s="41" t="s">
        <v>1</v>
      </c>
      <c r="C7" s="2"/>
      <c r="D7" s="2"/>
      <c r="E7" s="2"/>
      <c r="F7" s="2"/>
      <c r="G7" s="2"/>
      <c r="H7" s="2"/>
      <c r="I7" s="2"/>
      <c r="J7" s="2"/>
      <c r="K7" s="2"/>
    </row>
    <row r="8" spans="1:11" ht="15">
      <c r="A8" s="41" t="s">
        <v>157</v>
      </c>
      <c r="C8" s="2"/>
      <c r="D8" s="2"/>
      <c r="E8" s="2"/>
      <c r="F8" s="2"/>
      <c r="G8" s="2"/>
      <c r="H8" s="2"/>
      <c r="I8" s="2"/>
      <c r="J8" s="2"/>
      <c r="K8" s="2"/>
    </row>
    <row r="9" spans="1:12" ht="15.75" thickBot="1">
      <c r="A9" s="147"/>
      <c r="B9" s="325" t="s">
        <v>158</v>
      </c>
      <c r="C9" s="325"/>
      <c r="D9" s="325"/>
      <c r="E9" s="325"/>
      <c r="F9" s="325"/>
      <c r="G9" s="47"/>
      <c r="H9" s="326" t="s">
        <v>162</v>
      </c>
      <c r="I9" s="326"/>
      <c r="J9" s="326"/>
      <c r="K9" s="326"/>
      <c r="L9" s="143"/>
    </row>
    <row r="10" spans="1:12" ht="13.5" customHeight="1" thickBot="1">
      <c r="A10" s="330" t="s">
        <v>107</v>
      </c>
      <c r="B10" s="322" t="s">
        <v>53</v>
      </c>
      <c r="C10" s="322"/>
      <c r="D10" s="322"/>
      <c r="E10" s="322"/>
      <c r="F10" s="328" t="s">
        <v>163</v>
      </c>
      <c r="G10" s="45"/>
      <c r="H10" s="322" t="s">
        <v>53</v>
      </c>
      <c r="I10" s="322"/>
      <c r="J10" s="322"/>
      <c r="K10" s="322"/>
      <c r="L10" s="328" t="s">
        <v>136</v>
      </c>
    </row>
    <row r="11" spans="1:12" ht="36.75" customHeight="1" thickBot="1">
      <c r="A11" s="331"/>
      <c r="B11" s="140">
        <v>2013</v>
      </c>
      <c r="C11" s="140">
        <v>2012</v>
      </c>
      <c r="D11" s="145" t="s">
        <v>133</v>
      </c>
      <c r="E11" s="145" t="s">
        <v>134</v>
      </c>
      <c r="F11" s="329"/>
      <c r="G11" s="146"/>
      <c r="H11" s="140">
        <v>2013</v>
      </c>
      <c r="I11" s="140">
        <v>2012</v>
      </c>
      <c r="J11" s="145" t="s">
        <v>133</v>
      </c>
      <c r="K11" s="145" t="s">
        <v>134</v>
      </c>
      <c r="L11" s="329"/>
    </row>
    <row r="12" spans="1:12" s="7" customFormat="1" ht="12.75">
      <c r="A12" s="29" t="s">
        <v>2</v>
      </c>
      <c r="B12" s="20">
        <v>7378526.192990007</v>
      </c>
      <c r="C12" s="193">
        <v>6395810.672070004</v>
      </c>
      <c r="D12" s="94">
        <v>15.36498766624601</v>
      </c>
      <c r="E12" s="94">
        <v>15.364987666246014</v>
      </c>
      <c r="F12" s="94">
        <v>99.99999999999999</v>
      </c>
      <c r="G12" s="20"/>
      <c r="H12" s="193">
        <v>26789207.250100017</v>
      </c>
      <c r="I12" s="193">
        <v>24517233.954470012</v>
      </c>
      <c r="J12" s="94">
        <v>9.266841846226193</v>
      </c>
      <c r="K12" s="94">
        <v>9.266841846226187</v>
      </c>
      <c r="L12" s="94">
        <v>99.99999999999999</v>
      </c>
    </row>
    <row r="13" spans="1:12" ht="14.25">
      <c r="A13" s="80" t="s">
        <v>125</v>
      </c>
      <c r="B13" s="103">
        <v>2081632.2665700023</v>
      </c>
      <c r="C13" s="103">
        <v>2105840.6080199983</v>
      </c>
      <c r="D13" s="93">
        <v>-1.1495809016978553</v>
      </c>
      <c r="E13" s="93">
        <v>-0.3785030966553136</v>
      </c>
      <c r="F13" s="93">
        <f>+B13/B12*100</f>
        <v>28.212033299382522</v>
      </c>
      <c r="G13" s="93"/>
      <c r="H13" s="103">
        <v>8068530.51025</v>
      </c>
      <c r="I13" s="103">
        <v>8451621.604919996</v>
      </c>
      <c r="J13" s="93">
        <v>-4.532752560135734</v>
      </c>
      <c r="K13" s="93">
        <v>-1.562537990139586</v>
      </c>
      <c r="L13" s="93">
        <f>+H13/H12*100</f>
        <v>30.118586320690312</v>
      </c>
    </row>
    <row r="14" spans="1:12" ht="12.75">
      <c r="A14" s="11" t="s">
        <v>99</v>
      </c>
      <c r="B14" s="20">
        <v>5296893.926420004</v>
      </c>
      <c r="C14" s="20">
        <v>4289970.064050006</v>
      </c>
      <c r="D14" s="94">
        <v>23.471582489771457</v>
      </c>
      <c r="E14" s="94">
        <v>15.743490762901327</v>
      </c>
      <c r="F14" s="94">
        <v>71.78796670061746</v>
      </c>
      <c r="G14" s="94"/>
      <c r="H14" s="20">
        <v>18720676.739850014</v>
      </c>
      <c r="I14" s="20">
        <v>16065612.349550016</v>
      </c>
      <c r="J14" s="94">
        <v>16.526381519309872</v>
      </c>
      <c r="K14" s="94">
        <v>10.829379836365773</v>
      </c>
      <c r="L14" s="94">
        <v>69.88141367930967</v>
      </c>
    </row>
    <row r="15" spans="1:12" ht="12.75">
      <c r="A15" s="110" t="s">
        <v>100</v>
      </c>
      <c r="B15" s="104">
        <v>788457.213590002</v>
      </c>
      <c r="C15" s="104">
        <v>483818.91797</v>
      </c>
      <c r="D15" s="95">
        <v>62.965354248279226</v>
      </c>
      <c r="E15" s="95">
        <v>4.763091205159233</v>
      </c>
      <c r="F15" s="95">
        <v>10.685836073050448</v>
      </c>
      <c r="G15" s="95"/>
      <c r="H15" s="104">
        <v>2699299.3280500015</v>
      </c>
      <c r="I15" s="104">
        <v>1679365.075989999</v>
      </c>
      <c r="J15" s="95">
        <v>60.73332515020553</v>
      </c>
      <c r="K15" s="95">
        <v>4.1600706423656195</v>
      </c>
      <c r="L15" s="95">
        <v>10.076070198157595</v>
      </c>
    </row>
    <row r="16" spans="1:12" ht="12.75">
      <c r="A16" s="112" t="s">
        <v>126</v>
      </c>
      <c r="B16" s="9">
        <v>2227788.215720002</v>
      </c>
      <c r="C16" s="9">
        <v>1965491.283460006</v>
      </c>
      <c r="D16" s="18">
        <v>13.345107885609874</v>
      </c>
      <c r="E16" s="18">
        <v>4.10107405782704</v>
      </c>
      <c r="F16" s="18">
        <v>30.192861791783294</v>
      </c>
      <c r="G16" s="18"/>
      <c r="H16" s="9">
        <v>7496882.229640013</v>
      </c>
      <c r="I16" s="9">
        <v>7441269.337320018</v>
      </c>
      <c r="J16" s="18">
        <v>0.7473576052553499</v>
      </c>
      <c r="K16" s="18">
        <v>0.22683183765049306</v>
      </c>
      <c r="L16" s="18">
        <v>27.984711005630906</v>
      </c>
    </row>
    <row r="17" spans="1:12" ht="12.75">
      <c r="A17" s="110" t="s">
        <v>101</v>
      </c>
      <c r="B17" s="50">
        <v>374042.2272700001</v>
      </c>
      <c r="C17" s="50">
        <v>375182.38626999996</v>
      </c>
      <c r="D17" s="96">
        <v>-0.3038945967946738</v>
      </c>
      <c r="E17" s="96">
        <v>-0.017826653390145712</v>
      </c>
      <c r="F17" s="96">
        <v>5.069335223413046</v>
      </c>
      <c r="G17" s="96"/>
      <c r="H17" s="50">
        <v>1564116.26002</v>
      </c>
      <c r="I17" s="50">
        <v>1709276.012899999</v>
      </c>
      <c r="J17" s="96">
        <v>-8.492470015636478</v>
      </c>
      <c r="K17" s="96">
        <v>-0.5920723077879404</v>
      </c>
      <c r="L17" s="96">
        <v>5.838605993143602</v>
      </c>
    </row>
    <row r="18" spans="1:12" ht="12.75">
      <c r="A18" s="112" t="s">
        <v>63</v>
      </c>
      <c r="B18" s="9">
        <v>95643.22383</v>
      </c>
      <c r="C18" s="9">
        <v>71179.83011</v>
      </c>
      <c r="D18" s="23">
        <v>34.36843510611747</v>
      </c>
      <c r="E18" s="18">
        <v>0.38249089871952746</v>
      </c>
      <c r="F18" s="18">
        <v>1.2962375050029118</v>
      </c>
      <c r="G18" s="18"/>
      <c r="H18" s="9">
        <v>312932.1071799999</v>
      </c>
      <c r="I18" s="9">
        <v>355217.4204800003</v>
      </c>
      <c r="J18" s="18">
        <v>-11.904065189950675</v>
      </c>
      <c r="K18" s="18">
        <v>-0.17247179424288578</v>
      </c>
      <c r="L18" s="18">
        <v>1.1681275382974672</v>
      </c>
    </row>
    <row r="19" spans="1:12" ht="12.75">
      <c r="A19" s="110" t="s">
        <v>155</v>
      </c>
      <c r="B19" s="50">
        <v>125250.8797999998</v>
      </c>
      <c r="C19" s="50">
        <v>123614.51896999987</v>
      </c>
      <c r="D19" s="161">
        <v>1.3237610303665548</v>
      </c>
      <c r="E19" s="96">
        <v>0.025584885386707733</v>
      </c>
      <c r="F19" s="96">
        <v>1.6975053896128312</v>
      </c>
      <c r="G19" s="96"/>
      <c r="H19" s="50">
        <v>550559.6529500007</v>
      </c>
      <c r="I19" s="50">
        <v>509753.8893700001</v>
      </c>
      <c r="J19" s="161">
        <v>8.004993082138533</v>
      </c>
      <c r="K19" s="96">
        <v>0.1664370607866262</v>
      </c>
      <c r="L19" s="96">
        <v>2.0551547039449822</v>
      </c>
    </row>
    <row r="20" spans="1:12" ht="12.75">
      <c r="A20" s="111" t="s">
        <v>51</v>
      </c>
      <c r="B20" s="26">
        <v>57662.17978</v>
      </c>
      <c r="C20" s="26">
        <v>34107.11615999999</v>
      </c>
      <c r="D20" s="62">
        <v>69.06202069239973</v>
      </c>
      <c r="E20" s="62">
        <v>0.36828894455652195</v>
      </c>
      <c r="F20" s="62">
        <v>0.7814864143842458</v>
      </c>
      <c r="G20" s="62"/>
      <c r="H20" s="26">
        <v>179787.16646</v>
      </c>
      <c r="I20" s="26">
        <v>125560.7676</v>
      </c>
      <c r="J20" s="62">
        <v>43.187374445455376</v>
      </c>
      <c r="K20" s="62">
        <v>0.22117665867488032</v>
      </c>
      <c r="L20" s="62">
        <v>0.6711179049888786</v>
      </c>
    </row>
    <row r="21" spans="1:12" ht="12.75">
      <c r="A21" s="110" t="s">
        <v>127</v>
      </c>
      <c r="B21" s="105">
        <v>25736.43916000002</v>
      </c>
      <c r="C21" s="105">
        <v>20864.59832999999</v>
      </c>
      <c r="D21" s="97">
        <v>23.34979448415786</v>
      </c>
      <c r="E21" s="97">
        <v>0.0761723740709676</v>
      </c>
      <c r="F21" s="97">
        <v>0.34880189467174366</v>
      </c>
      <c r="G21" s="97"/>
      <c r="H21" s="105">
        <v>49571.25240000002</v>
      </c>
      <c r="I21" s="105">
        <v>59207.16504999999</v>
      </c>
      <c r="J21" s="97">
        <v>-16.274909703686223</v>
      </c>
      <c r="K21" s="97">
        <v>-0.039302609209074905</v>
      </c>
      <c r="L21" s="97">
        <v>0.18504187875815156</v>
      </c>
    </row>
    <row r="22" spans="1:12" ht="12.75">
      <c r="A22" s="112" t="s">
        <v>137</v>
      </c>
      <c r="B22" s="106">
        <v>79293.27182</v>
      </c>
      <c r="C22" s="106">
        <v>63775.14635000001</v>
      </c>
      <c r="D22" s="98">
        <v>24.332559559857426</v>
      </c>
      <c r="E22" s="98">
        <v>0.2426295315114064</v>
      </c>
      <c r="F22" s="98">
        <v>1.0746491880090203</v>
      </c>
      <c r="G22" s="98"/>
      <c r="H22" s="106">
        <v>308663.32933000004</v>
      </c>
      <c r="I22" s="106">
        <v>183184.83622</v>
      </c>
      <c r="J22" s="98">
        <v>68.49829696564174</v>
      </c>
      <c r="K22" s="98">
        <v>0.5117971029807897</v>
      </c>
      <c r="L22" s="98">
        <v>1.1521928456051929</v>
      </c>
    </row>
    <row r="23" spans="1:12" ht="12.75">
      <c r="A23" s="110" t="s">
        <v>138</v>
      </c>
      <c r="B23" s="107">
        <v>44536.20767</v>
      </c>
      <c r="C23" s="107">
        <v>42985.16201</v>
      </c>
      <c r="D23" s="99">
        <v>3.608328054315968</v>
      </c>
      <c r="E23" s="99">
        <v>0.0242509626930218</v>
      </c>
      <c r="F23" s="99">
        <v>0.6035921877232309</v>
      </c>
      <c r="G23" s="99"/>
      <c r="H23" s="107">
        <v>133841.3064</v>
      </c>
      <c r="I23" s="107">
        <v>141039.4295</v>
      </c>
      <c r="J23" s="99">
        <v>-5.103624656961614</v>
      </c>
      <c r="K23" s="99">
        <v>-0.029359442069881732</v>
      </c>
      <c r="L23" s="99">
        <v>0.4996090595383344</v>
      </c>
    </row>
    <row r="24" spans="1:12" ht="12.75">
      <c r="A24" s="112" t="s">
        <v>49</v>
      </c>
      <c r="B24" s="108">
        <v>172354.2637799998</v>
      </c>
      <c r="C24" s="108">
        <v>110003.02106</v>
      </c>
      <c r="D24" s="100">
        <v>56.68139121923841</v>
      </c>
      <c r="E24" s="100">
        <v>0.9748763044578964</v>
      </c>
      <c r="F24" s="100">
        <v>2.335890112360725</v>
      </c>
      <c r="G24" s="100"/>
      <c r="H24" s="108">
        <v>575243.6864099995</v>
      </c>
      <c r="I24" s="108">
        <v>289488.31493</v>
      </c>
      <c r="J24" s="100">
        <v>98.7105028916614</v>
      </c>
      <c r="K24" s="100">
        <v>1.165528591074607</v>
      </c>
      <c r="L24" s="100">
        <v>2.1472964132145114</v>
      </c>
    </row>
    <row r="25" spans="1:12" ht="12.75">
      <c r="A25" s="110" t="s">
        <v>146</v>
      </c>
      <c r="B25" s="50">
        <v>89903.27845</v>
      </c>
      <c r="C25" s="50">
        <v>17807.53777</v>
      </c>
      <c r="D25" s="96">
        <v>404.8608045153679</v>
      </c>
      <c r="E25" s="96">
        <v>1.1272338156417976</v>
      </c>
      <c r="F25" s="96">
        <v>1.2184449319352273</v>
      </c>
      <c r="G25" s="96"/>
      <c r="H25" s="50">
        <v>277034.3932200001</v>
      </c>
      <c r="I25" s="50">
        <v>18826.78276</v>
      </c>
      <c r="J25" s="96">
        <v>1371.4908901408076</v>
      </c>
      <c r="K25" s="96">
        <v>1.0531677877671979</v>
      </c>
      <c r="L25" s="96">
        <v>1.034126880402427</v>
      </c>
    </row>
    <row r="26" spans="1:12" ht="12.75">
      <c r="A26" s="112" t="s">
        <v>154</v>
      </c>
      <c r="B26" s="106">
        <v>331497.94167000003</v>
      </c>
      <c r="C26" s="106">
        <v>138969.7174600001</v>
      </c>
      <c r="D26" s="98">
        <v>138.53969607833133</v>
      </c>
      <c r="E26" s="98">
        <v>3.0102239431625977</v>
      </c>
      <c r="F26" s="98">
        <v>4.4927392408654825</v>
      </c>
      <c r="G26" s="98"/>
      <c r="H26" s="106">
        <v>1036676.95542</v>
      </c>
      <c r="I26" s="106">
        <v>463765.9415899998</v>
      </c>
      <c r="J26" s="98">
        <v>123.53451654207328</v>
      </c>
      <c r="K26" s="98">
        <v>2.336768555922461</v>
      </c>
      <c r="L26" s="98">
        <v>3.8697560018918797</v>
      </c>
    </row>
    <row r="27" spans="1:12" ht="12.75">
      <c r="A27" s="110" t="s">
        <v>139</v>
      </c>
      <c r="B27" s="105">
        <v>342152.48954</v>
      </c>
      <c r="C27" s="105">
        <v>368250.37625</v>
      </c>
      <c r="D27" s="157">
        <v>-7.086995260062546</v>
      </c>
      <c r="E27" s="97">
        <v>-0.4080465799897327</v>
      </c>
      <c r="F27" s="97">
        <v>4.6371386451817855</v>
      </c>
      <c r="G27" s="97"/>
      <c r="H27" s="105">
        <v>1576125.3161499996</v>
      </c>
      <c r="I27" s="105">
        <v>1560203.5126199997</v>
      </c>
      <c r="J27" s="157">
        <v>1.0204953008510431</v>
      </c>
      <c r="K27" s="97">
        <v>0.06494127175833812</v>
      </c>
      <c r="L27" s="97">
        <v>5.883433956949641</v>
      </c>
    </row>
    <row r="28" spans="1:12" ht="12.75">
      <c r="A28" s="112" t="s">
        <v>102</v>
      </c>
      <c r="B28" s="106">
        <v>189572.9376799999</v>
      </c>
      <c r="C28" s="106">
        <v>188358.42350000047</v>
      </c>
      <c r="D28" s="158">
        <v>0.6447888856955908</v>
      </c>
      <c r="E28" s="98">
        <v>0.018989214069501822</v>
      </c>
      <c r="F28" s="98">
        <v>2.5692520799086447</v>
      </c>
      <c r="G28" s="98"/>
      <c r="H28" s="106">
        <v>689538.4314599998</v>
      </c>
      <c r="I28" s="106">
        <v>642665.0894200002</v>
      </c>
      <c r="J28" s="158">
        <v>7.293587719585393</v>
      </c>
      <c r="K28" s="98">
        <v>0.1911852785964607</v>
      </c>
      <c r="L28" s="98">
        <v>2.5739411585515484</v>
      </c>
    </row>
    <row r="29" spans="1:12" ht="12.75">
      <c r="A29" s="110" t="s">
        <v>106</v>
      </c>
      <c r="B29" s="107">
        <v>47565.75112000001</v>
      </c>
      <c r="C29" s="107">
        <v>51185.33398</v>
      </c>
      <c r="D29" s="99">
        <v>-7.071523380924505</v>
      </c>
      <c r="E29" s="99">
        <v>-0.05659302699197187</v>
      </c>
      <c r="F29" s="99">
        <v>0.644651111561954</v>
      </c>
      <c r="G29" s="99"/>
      <c r="H29" s="107">
        <v>188408.42204</v>
      </c>
      <c r="I29" s="107">
        <v>268156.19347999996</v>
      </c>
      <c r="J29" s="99">
        <v>-29.739298729248944</v>
      </c>
      <c r="K29" s="99">
        <v>-0.32527230269163476</v>
      </c>
      <c r="L29" s="99">
        <v>0.7032997291821563</v>
      </c>
    </row>
    <row r="30" spans="1:12" ht="12.75">
      <c r="A30" s="112" t="s">
        <v>105</v>
      </c>
      <c r="B30" s="108">
        <v>13707.79591</v>
      </c>
      <c r="C30" s="108">
        <v>11984.795769999999</v>
      </c>
      <c r="D30" s="100">
        <v>14.376549864228538</v>
      </c>
      <c r="E30" s="100">
        <v>0.026939511319873904</v>
      </c>
      <c r="F30" s="100">
        <v>0.1857795927189787</v>
      </c>
      <c r="G30" s="100"/>
      <c r="H30" s="108">
        <v>58015.244679999996</v>
      </c>
      <c r="I30" s="108">
        <v>36438.75079</v>
      </c>
      <c r="J30" s="100">
        <v>59.21304496509059</v>
      </c>
      <c r="K30" s="100">
        <v>0.08800541663904196</v>
      </c>
      <c r="L30" s="100">
        <v>0.21656200625266134</v>
      </c>
    </row>
    <row r="31" spans="1:12" ht="12.75">
      <c r="A31" s="110" t="s">
        <v>50</v>
      </c>
      <c r="B31" s="107">
        <v>200428.67410000003</v>
      </c>
      <c r="C31" s="107">
        <v>180221.7412599999</v>
      </c>
      <c r="D31" s="99">
        <v>11.212261461200889</v>
      </c>
      <c r="E31" s="99">
        <v>0.31594013450464076</v>
      </c>
      <c r="F31" s="99">
        <v>2.7163781608638584</v>
      </c>
      <c r="G31" s="99"/>
      <c r="H31" s="107">
        <v>783540.1483400001</v>
      </c>
      <c r="I31" s="107">
        <v>529231.6611599999</v>
      </c>
      <c r="J31" s="99">
        <v>48.05239479108116</v>
      </c>
      <c r="K31" s="99">
        <v>1.0372641858876348</v>
      </c>
      <c r="L31" s="99">
        <v>2.924835143589681</v>
      </c>
    </row>
    <row r="32" spans="1:12" ht="14.25">
      <c r="A32" s="162" t="s">
        <v>153</v>
      </c>
      <c r="B32" s="163">
        <v>91300.93553</v>
      </c>
      <c r="C32" s="163">
        <v>42170.15737</v>
      </c>
      <c r="D32" s="164">
        <v>116.50603465604283</v>
      </c>
      <c r="E32" s="164">
        <v>0.7681712401924309</v>
      </c>
      <c r="F32" s="164">
        <v>1.2373871575700408</v>
      </c>
      <c r="G32" s="164"/>
      <c r="H32" s="163">
        <v>18720676.739850014</v>
      </c>
      <c r="I32" s="163">
        <v>16065612.349550016</v>
      </c>
      <c r="J32" s="176">
        <v>16.526381519309872</v>
      </c>
      <c r="K32" s="164">
        <v>10.829379836365773</v>
      </c>
      <c r="L32" s="164">
        <v>69.88141367930967</v>
      </c>
    </row>
    <row r="33" spans="1:8" ht="12.75">
      <c r="A33" s="25" t="s">
        <v>96</v>
      </c>
      <c r="B33" s="165"/>
      <c r="C33" s="165"/>
      <c r="D33" s="165"/>
      <c r="E33" s="166"/>
      <c r="F33" s="166"/>
      <c r="G33" s="166"/>
      <c r="H33" s="166"/>
    </row>
    <row r="34" spans="1:8" ht="12.75">
      <c r="A34" s="25" t="s">
        <v>97</v>
      </c>
      <c r="B34" s="166"/>
      <c r="C34" s="166"/>
      <c r="D34" s="166"/>
      <c r="E34" s="166"/>
      <c r="F34" s="166"/>
      <c r="G34" s="166"/>
      <c r="H34" s="166"/>
    </row>
    <row r="35" spans="1:8" ht="12.75">
      <c r="A35" s="170" t="s">
        <v>148</v>
      </c>
      <c r="B35" s="165"/>
      <c r="C35" s="165"/>
      <c r="D35" s="165"/>
      <c r="E35" s="166"/>
      <c r="F35" s="167"/>
      <c r="G35" s="168"/>
      <c r="H35" s="169"/>
    </row>
    <row r="36" spans="1:8" ht="12.75">
      <c r="A36" s="25" t="s">
        <v>151</v>
      </c>
      <c r="B36" s="172"/>
      <c r="C36" s="173"/>
      <c r="D36" s="173"/>
      <c r="E36" s="173"/>
      <c r="F36" s="173"/>
      <c r="G36" s="174"/>
      <c r="H36" s="174"/>
    </row>
    <row r="37" spans="1:256" ht="12.75">
      <c r="A37" s="25" t="s">
        <v>150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1:8" ht="12.75">
      <c r="A38" s="175" t="s">
        <v>103</v>
      </c>
      <c r="B38" s="172"/>
      <c r="C38" s="173"/>
      <c r="D38" s="173"/>
      <c r="E38" s="173"/>
      <c r="F38" s="173"/>
      <c r="G38" s="173"/>
      <c r="H38" s="173"/>
    </row>
    <row r="39" spans="1:8" ht="12.75">
      <c r="A39" s="327" t="s">
        <v>149</v>
      </c>
      <c r="B39" s="327"/>
      <c r="C39" s="327"/>
      <c r="D39" s="327"/>
      <c r="E39" s="327"/>
      <c r="F39" s="327"/>
      <c r="G39" s="327"/>
      <c r="H39" s="327"/>
    </row>
    <row r="40" spans="1:8" ht="12.75">
      <c r="A40" s="327"/>
      <c r="B40" s="327"/>
      <c r="C40" s="327"/>
      <c r="D40" s="327"/>
      <c r="E40" s="327"/>
      <c r="F40" s="327"/>
      <c r="G40" s="31"/>
      <c r="H40" s="31"/>
    </row>
    <row r="41" spans="1:8" ht="12.75">
      <c r="A41" s="327"/>
      <c r="B41" s="327"/>
      <c r="C41" s="327"/>
      <c r="D41" s="327"/>
      <c r="E41" s="327"/>
      <c r="F41" s="327"/>
      <c r="G41" s="16"/>
      <c r="H41" s="16"/>
    </row>
  </sheetData>
  <sheetProtection/>
  <mergeCells count="9">
    <mergeCell ref="A39:H39"/>
    <mergeCell ref="A40:F41"/>
    <mergeCell ref="L10:L11"/>
    <mergeCell ref="A10:A11"/>
    <mergeCell ref="B9:F9"/>
    <mergeCell ref="H9:K9"/>
    <mergeCell ref="B10:E10"/>
    <mergeCell ref="F10:F11"/>
    <mergeCell ref="H10:K10"/>
  </mergeCell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6:M39"/>
  <sheetViews>
    <sheetView zoomScalePageLayoutView="0" workbookViewId="0" topLeftCell="A7">
      <selection activeCell="L15" sqref="L15"/>
    </sheetView>
  </sheetViews>
  <sheetFormatPr defaultColWidth="11.421875" defaultRowHeight="12.75"/>
  <cols>
    <col min="1" max="1" width="51.421875" style="4" customWidth="1"/>
    <col min="2" max="4" width="15.57421875" style="4" customWidth="1"/>
    <col min="5" max="5" width="11.421875" style="4" customWidth="1"/>
    <col min="6" max="6" width="13.57421875" style="4" customWidth="1"/>
    <col min="7" max="7" width="2.8515625" style="4" customWidth="1"/>
    <col min="8" max="8" width="11.7109375" style="4" customWidth="1"/>
    <col min="9" max="9" width="12.8515625" style="4" customWidth="1"/>
    <col min="10" max="10" width="13.28125" style="4" customWidth="1"/>
    <col min="11" max="11" width="11.421875" style="4" customWidth="1"/>
    <col min="12" max="12" width="14.140625" style="4" customWidth="1"/>
    <col min="13" max="13" width="2.28125" style="4" customWidth="1"/>
    <col min="14" max="16384" width="11.421875" style="4" customWidth="1"/>
  </cols>
  <sheetData>
    <row r="1" ht="12.75"/>
    <row r="2" ht="12.75"/>
    <row r="3" ht="12.75"/>
    <row r="4" ht="12.75"/>
    <row r="6" spans="1:10" ht="15">
      <c r="A6" s="41" t="s">
        <v>73</v>
      </c>
      <c r="B6" s="5"/>
      <c r="C6" s="2"/>
      <c r="D6" s="2"/>
      <c r="E6" s="2"/>
      <c r="F6" s="2"/>
      <c r="G6" s="2"/>
      <c r="H6" s="2"/>
      <c r="I6" s="2"/>
      <c r="J6" s="2"/>
    </row>
    <row r="7" spans="1:10" ht="15">
      <c r="A7" s="41" t="s">
        <v>1</v>
      </c>
      <c r="B7" s="5"/>
      <c r="C7" s="2"/>
      <c r="D7" s="2"/>
      <c r="E7" s="2"/>
      <c r="F7" s="2"/>
      <c r="G7" s="2"/>
      <c r="H7" s="2"/>
      <c r="I7" s="2"/>
      <c r="J7" s="2"/>
    </row>
    <row r="8" spans="1:10" ht="15">
      <c r="A8" s="41" t="s">
        <v>157</v>
      </c>
      <c r="B8" s="5"/>
      <c r="C8" s="2"/>
      <c r="D8" s="2"/>
      <c r="E8" s="2"/>
      <c r="F8" s="2"/>
      <c r="G8" s="2"/>
      <c r="H8" s="2"/>
      <c r="I8" s="2"/>
      <c r="J8" s="2"/>
    </row>
    <row r="9" ht="12.75">
      <c r="A9" s="3"/>
    </row>
    <row r="10" spans="1:13" ht="15.75" thickBot="1">
      <c r="A10" s="147"/>
      <c r="B10" s="325" t="s">
        <v>158</v>
      </c>
      <c r="C10" s="325"/>
      <c r="D10" s="325"/>
      <c r="E10" s="325"/>
      <c r="F10" s="325"/>
      <c r="G10" s="219"/>
      <c r="H10" s="326" t="s">
        <v>162</v>
      </c>
      <c r="I10" s="326"/>
      <c r="J10" s="326"/>
      <c r="K10" s="326"/>
      <c r="L10" s="143"/>
      <c r="M10" s="8"/>
    </row>
    <row r="11" spans="1:13" ht="12.75" customHeight="1" thickBot="1">
      <c r="A11" s="332" t="s">
        <v>107</v>
      </c>
      <c r="B11" s="322" t="s">
        <v>54</v>
      </c>
      <c r="C11" s="322"/>
      <c r="D11" s="322"/>
      <c r="E11" s="322"/>
      <c r="F11" s="328" t="s">
        <v>163</v>
      </c>
      <c r="G11" s="220"/>
      <c r="H11" s="322" t="s">
        <v>54</v>
      </c>
      <c r="I11" s="322"/>
      <c r="J11" s="322"/>
      <c r="K11" s="322"/>
      <c r="L11" s="328" t="s">
        <v>135</v>
      </c>
      <c r="M11" s="3"/>
    </row>
    <row r="12" spans="1:13" ht="30" customHeight="1" thickBot="1">
      <c r="A12" s="333"/>
      <c r="B12" s="140">
        <v>2013</v>
      </c>
      <c r="C12" s="140">
        <v>2012</v>
      </c>
      <c r="D12" s="145" t="s">
        <v>133</v>
      </c>
      <c r="E12" s="145" t="s">
        <v>134</v>
      </c>
      <c r="F12" s="329"/>
      <c r="G12" s="218"/>
      <c r="H12" s="140">
        <v>2013</v>
      </c>
      <c r="I12" s="140">
        <v>2012</v>
      </c>
      <c r="J12" s="145" t="s">
        <v>133</v>
      </c>
      <c r="K12" s="145" t="s">
        <v>134</v>
      </c>
      <c r="L12" s="329"/>
      <c r="M12" s="8"/>
    </row>
    <row r="13" spans="1:13" s="7" customFormat="1" ht="12.75">
      <c r="A13" s="14" t="s">
        <v>2</v>
      </c>
      <c r="B13" s="102">
        <v>4946704.6416190015</v>
      </c>
      <c r="C13" s="200">
        <v>4494274.403825</v>
      </c>
      <c r="D13" s="92">
        <v>10.066813842273326</v>
      </c>
      <c r="E13" s="92">
        <v>10.066813842273305</v>
      </c>
      <c r="F13" s="102">
        <v>100</v>
      </c>
      <c r="G13" s="200"/>
      <c r="H13" s="200">
        <v>19263474.27495925</v>
      </c>
      <c r="I13" s="200">
        <v>17613069.530670945</v>
      </c>
      <c r="J13" s="92">
        <v>9.370341390036163</v>
      </c>
      <c r="K13" s="92">
        <v>9.370341390036153</v>
      </c>
      <c r="L13" s="102">
        <v>100</v>
      </c>
      <c r="M13" s="102"/>
    </row>
    <row r="14" spans="1:13" ht="12.75">
      <c r="A14" s="80" t="s">
        <v>156</v>
      </c>
      <c r="B14" s="103">
        <v>3460369.180351001</v>
      </c>
      <c r="C14" s="103">
        <v>3426292.283703001</v>
      </c>
      <c r="D14" s="93">
        <v>0.9945706269743892</v>
      </c>
      <c r="E14" s="93">
        <v>0.7582291063268796</v>
      </c>
      <c r="F14" s="93">
        <f>+B14/B13*100</f>
        <v>69.95301783812306</v>
      </c>
      <c r="G14" s="217"/>
      <c r="H14" s="201">
        <v>13615905.78215398</v>
      </c>
      <c r="I14" s="201">
        <v>13392801.824353943</v>
      </c>
      <c r="J14" s="93">
        <v>1.665849765613192</v>
      </c>
      <c r="K14" s="93">
        <v>1.2666954922963922</v>
      </c>
      <c r="L14" s="93">
        <f>+H14/H13*100</f>
        <v>70.68250299923005</v>
      </c>
      <c r="M14" s="93"/>
    </row>
    <row r="15" spans="1:13" ht="12.75">
      <c r="A15" s="11" t="s">
        <v>99</v>
      </c>
      <c r="B15" s="20">
        <v>1486335.4612680003</v>
      </c>
      <c r="C15" s="20">
        <v>1067982.1201219992</v>
      </c>
      <c r="D15" s="94">
        <v>39.17231695772314</v>
      </c>
      <c r="E15" s="94">
        <v>9.308584735946425</v>
      </c>
      <c r="F15" s="94">
        <v>30.046982161876944</v>
      </c>
      <c r="G15" s="94"/>
      <c r="H15" s="193">
        <v>5647568.4928052705</v>
      </c>
      <c r="I15" s="193">
        <v>4220267.706317003</v>
      </c>
      <c r="J15" s="94">
        <v>33.820148052500265</v>
      </c>
      <c r="K15" s="94">
        <v>8.10364589773976</v>
      </c>
      <c r="L15" s="94">
        <v>29.317497000769954</v>
      </c>
      <c r="M15" s="94"/>
    </row>
    <row r="16" spans="1:13" ht="12.75">
      <c r="A16" s="110" t="s">
        <v>100</v>
      </c>
      <c r="B16" s="104">
        <v>852368.63763</v>
      </c>
      <c r="C16" s="104">
        <v>532482.4900799999</v>
      </c>
      <c r="D16" s="161">
        <v>60.07449137002432</v>
      </c>
      <c r="E16" s="95">
        <v>7.117637215870721</v>
      </c>
      <c r="F16" s="95">
        <v>17.231039639169342</v>
      </c>
      <c r="G16" s="100"/>
      <c r="H16" s="104">
        <v>3076902.92966</v>
      </c>
      <c r="I16" s="104">
        <v>1707938.31559</v>
      </c>
      <c r="J16" s="161">
        <v>80.15304777544597</v>
      </c>
      <c r="K16" s="95">
        <v>7.772436324549337</v>
      </c>
      <c r="L16" s="95">
        <v>15.972731012804328</v>
      </c>
      <c r="M16" s="95"/>
    </row>
    <row r="17" spans="1:13" ht="12.75">
      <c r="A17" s="112" t="s">
        <v>126</v>
      </c>
      <c r="B17" s="9">
        <v>74493.23015999982</v>
      </c>
      <c r="C17" s="9">
        <v>79385.85091999985</v>
      </c>
      <c r="D17" s="18">
        <v>-6.163089144097622</v>
      </c>
      <c r="E17" s="18">
        <v>-0.10886341866077444</v>
      </c>
      <c r="F17" s="18">
        <v>1.5059162726889432</v>
      </c>
      <c r="G17" s="18"/>
      <c r="H17" s="9">
        <v>279759.1821299991</v>
      </c>
      <c r="I17" s="9">
        <v>318035.51852999954</v>
      </c>
      <c r="J17" s="18">
        <v>-12.035239515673757</v>
      </c>
      <c r="K17" s="18">
        <v>-0.2173178067193059</v>
      </c>
      <c r="L17" s="18">
        <v>1.4522779127836787</v>
      </c>
      <c r="M17" s="18"/>
    </row>
    <row r="18" spans="1:13" ht="12.75">
      <c r="A18" s="110" t="s">
        <v>101</v>
      </c>
      <c r="B18" s="50">
        <v>124066.60731</v>
      </c>
      <c r="C18" s="50">
        <v>114903.28139499998</v>
      </c>
      <c r="D18" s="96">
        <v>7.974816562026188</v>
      </c>
      <c r="E18" s="96">
        <v>0.2038888837584388</v>
      </c>
      <c r="F18" s="96">
        <v>2.5080657993236155</v>
      </c>
      <c r="G18" s="18"/>
      <c r="H18" s="50">
        <v>673339.7474949999</v>
      </c>
      <c r="I18" s="50">
        <v>581460.0935839999</v>
      </c>
      <c r="J18" s="96">
        <v>15.801540797868485</v>
      </c>
      <c r="K18" s="96">
        <v>0.5216561130983055</v>
      </c>
      <c r="L18" s="96">
        <v>3.4954221543010013</v>
      </c>
      <c r="M18" s="96"/>
    </row>
    <row r="19" spans="1:13" ht="12.75">
      <c r="A19" s="112" t="s">
        <v>63</v>
      </c>
      <c r="B19" s="9">
        <v>24673.98725399999</v>
      </c>
      <c r="C19" s="9">
        <v>33637.157333</v>
      </c>
      <c r="D19" s="23">
        <v>-26.646633632761308</v>
      </c>
      <c r="E19" s="18">
        <v>-0.19943530976594606</v>
      </c>
      <c r="F19" s="18">
        <v>0.49879645221600427</v>
      </c>
      <c r="G19" s="18"/>
      <c r="H19" s="9">
        <v>101559.47356299998</v>
      </c>
      <c r="I19" s="9">
        <v>281280.09543299995</v>
      </c>
      <c r="J19" s="18">
        <v>-63.8938285317842</v>
      </c>
      <c r="K19" s="18">
        <v>-1.0203821744815071</v>
      </c>
      <c r="L19" s="18">
        <v>0.5272126518476367</v>
      </c>
      <c r="M19" s="18"/>
    </row>
    <row r="20" spans="1:13" ht="12.75">
      <c r="A20" s="110" t="s">
        <v>155</v>
      </c>
      <c r="B20" s="50">
        <v>59197.21613999991</v>
      </c>
      <c r="C20" s="50">
        <v>70806.58929000009</v>
      </c>
      <c r="D20" s="96">
        <v>-16.395893752842795</v>
      </c>
      <c r="E20" s="96">
        <v>-0.25831473797237753</v>
      </c>
      <c r="F20" s="96">
        <v>1.1967000342398715</v>
      </c>
      <c r="G20" s="18"/>
      <c r="H20" s="50">
        <v>300654.37742</v>
      </c>
      <c r="I20" s="50">
        <v>298931.0497800001</v>
      </c>
      <c r="J20" s="96">
        <v>0.5764967009175281</v>
      </c>
      <c r="K20" s="96">
        <v>0.009784368573569185</v>
      </c>
      <c r="L20" s="96">
        <v>1.5607484565275074</v>
      </c>
      <c r="M20" s="96"/>
    </row>
    <row r="21" spans="1:13" ht="12.75">
      <c r="A21" s="111" t="s">
        <v>51</v>
      </c>
      <c r="B21" s="26">
        <v>55960.183930000036</v>
      </c>
      <c r="C21" s="26">
        <v>14709.979100000002</v>
      </c>
      <c r="D21" s="62">
        <v>280.4232728651533</v>
      </c>
      <c r="E21" s="62">
        <v>0.9178390352599007</v>
      </c>
      <c r="F21" s="62">
        <v>1.131261880064157</v>
      </c>
      <c r="G21" s="62"/>
      <c r="H21" s="194">
        <v>105835.16097999993</v>
      </c>
      <c r="I21" s="194">
        <v>52792.10899400001</v>
      </c>
      <c r="J21" s="62">
        <v>100.4753418584365</v>
      </c>
      <c r="K21" s="62">
        <v>0.30115734167535146</v>
      </c>
      <c r="L21" s="62">
        <v>0.5494084788099514</v>
      </c>
      <c r="M21" s="62"/>
    </row>
    <row r="22" spans="1:13" ht="12.75">
      <c r="A22" s="110" t="s">
        <v>127</v>
      </c>
      <c r="B22" s="105">
        <v>3563.5307399999997</v>
      </c>
      <c r="C22" s="105">
        <v>3135.2795800000004</v>
      </c>
      <c r="D22" s="97">
        <v>13.659105960815122</v>
      </c>
      <c r="E22" s="97">
        <v>0.009528816478929772</v>
      </c>
      <c r="F22" s="97">
        <v>0.07203847810152852</v>
      </c>
      <c r="G22" s="88"/>
      <c r="H22" s="105">
        <v>10722.959</v>
      </c>
      <c r="I22" s="105">
        <v>13895.706880000002</v>
      </c>
      <c r="J22" s="97">
        <v>-22.832576330222654</v>
      </c>
      <c r="K22" s="97">
        <v>-0.018013599926322097</v>
      </c>
      <c r="L22" s="97">
        <v>0.05566471990952777</v>
      </c>
      <c r="M22" s="97"/>
    </row>
    <row r="23" spans="1:13" ht="12.75">
      <c r="A23" s="112" t="s">
        <v>137</v>
      </c>
      <c r="B23" s="106">
        <v>9976.337660000001</v>
      </c>
      <c r="C23" s="106">
        <v>6487.86461</v>
      </c>
      <c r="D23" s="98">
        <v>53.769202344683364</v>
      </c>
      <c r="E23" s="98">
        <v>0.07762038399415537</v>
      </c>
      <c r="F23" s="98">
        <v>0.20167643679520064</v>
      </c>
      <c r="G23" s="98"/>
      <c r="H23" s="106">
        <v>96544.69661126996</v>
      </c>
      <c r="I23" s="106">
        <v>216211.51118</v>
      </c>
      <c r="J23" s="98">
        <v>-55.347106134929724</v>
      </c>
      <c r="K23" s="98">
        <v>-0.67942055392642</v>
      </c>
      <c r="L23" s="98">
        <v>0.5011800843047778</v>
      </c>
      <c r="M23" s="98"/>
    </row>
    <row r="24" spans="1:13" ht="12.75">
      <c r="A24" s="110" t="s">
        <v>138</v>
      </c>
      <c r="B24" s="107">
        <v>13080.80917</v>
      </c>
      <c r="C24" s="107">
        <v>16326.211190000002</v>
      </c>
      <c r="D24" s="99">
        <v>-19.878476287185652</v>
      </c>
      <c r="E24" s="99">
        <v>-0.07221192407027696</v>
      </c>
      <c r="F24" s="99">
        <v>0.2644348130257237</v>
      </c>
      <c r="G24" s="98"/>
      <c r="H24" s="107">
        <v>47303.30368999999</v>
      </c>
      <c r="I24" s="107">
        <v>56175.10522999999</v>
      </c>
      <c r="J24" s="99">
        <v>-15.7931195743663</v>
      </c>
      <c r="K24" s="99">
        <v>-0.050370558774839716</v>
      </c>
      <c r="L24" s="99">
        <v>0.24555956529342138</v>
      </c>
      <c r="M24" s="99"/>
    </row>
    <row r="25" spans="1:13" ht="12.75">
      <c r="A25" s="112" t="s">
        <v>49</v>
      </c>
      <c r="B25" s="108">
        <v>12573.282850000001</v>
      </c>
      <c r="C25" s="108">
        <v>10930.255259999998</v>
      </c>
      <c r="D25" s="100">
        <v>15.031923325823616</v>
      </c>
      <c r="E25" s="100">
        <v>0.03655823926998429</v>
      </c>
      <c r="F25" s="100">
        <v>0.25417492575188205</v>
      </c>
      <c r="G25" s="100"/>
      <c r="H25" s="108">
        <v>44813.13617000002</v>
      </c>
      <c r="I25" s="108">
        <v>31491.85137</v>
      </c>
      <c r="J25" s="100">
        <v>42.30073565217649</v>
      </c>
      <c r="K25" s="100">
        <v>0.07563295413557913</v>
      </c>
      <c r="L25" s="100">
        <v>0.23263267845849067</v>
      </c>
      <c r="M25" s="100"/>
    </row>
    <row r="26" spans="1:13" ht="12.75">
      <c r="A26" s="110" t="s">
        <v>146</v>
      </c>
      <c r="B26" s="50">
        <v>10541.93139</v>
      </c>
      <c r="C26" s="50">
        <v>2992.0522699999997</v>
      </c>
      <c r="D26" s="96">
        <v>252.3311238810678</v>
      </c>
      <c r="E26" s="96">
        <v>0.16798883293762454</v>
      </c>
      <c r="F26" s="96">
        <v>0.21311018453185315</v>
      </c>
      <c r="G26" s="18"/>
      <c r="H26" s="50">
        <v>35722.456659999996</v>
      </c>
      <c r="I26" s="50">
        <v>4615.85884</v>
      </c>
      <c r="J26" s="96">
        <v>673.9070430498692</v>
      </c>
      <c r="K26" s="96">
        <v>0.17661088412687959</v>
      </c>
      <c r="L26" s="96">
        <v>0.18544140143211815</v>
      </c>
      <c r="M26" s="96"/>
    </row>
    <row r="27" spans="1:13" ht="12.75">
      <c r="A27" s="112" t="s">
        <v>154</v>
      </c>
      <c r="B27" s="106">
        <v>74733.7028139999</v>
      </c>
      <c r="C27" s="106">
        <v>36951.895304</v>
      </c>
      <c r="D27" s="98">
        <v>102.24592595094863</v>
      </c>
      <c r="E27" s="98">
        <v>0.8406653469544372</v>
      </c>
      <c r="F27" s="98">
        <v>1.510777542391138</v>
      </c>
      <c r="G27" s="98"/>
      <c r="H27" s="106">
        <v>241901.48074599996</v>
      </c>
      <c r="I27" s="106">
        <v>117810.59955599993</v>
      </c>
      <c r="J27" s="98">
        <v>105.33082902359294</v>
      </c>
      <c r="K27" s="98">
        <v>0.7045386437265314</v>
      </c>
      <c r="L27" s="98">
        <v>1.2557520896448553</v>
      </c>
      <c r="M27" s="98"/>
    </row>
    <row r="28" spans="1:13" ht="12.75">
      <c r="A28" s="110" t="s">
        <v>139</v>
      </c>
      <c r="B28" s="105">
        <v>39982.24338000002</v>
      </c>
      <c r="C28" s="105">
        <v>38627.20990000001</v>
      </c>
      <c r="D28" s="97">
        <v>3.5079765882857883</v>
      </c>
      <c r="E28" s="97">
        <v>0.03015021688143401</v>
      </c>
      <c r="F28" s="97">
        <v>0.8082601706924285</v>
      </c>
      <c r="G28" s="88"/>
      <c r="H28" s="105">
        <v>168349.72961999997</v>
      </c>
      <c r="I28" s="105">
        <v>175591.05059</v>
      </c>
      <c r="J28" s="97">
        <v>-4.12396927159363</v>
      </c>
      <c r="K28" s="97">
        <v>-0.04111333891795624</v>
      </c>
      <c r="L28" s="97">
        <v>0.8739323302590289</v>
      </c>
      <c r="M28" s="97"/>
    </row>
    <row r="29" spans="1:13" ht="12.75">
      <c r="A29" s="112" t="s">
        <v>102</v>
      </c>
      <c r="B29" s="106">
        <v>23280.74934999998</v>
      </c>
      <c r="C29" s="106">
        <v>26634.78965</v>
      </c>
      <c r="D29" s="98">
        <v>-12.592704294174961</v>
      </c>
      <c r="E29" s="98">
        <v>-0.07462918368191877</v>
      </c>
      <c r="F29" s="98">
        <v>0.47063148169647845</v>
      </c>
      <c r="G29" s="98"/>
      <c r="H29" s="106">
        <v>94912.96061999997</v>
      </c>
      <c r="I29" s="106">
        <v>93926.44199000005</v>
      </c>
      <c r="J29" s="98">
        <v>1.0503098053101567</v>
      </c>
      <c r="K29" s="98">
        <v>0.00560106021430291</v>
      </c>
      <c r="L29" s="98">
        <v>0.4927094628167781</v>
      </c>
      <c r="M29" s="98"/>
    </row>
    <row r="30" spans="1:13" ht="12.75">
      <c r="A30" s="110" t="s">
        <v>106</v>
      </c>
      <c r="B30" s="107">
        <v>61248.95023</v>
      </c>
      <c r="C30" s="107">
        <v>42613.86369</v>
      </c>
      <c r="D30" s="99">
        <v>43.730103131608345</v>
      </c>
      <c r="E30" s="99">
        <v>0.4146406041460219</v>
      </c>
      <c r="F30" s="99">
        <v>1.2381768200729668</v>
      </c>
      <c r="G30" s="98"/>
      <c r="H30" s="107">
        <v>195697.97958</v>
      </c>
      <c r="I30" s="107">
        <v>147375.93714999998</v>
      </c>
      <c r="J30" s="99">
        <v>32.78828509217051</v>
      </c>
      <c r="K30" s="99">
        <v>0.2743533280547906</v>
      </c>
      <c r="L30" s="99">
        <v>1.0159017879468888</v>
      </c>
      <c r="M30" s="99"/>
    </row>
    <row r="31" spans="1:13" ht="12.75">
      <c r="A31" s="112" t="s">
        <v>105</v>
      </c>
      <c r="B31" s="108">
        <v>6593.55084</v>
      </c>
      <c r="C31" s="108">
        <v>5002.92528</v>
      </c>
      <c r="D31" s="100">
        <v>31.79390998220144</v>
      </c>
      <c r="E31" s="100">
        <v>0.035392266183084976</v>
      </c>
      <c r="F31" s="100">
        <v>0.13329178347389675</v>
      </c>
      <c r="G31" s="100"/>
      <c r="H31" s="108">
        <v>15810.445730000001</v>
      </c>
      <c r="I31" s="108">
        <v>31835.276080000003</v>
      </c>
      <c r="J31" s="100">
        <v>-50.336709220710496</v>
      </c>
      <c r="K31" s="100">
        <v>-0.09098260994254735</v>
      </c>
      <c r="L31" s="100">
        <v>0.08207473638621943</v>
      </c>
      <c r="M31" s="100"/>
    </row>
    <row r="32" spans="1:13" ht="12.75">
      <c r="A32" s="110" t="s">
        <v>50</v>
      </c>
      <c r="B32" s="104">
        <v>28916.27265</v>
      </c>
      <c r="C32" s="104">
        <v>26430.819299999996</v>
      </c>
      <c r="D32" s="95">
        <v>9.403618260142267</v>
      </c>
      <c r="E32" s="95">
        <v>0.055302661267960775</v>
      </c>
      <c r="F32" s="95">
        <v>0.5845562802903879</v>
      </c>
      <c r="G32" s="100"/>
      <c r="H32" s="104">
        <v>126949.65882000003</v>
      </c>
      <c r="I32" s="104">
        <v>78519.36618999999</v>
      </c>
      <c r="J32" s="95">
        <v>61.67942379057052</v>
      </c>
      <c r="K32" s="95">
        <v>0.2749679296142264</v>
      </c>
      <c r="L32" s="95">
        <v>0.6590174597166147</v>
      </c>
      <c r="M32" s="95"/>
    </row>
    <row r="33" spans="1:13" ht="15" thickBot="1">
      <c r="A33" s="73" t="s">
        <v>153</v>
      </c>
      <c r="B33" s="109">
        <v>11084.23777</v>
      </c>
      <c r="C33" s="109">
        <v>5923.6059700000005</v>
      </c>
      <c r="D33" s="101">
        <v>87.11976836636212</v>
      </c>
      <c r="E33" s="101">
        <v>0.1148268070949979</v>
      </c>
      <c r="F33" s="101">
        <v>0.2240731673515129</v>
      </c>
      <c r="G33" s="101"/>
      <c r="H33" s="203">
        <v>30788.81431</v>
      </c>
      <c r="I33" s="203">
        <v>12381.819350000002</v>
      </c>
      <c r="J33" s="101">
        <v>148.66147243538967</v>
      </c>
      <c r="K33" s="101">
        <v>0.10450759265979467</v>
      </c>
      <c r="L33" s="101">
        <v>0.15983001752712195</v>
      </c>
      <c r="M33" s="101"/>
    </row>
    <row r="34" ht="12.75">
      <c r="A34" s="25" t="s">
        <v>96</v>
      </c>
    </row>
    <row r="35" spans="1:6" s="31" customFormat="1" ht="12" customHeight="1">
      <c r="A35" s="25" t="s">
        <v>97</v>
      </c>
      <c r="B35" s="3"/>
      <c r="C35" s="18"/>
      <c r="D35" s="3"/>
      <c r="E35" s="3"/>
      <c r="F35" s="3"/>
    </row>
    <row r="36" spans="1:8" ht="12.75">
      <c r="A36" s="25" t="s">
        <v>151</v>
      </c>
      <c r="B36" s="172"/>
      <c r="C36" s="173"/>
      <c r="D36" s="173"/>
      <c r="E36" s="173"/>
      <c r="F36" s="173"/>
      <c r="G36" s="174"/>
      <c r="H36" s="174"/>
    </row>
    <row r="37" spans="1:6" s="31" customFormat="1" ht="12" customHeight="1">
      <c r="A37" s="25" t="s">
        <v>103</v>
      </c>
      <c r="B37" s="28"/>
      <c r="C37" s="28"/>
      <c r="D37" s="28"/>
      <c r="E37" s="28"/>
      <c r="F37" s="28"/>
    </row>
    <row r="38" spans="1:6" s="31" customFormat="1" ht="12" customHeight="1">
      <c r="A38" s="25" t="s">
        <v>104</v>
      </c>
      <c r="B38" s="28"/>
      <c r="C38" s="28"/>
      <c r="D38" s="28"/>
      <c r="E38" s="28"/>
      <c r="F38" s="28"/>
    </row>
    <row r="39" spans="8:11" s="31" customFormat="1" ht="12" customHeight="1">
      <c r="H39" s="208"/>
      <c r="I39" s="208"/>
      <c r="J39" s="91"/>
      <c r="K39" s="91"/>
    </row>
  </sheetData>
  <sheetProtection/>
  <mergeCells count="7">
    <mergeCell ref="L11:L12"/>
    <mergeCell ref="F11:F12"/>
    <mergeCell ref="A11:A12"/>
    <mergeCell ref="B10:F10"/>
    <mergeCell ref="H10:K10"/>
    <mergeCell ref="B11:E11"/>
    <mergeCell ref="H11:K11"/>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7:BL27"/>
  <sheetViews>
    <sheetView zoomScalePageLayoutView="0" workbookViewId="0" topLeftCell="A1">
      <selection activeCell="D20" sqref="D20"/>
    </sheetView>
  </sheetViews>
  <sheetFormatPr defaultColWidth="6.7109375" defaultRowHeight="12.75"/>
  <cols>
    <col min="1" max="1" width="7.8515625" style="266" customWidth="1"/>
    <col min="2" max="2" width="41.140625" style="267" customWidth="1"/>
    <col min="3" max="4" width="13.57421875" style="266" customWidth="1"/>
    <col min="5" max="5" width="13.140625" style="266" customWidth="1"/>
    <col min="6" max="6" width="12.140625" style="266" customWidth="1"/>
    <col min="7" max="7" width="2.57421875" style="266" customWidth="1"/>
    <col min="8" max="8" width="10.421875" style="266" customWidth="1"/>
    <col min="9" max="9" width="12.00390625" style="266" customWidth="1"/>
    <col min="10" max="10" width="11.57421875" style="266" bestFit="1" customWidth="1"/>
    <col min="11" max="11" width="13.421875" style="266" customWidth="1"/>
    <col min="12" max="12" width="2.140625" style="266" customWidth="1"/>
    <col min="13" max="13" width="11.8515625" style="266" customWidth="1"/>
    <col min="14" max="14" width="13.140625" style="266" customWidth="1"/>
    <col min="15" max="16" width="9.57421875" style="266" customWidth="1"/>
    <col min="17" max="16384" width="6.7109375" style="266" customWidth="1"/>
  </cols>
  <sheetData>
    <row r="1" ht="3" customHeight="1"/>
    <row r="2" ht="12.75"/>
    <row r="3" ht="12.75"/>
    <row r="4" ht="12.75"/>
    <row r="5" ht="12.75"/>
    <row r="7" spans="1:2" s="270" customFormat="1" ht="15">
      <c r="A7" s="268" t="s">
        <v>89</v>
      </c>
      <c r="B7" s="269"/>
    </row>
    <row r="8" spans="1:16" s="270" customFormat="1" ht="15">
      <c r="A8" s="268" t="s">
        <v>114</v>
      </c>
      <c r="B8" s="269"/>
      <c r="C8" s="271"/>
      <c r="D8" s="271"/>
      <c r="E8" s="271"/>
      <c r="F8" s="271"/>
      <c r="G8" s="271"/>
      <c r="H8" s="271"/>
      <c r="I8" s="271"/>
      <c r="J8" s="271"/>
      <c r="K8" s="271"/>
      <c r="L8" s="271"/>
      <c r="M8" s="271"/>
      <c r="N8" s="271"/>
      <c r="O8" s="271"/>
      <c r="P8" s="271"/>
    </row>
    <row r="9" spans="1:16" s="270" customFormat="1" ht="15.75" thickBot="1">
      <c r="A9" s="272" t="s">
        <v>187</v>
      </c>
      <c r="B9" s="269"/>
      <c r="C9" s="273"/>
      <c r="D9" s="273"/>
      <c r="E9" s="273"/>
      <c r="F9" s="273"/>
      <c r="G9" s="273"/>
      <c r="H9" s="273"/>
      <c r="I9" s="273"/>
      <c r="J9" s="273"/>
      <c r="K9" s="273"/>
      <c r="L9" s="273"/>
      <c r="M9" s="273"/>
      <c r="N9" s="273"/>
      <c r="O9" s="273"/>
      <c r="P9" s="273"/>
    </row>
    <row r="10" spans="1:64" s="277" customFormat="1" ht="17.25" customHeight="1" thickBot="1">
      <c r="A10" s="274"/>
      <c r="B10" s="274"/>
      <c r="C10" s="335" t="s">
        <v>188</v>
      </c>
      <c r="D10" s="335"/>
      <c r="E10" s="335"/>
      <c r="F10" s="335"/>
      <c r="G10" s="275"/>
      <c r="H10" s="336" t="s">
        <v>162</v>
      </c>
      <c r="I10" s="336"/>
      <c r="J10" s="336"/>
      <c r="K10" s="336"/>
      <c r="L10" s="336"/>
      <c r="M10" s="336"/>
      <c r="N10" s="336"/>
      <c r="O10" s="336"/>
      <c r="P10" s="33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row>
    <row r="11" spans="1:64" s="277" customFormat="1" ht="15.75" customHeight="1" thickBot="1">
      <c r="A11" s="337" t="s">
        <v>3</v>
      </c>
      <c r="B11" s="337" t="s">
        <v>44</v>
      </c>
      <c r="C11" s="335" t="s">
        <v>53</v>
      </c>
      <c r="D11" s="335"/>
      <c r="E11" s="335"/>
      <c r="F11" s="335"/>
      <c r="G11" s="336"/>
      <c r="H11" s="335" t="s">
        <v>53</v>
      </c>
      <c r="I11" s="335"/>
      <c r="J11" s="335"/>
      <c r="K11" s="335"/>
      <c r="L11" s="278"/>
      <c r="M11" s="335" t="s">
        <v>54</v>
      </c>
      <c r="N11" s="335"/>
      <c r="O11" s="335"/>
      <c r="P11" s="335"/>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row>
    <row r="12" spans="1:64" s="277" customFormat="1" ht="42.75" customHeight="1" thickBot="1">
      <c r="A12" s="338"/>
      <c r="B12" s="338"/>
      <c r="C12" s="279">
        <v>2013</v>
      </c>
      <c r="D12" s="279">
        <v>2012</v>
      </c>
      <c r="E12" s="280" t="s">
        <v>133</v>
      </c>
      <c r="F12" s="280" t="s">
        <v>134</v>
      </c>
      <c r="G12" s="281"/>
      <c r="H12" s="279">
        <v>2013</v>
      </c>
      <c r="I12" s="279">
        <v>2012</v>
      </c>
      <c r="J12" s="280" t="s">
        <v>133</v>
      </c>
      <c r="K12" s="280" t="s">
        <v>134</v>
      </c>
      <c r="L12" s="280"/>
      <c r="M12" s="279">
        <v>2013</v>
      </c>
      <c r="N12" s="279">
        <v>2012</v>
      </c>
      <c r="O12" s="280" t="s">
        <v>133</v>
      </c>
      <c r="P12" s="280" t="s">
        <v>134</v>
      </c>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row>
    <row r="13" spans="1:16" s="285" customFormat="1" ht="13.5" customHeight="1">
      <c r="A13" s="282" t="s">
        <v>116</v>
      </c>
      <c r="B13" s="283"/>
      <c r="C13" s="40">
        <v>7378526.192990006</v>
      </c>
      <c r="D13" s="40">
        <v>6395810.672069944</v>
      </c>
      <c r="E13" s="125">
        <v>15.364987666247075</v>
      </c>
      <c r="F13" s="125">
        <v>15.364987666247082</v>
      </c>
      <c r="G13" s="284"/>
      <c r="H13" s="40">
        <v>26789207.250099774</v>
      </c>
      <c r="I13" s="40">
        <v>24517233.954469863</v>
      </c>
      <c r="J13" s="125">
        <v>9.266841846225887</v>
      </c>
      <c r="K13" s="125">
        <v>9.266841846225871</v>
      </c>
      <c r="L13" s="125"/>
      <c r="M13" s="208">
        <v>19263474.274959233</v>
      </c>
      <c r="N13" s="208">
        <v>17613069.530670986</v>
      </c>
      <c r="O13" s="125">
        <v>9.370341390035804</v>
      </c>
      <c r="P13" s="125">
        <v>9.370341390035797</v>
      </c>
    </row>
    <row r="14" spans="1:16" ht="12.75">
      <c r="A14" s="286" t="s">
        <v>61</v>
      </c>
      <c r="B14" s="287" t="s">
        <v>62</v>
      </c>
      <c r="C14" s="63">
        <v>3917256.749770002</v>
      </c>
      <c r="D14" s="63">
        <v>3556604.5211599446</v>
      </c>
      <c r="E14" s="126">
        <v>10.140352306936705</v>
      </c>
      <c r="F14" s="127">
        <v>5.638882185568756</v>
      </c>
      <c r="G14" s="63"/>
      <c r="H14" s="63">
        <v>14711672.660209794</v>
      </c>
      <c r="I14" s="132">
        <v>13538238.260189898</v>
      </c>
      <c r="J14" s="127">
        <v>8.66755612855816</v>
      </c>
      <c r="K14" s="127">
        <v>4.7861614495299145</v>
      </c>
      <c r="L14" s="127"/>
      <c r="M14" s="209">
        <v>7732532.985569333</v>
      </c>
      <c r="N14" s="209">
        <v>6951159.303723987</v>
      </c>
      <c r="O14" s="127">
        <v>11.240911734345318</v>
      </c>
      <c r="P14" s="127">
        <v>4.436328832317841</v>
      </c>
    </row>
    <row r="15" spans="1:16" s="285" customFormat="1" ht="12.75">
      <c r="A15" s="288" t="s">
        <v>59</v>
      </c>
      <c r="B15" s="289" t="s">
        <v>60</v>
      </c>
      <c r="C15" s="27">
        <v>1060316.4913</v>
      </c>
      <c r="D15" s="27">
        <v>883568.0181000014</v>
      </c>
      <c r="E15" s="130">
        <v>20.003946451125913</v>
      </c>
      <c r="F15" s="130">
        <v>2.763503834968832</v>
      </c>
      <c r="G15" s="283"/>
      <c r="H15" s="207">
        <v>4128640.4147500084</v>
      </c>
      <c r="I15" s="207">
        <v>3526403.2382600023</v>
      </c>
      <c r="J15" s="130">
        <v>17.07794417711463</v>
      </c>
      <c r="K15" s="130">
        <v>2.4563830390018735</v>
      </c>
      <c r="L15" s="130"/>
      <c r="M15" s="207">
        <v>10605575.216346</v>
      </c>
      <c r="N15" s="207">
        <v>9661637.912831</v>
      </c>
      <c r="O15" s="130">
        <v>9.769951141114674</v>
      </c>
      <c r="P15" s="130">
        <v>5.359300386972583</v>
      </c>
    </row>
    <row r="16" spans="1:16" s="285" customFormat="1" ht="12.75">
      <c r="A16" s="286" t="s">
        <v>57</v>
      </c>
      <c r="B16" s="287" t="s">
        <v>58</v>
      </c>
      <c r="C16" s="63">
        <v>69.2982</v>
      </c>
      <c r="D16" s="63">
        <v>137.04136</v>
      </c>
      <c r="E16" s="126">
        <v>-49.4326384384977</v>
      </c>
      <c r="F16" s="127">
        <v>-0.0010591801958089475</v>
      </c>
      <c r="G16" s="63"/>
      <c r="H16" s="63">
        <v>344.32962</v>
      </c>
      <c r="I16" s="132">
        <v>737.64016</v>
      </c>
      <c r="J16" s="127">
        <v>-53.320109360640025</v>
      </c>
      <c r="K16" s="127">
        <v>-0.0016042206911693379</v>
      </c>
      <c r="L16" s="127"/>
      <c r="M16" s="209">
        <v>39.819744</v>
      </c>
      <c r="N16" s="209">
        <v>301.72477000000003</v>
      </c>
      <c r="O16" s="127">
        <v>-86.80262677804014</v>
      </c>
      <c r="P16" s="127">
        <v>-0.0014869925173685641</v>
      </c>
    </row>
    <row r="17" spans="1:16" ht="12.75">
      <c r="A17" s="288" t="s">
        <v>55</v>
      </c>
      <c r="B17" s="289" t="s">
        <v>56</v>
      </c>
      <c r="C17" s="27">
        <v>28915.877700000015</v>
      </c>
      <c r="D17" s="27">
        <v>22720.480750000002</v>
      </c>
      <c r="E17" s="131">
        <v>27.267895508769158</v>
      </c>
      <c r="F17" s="131">
        <v>0.09686648444824791</v>
      </c>
      <c r="G17" s="290"/>
      <c r="H17" s="27">
        <v>113744.24121999978</v>
      </c>
      <c r="I17" s="27">
        <v>97474.93627000022</v>
      </c>
      <c r="J17" s="131">
        <v>16.690757206482772</v>
      </c>
      <c r="K17" s="131">
        <v>0.06635864788096707</v>
      </c>
      <c r="L17" s="131"/>
      <c r="M17" s="212">
        <v>473728.6290500001</v>
      </c>
      <c r="N17" s="212">
        <v>311291.6622260004</v>
      </c>
      <c r="O17" s="131">
        <v>52.18159897455561</v>
      </c>
      <c r="P17" s="131">
        <v>0.9222524588410657</v>
      </c>
    </row>
    <row r="18" spans="1:16" ht="14.25" customHeight="1" thickBot="1">
      <c r="A18" s="334" t="s">
        <v>131</v>
      </c>
      <c r="B18" s="334"/>
      <c r="C18" s="65">
        <v>2371967.7760200026</v>
      </c>
      <c r="D18" s="65">
        <v>1932780.610699999</v>
      </c>
      <c r="E18" s="128">
        <v>22.72307383924668</v>
      </c>
      <c r="F18" s="129">
        <v>6.866794341457028</v>
      </c>
      <c r="G18" s="65"/>
      <c r="H18" s="65">
        <v>7834805.604299972</v>
      </c>
      <c r="I18" s="133">
        <v>7354379.879589966</v>
      </c>
      <c r="J18" s="129">
        <v>6.532511681145195</v>
      </c>
      <c r="K18" s="129">
        <v>1.9595429305042682</v>
      </c>
      <c r="L18" s="129"/>
      <c r="M18" s="213">
        <v>451597.62424989964</v>
      </c>
      <c r="N18" s="213">
        <v>688678.9271199998</v>
      </c>
      <c r="O18" s="129">
        <v>-34.42552015662149</v>
      </c>
      <c r="P18" s="129">
        <v>-1.3460532955783335</v>
      </c>
    </row>
    <row r="19" spans="1:6" ht="12.75">
      <c r="A19" s="291" t="s">
        <v>96</v>
      </c>
      <c r="E19" s="58"/>
      <c r="F19" s="58"/>
    </row>
    <row r="20" spans="1:11" s="276" customFormat="1" ht="12.75">
      <c r="A20" s="291" t="s">
        <v>97</v>
      </c>
      <c r="B20" s="267"/>
      <c r="C20" s="266"/>
      <c r="D20" s="266"/>
      <c r="E20" s="266"/>
      <c r="F20" s="266"/>
      <c r="G20" s="266"/>
      <c r="H20" s="266"/>
      <c r="I20" s="266"/>
      <c r="J20" s="266"/>
      <c r="K20" s="266"/>
    </row>
    <row r="21" spans="1:16" ht="13.5">
      <c r="A21" s="292"/>
      <c r="B21" s="293"/>
      <c r="C21" s="208"/>
      <c r="D21" s="208"/>
      <c r="E21" s="91"/>
      <c r="F21" s="91"/>
      <c r="G21" s="294"/>
      <c r="H21" s="208"/>
      <c r="I21" s="208"/>
      <c r="J21" s="91"/>
      <c r="K21" s="91"/>
      <c r="L21" s="91"/>
      <c r="M21" s="208"/>
      <c r="N21" s="208"/>
      <c r="O21" s="91"/>
      <c r="P21" s="91"/>
    </row>
    <row r="22" spans="1:14" ht="12.75">
      <c r="A22" s="295"/>
      <c r="B22" s="293"/>
      <c r="M22" s="200"/>
      <c r="N22" s="200"/>
    </row>
    <row r="26" spans="3:6" ht="12.75">
      <c r="C26" s="208"/>
      <c r="D26" s="208"/>
      <c r="E26" s="91"/>
      <c r="F26" s="91"/>
    </row>
    <row r="27" spans="3:6" ht="12.75">
      <c r="C27" s="208"/>
      <c r="D27" s="208"/>
      <c r="E27" s="91"/>
      <c r="F27" s="91"/>
    </row>
  </sheetData>
  <sheetProtection/>
  <mergeCells count="8">
    <mergeCell ref="A18:B18"/>
    <mergeCell ref="C10:F10"/>
    <mergeCell ref="H10:P10"/>
    <mergeCell ref="A11:A12"/>
    <mergeCell ref="B11:B12"/>
    <mergeCell ref="C11:G11"/>
    <mergeCell ref="H11:K11"/>
    <mergeCell ref="M11:P11"/>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5.xml><?xml version="1.0" encoding="utf-8"?>
<worksheet xmlns="http://schemas.openxmlformats.org/spreadsheetml/2006/main" xmlns:r="http://schemas.openxmlformats.org/officeDocument/2006/relationships">
  <dimension ref="A5:J66"/>
  <sheetViews>
    <sheetView zoomScalePageLayoutView="0" workbookViewId="0" topLeftCell="A1">
      <selection activeCell="B12" sqref="B12:C12"/>
    </sheetView>
  </sheetViews>
  <sheetFormatPr defaultColWidth="11.421875" defaultRowHeight="12.75"/>
  <cols>
    <col min="1" max="1" width="29.00390625" style="266" customWidth="1"/>
    <col min="2" max="2" width="18.8515625" style="296" customWidth="1"/>
    <col min="3" max="3" width="17.8515625" style="297" customWidth="1"/>
    <col min="4" max="4" width="17.28125" style="297" customWidth="1"/>
    <col min="5" max="5" width="12.8515625" style="297" customWidth="1"/>
    <col min="6" max="6" width="3.140625" style="266" customWidth="1"/>
    <col min="7" max="7" width="13.28125" style="266" bestFit="1" customWidth="1"/>
    <col min="8" max="8" width="13.140625" style="266" bestFit="1" customWidth="1"/>
    <col min="9" max="16384" width="11.421875" style="266" customWidth="1"/>
  </cols>
  <sheetData>
    <row r="1" ht="12.75"/>
    <row r="2" ht="12.75"/>
    <row r="3" ht="12.75"/>
    <row r="4" ht="12.75"/>
    <row r="5" ht="15">
      <c r="A5" s="272" t="s">
        <v>90</v>
      </c>
    </row>
    <row r="6" spans="1:5" ht="15">
      <c r="A6" s="66" t="s">
        <v>11</v>
      </c>
      <c r="C6" s="298"/>
      <c r="D6" s="298"/>
      <c r="E6" s="298"/>
    </row>
    <row r="7" spans="1:5" ht="15">
      <c r="A7" s="272" t="s">
        <v>187</v>
      </c>
      <c r="C7" s="298"/>
      <c r="D7" s="298"/>
      <c r="E7" s="298"/>
    </row>
    <row r="8" spans="1:10" ht="15.75" thickBot="1">
      <c r="A8" s="272"/>
      <c r="B8" s="299"/>
      <c r="C8" s="300"/>
      <c r="D8" s="300"/>
      <c r="E8" s="300"/>
      <c r="F8" s="274"/>
      <c r="G8" s="274"/>
      <c r="H8" s="274"/>
      <c r="I8" s="274"/>
      <c r="J8" s="274"/>
    </row>
    <row r="9" spans="1:10" ht="13.5" thickBot="1">
      <c r="A9" s="148"/>
      <c r="B9" s="335" t="s">
        <v>188</v>
      </c>
      <c r="C9" s="335"/>
      <c r="D9" s="335"/>
      <c r="E9" s="335"/>
      <c r="F9" s="275"/>
      <c r="G9" s="336" t="s">
        <v>189</v>
      </c>
      <c r="H9" s="336"/>
      <c r="I9" s="336"/>
      <c r="J9" s="336"/>
    </row>
    <row r="10" spans="1:10" ht="15.75" customHeight="1" thickBot="1">
      <c r="A10" s="339" t="s">
        <v>68</v>
      </c>
      <c r="B10" s="335" t="s">
        <v>53</v>
      </c>
      <c r="C10" s="335"/>
      <c r="D10" s="335"/>
      <c r="E10" s="335"/>
      <c r="F10" s="336"/>
      <c r="G10" s="335" t="s">
        <v>53</v>
      </c>
      <c r="H10" s="335"/>
      <c r="I10" s="335"/>
      <c r="J10" s="335"/>
    </row>
    <row r="11" spans="1:10" ht="26.25" customHeight="1" thickBot="1">
      <c r="A11" s="340"/>
      <c r="B11" s="279">
        <v>2013</v>
      </c>
      <c r="C11" s="279">
        <v>2012</v>
      </c>
      <c r="D11" s="280" t="s">
        <v>133</v>
      </c>
      <c r="E11" s="280" t="s">
        <v>134</v>
      </c>
      <c r="F11" s="281"/>
      <c r="G11" s="279">
        <v>2013</v>
      </c>
      <c r="H11" s="279">
        <v>2012</v>
      </c>
      <c r="I11" s="280" t="s">
        <v>133</v>
      </c>
      <c r="J11" s="280" t="s">
        <v>134</v>
      </c>
    </row>
    <row r="12" spans="1:10" s="285" customFormat="1" ht="12.75">
      <c r="A12" s="301" t="s">
        <v>2</v>
      </c>
      <c r="B12" s="81">
        <v>3242439.509900002</v>
      </c>
      <c r="C12" s="81">
        <v>2980511.1409999984</v>
      </c>
      <c r="D12" s="135">
        <v>8.788035223116907</v>
      </c>
      <c r="E12" s="135">
        <v>8.788035223116903</v>
      </c>
      <c r="F12" s="135"/>
      <c r="G12" s="81">
        <v>11977029.494749967</v>
      </c>
      <c r="H12" s="81">
        <v>11244099.59570998</v>
      </c>
      <c r="I12" s="135">
        <v>6.518351183225263</v>
      </c>
      <c r="J12" s="135">
        <v>6.5183511832252545</v>
      </c>
    </row>
    <row r="13" spans="1:10" ht="12.75">
      <c r="A13" s="53"/>
      <c r="B13" s="53"/>
      <c r="C13" s="53"/>
      <c r="D13" s="54"/>
      <c r="E13" s="54"/>
      <c r="F13" s="54"/>
      <c r="G13" s="53"/>
      <c r="H13" s="53"/>
      <c r="I13" s="54"/>
      <c r="J13" s="54"/>
    </row>
    <row r="14" spans="1:10" s="302" customFormat="1" ht="12.75">
      <c r="A14" s="301" t="s">
        <v>69</v>
      </c>
      <c r="B14" s="81">
        <v>486672.28029</v>
      </c>
      <c r="C14" s="81">
        <v>561383.3422300001</v>
      </c>
      <c r="D14" s="135">
        <v>-13.308385967282717</v>
      </c>
      <c r="E14" s="135">
        <v>-2.506652664781973</v>
      </c>
      <c r="F14" s="135"/>
      <c r="G14" s="81">
        <v>1846196.9568199995</v>
      </c>
      <c r="H14" s="81">
        <v>2172714.6381499995</v>
      </c>
      <c r="I14" s="135">
        <v>-15.622046540202234</v>
      </c>
      <c r="J14" s="135">
        <v>-2.9039024294535603</v>
      </c>
    </row>
    <row r="15" spans="1:10" s="302" customFormat="1" ht="12.75">
      <c r="A15" s="303" t="s">
        <v>110</v>
      </c>
      <c r="B15" s="82">
        <v>81939.83608</v>
      </c>
      <c r="C15" s="82">
        <v>50544.67610000001</v>
      </c>
      <c r="D15" s="137">
        <v>62.11368318571533</v>
      </c>
      <c r="E15" s="137">
        <v>1.0533481840791414</v>
      </c>
      <c r="F15" s="137"/>
      <c r="G15" s="82">
        <v>218175.80729999996</v>
      </c>
      <c r="H15" s="82">
        <v>181036.54885999998</v>
      </c>
      <c r="I15" s="137">
        <v>4.4018821544269855</v>
      </c>
      <c r="J15" s="137">
        <v>0.3302999775470676</v>
      </c>
    </row>
    <row r="16" spans="1:10" s="304" customFormat="1" ht="12.75">
      <c r="A16" s="194" t="s">
        <v>18</v>
      </c>
      <c r="B16" s="194">
        <v>64461.78481</v>
      </c>
      <c r="C16" s="194">
        <v>23504.277090000003</v>
      </c>
      <c r="D16" s="62">
        <v>174.255551715843</v>
      </c>
      <c r="E16" s="62">
        <v>1.3741773065897094</v>
      </c>
      <c r="F16" s="62"/>
      <c r="G16" s="194">
        <v>154102.87239999996</v>
      </c>
      <c r="H16" s="194">
        <v>88332.74618000003</v>
      </c>
      <c r="I16" s="62">
        <v>38.27426260144014</v>
      </c>
      <c r="J16" s="62">
        <v>0.584930128554656</v>
      </c>
    </row>
    <row r="17" spans="1:10" s="304" customFormat="1" ht="12.75">
      <c r="A17" s="63" t="s">
        <v>16</v>
      </c>
      <c r="B17" s="63">
        <v>465.62313</v>
      </c>
      <c r="C17" s="63">
        <v>8153.3482300000005</v>
      </c>
      <c r="D17" s="64">
        <v>-94.28917891318865</v>
      </c>
      <c r="E17" s="64">
        <v>-0.2579331106751265</v>
      </c>
      <c r="F17" s="64"/>
      <c r="G17" s="63">
        <v>1325.4426700000001</v>
      </c>
      <c r="H17" s="63">
        <v>9064.845489999998</v>
      </c>
      <c r="I17" s="64">
        <v>-5.669542001695092</v>
      </c>
      <c r="J17" s="64">
        <v>-0.06883079213343905</v>
      </c>
    </row>
    <row r="18" spans="1:10" ht="12.75">
      <c r="A18" s="194" t="s">
        <v>19</v>
      </c>
      <c r="B18" s="194">
        <v>17012.428139999996</v>
      </c>
      <c r="C18" s="194">
        <v>18887.050780000005</v>
      </c>
      <c r="D18" s="62">
        <v>-9.925438660783897</v>
      </c>
      <c r="E18" s="62">
        <v>-0.06289601183544141</v>
      </c>
      <c r="F18" s="62"/>
      <c r="G18" s="194">
        <v>62747.492229999996</v>
      </c>
      <c r="H18" s="194">
        <v>83638.95718999994</v>
      </c>
      <c r="I18" s="62">
        <v>-29.368775954777377</v>
      </c>
      <c r="J18" s="62">
        <v>-0.18579935887414922</v>
      </c>
    </row>
    <row r="19" spans="1:10" s="285" customFormat="1" ht="12.75">
      <c r="A19" s="303" t="s">
        <v>109</v>
      </c>
      <c r="B19" s="82">
        <v>404732.44421000005</v>
      </c>
      <c r="C19" s="82">
        <v>510838.6661300001</v>
      </c>
      <c r="D19" s="137">
        <v>-20.77098484416561</v>
      </c>
      <c r="E19" s="137">
        <v>-3.560000848861115</v>
      </c>
      <c r="F19" s="137"/>
      <c r="G19" s="82">
        <v>1628021.1495199995</v>
      </c>
      <c r="H19" s="82">
        <v>1991678.0892899996</v>
      </c>
      <c r="I19" s="137">
        <v>-17.386677430022445</v>
      </c>
      <c r="J19" s="137">
        <v>-3.234202407000628</v>
      </c>
    </row>
    <row r="20" spans="1:10" ht="12.75">
      <c r="A20" s="194" t="s">
        <v>17</v>
      </c>
      <c r="B20" s="194">
        <v>32962.56336000001</v>
      </c>
      <c r="C20" s="194">
        <v>52509.717459999985</v>
      </c>
      <c r="D20" s="62">
        <v>-37.22578418916517</v>
      </c>
      <c r="E20" s="62">
        <v>-0.6558322775952338</v>
      </c>
      <c r="F20" s="62"/>
      <c r="G20" s="194">
        <v>188693.61328000008</v>
      </c>
      <c r="H20" s="194">
        <v>152676.93991</v>
      </c>
      <c r="I20" s="62">
        <v>55.47106739206569</v>
      </c>
      <c r="J20" s="62">
        <v>0.32031620729988663</v>
      </c>
    </row>
    <row r="21" spans="1:10" ht="12.75">
      <c r="A21" s="63" t="s">
        <v>26</v>
      </c>
      <c r="B21" s="63">
        <v>5468.699090000001</v>
      </c>
      <c r="C21" s="63">
        <v>10591.57796</v>
      </c>
      <c r="D21" s="64">
        <v>-48.36747545405405</v>
      </c>
      <c r="E21" s="64">
        <v>-0.1718792055338941</v>
      </c>
      <c r="F21" s="64"/>
      <c r="G21" s="63">
        <v>31711.98389999999</v>
      </c>
      <c r="H21" s="63">
        <v>31017.468400000012</v>
      </c>
      <c r="I21" s="64">
        <v>28.480493357625107</v>
      </c>
      <c r="J21" s="64">
        <v>0.00617671067468095</v>
      </c>
    </row>
    <row r="22" spans="1:10" ht="12.75">
      <c r="A22" s="194" t="s">
        <v>25</v>
      </c>
      <c r="B22" s="194">
        <v>12175.003860000003</v>
      </c>
      <c r="C22" s="194">
        <v>12648.674560000003</v>
      </c>
      <c r="D22" s="62">
        <v>-3.7448247858153536</v>
      </c>
      <c r="E22" s="62">
        <v>-0.015892264030963433</v>
      </c>
      <c r="F22" s="62"/>
      <c r="G22" s="194">
        <v>44899.088729999996</v>
      </c>
      <c r="H22" s="194">
        <v>41907.55728000001</v>
      </c>
      <c r="I22" s="62">
        <v>12.107931161462048</v>
      </c>
      <c r="J22" s="62">
        <v>0.026605344647973077</v>
      </c>
    </row>
    <row r="23" spans="1:10" ht="12.75">
      <c r="A23" s="63" t="s">
        <v>21</v>
      </c>
      <c r="B23" s="63">
        <v>1436.6688000000001</v>
      </c>
      <c r="C23" s="63">
        <v>1235.6120099999998</v>
      </c>
      <c r="D23" s="64">
        <v>16.271838438993512</v>
      </c>
      <c r="E23" s="64">
        <v>0.006745715096791863</v>
      </c>
      <c r="F23" s="64"/>
      <c r="G23" s="63">
        <v>4337.610189999999</v>
      </c>
      <c r="H23" s="63">
        <v>4485.4426699999985</v>
      </c>
      <c r="I23" s="64">
        <v>-10.73561383656832</v>
      </c>
      <c r="J23" s="64">
        <v>-0.001314756052644735</v>
      </c>
    </row>
    <row r="24" spans="1:10" ht="12.75">
      <c r="A24" s="194" t="s">
        <v>24</v>
      </c>
      <c r="B24" s="194">
        <v>939.81259</v>
      </c>
      <c r="C24" s="194">
        <v>101.63924</v>
      </c>
      <c r="D24" s="177">
        <v>824.6552709366973</v>
      </c>
      <c r="E24" s="62">
        <v>0.02812179892468989</v>
      </c>
      <c r="F24" s="62"/>
      <c r="G24" s="194">
        <v>2162.9661499999993</v>
      </c>
      <c r="H24" s="194">
        <v>1680.65224</v>
      </c>
      <c r="I24" s="62">
        <v>-22.536827752526406</v>
      </c>
      <c r="J24" s="62">
        <v>0.004289484506025001</v>
      </c>
    </row>
    <row r="25" spans="1:10" ht="12.75">
      <c r="A25" s="63" t="s">
        <v>20</v>
      </c>
      <c r="B25" s="63">
        <v>86843.31179999997</v>
      </c>
      <c r="C25" s="63">
        <v>137554.35963000002</v>
      </c>
      <c r="D25" s="64">
        <v>-36.86618727781871</v>
      </c>
      <c r="E25" s="64">
        <v>-1.7014211801599195</v>
      </c>
      <c r="F25" s="64"/>
      <c r="G25" s="63">
        <v>335839.83295000024</v>
      </c>
      <c r="H25" s="63">
        <v>533109.1780899992</v>
      </c>
      <c r="I25" s="64">
        <v>-37.05132398098204</v>
      </c>
      <c r="J25" s="64">
        <v>-1.754425451863342</v>
      </c>
    </row>
    <row r="26" spans="1:10" ht="12.75">
      <c r="A26" s="194" t="s">
        <v>22</v>
      </c>
      <c r="B26" s="194">
        <v>12476.009689999995</v>
      </c>
      <c r="C26" s="194">
        <v>30078.246320000002</v>
      </c>
      <c r="D26" s="62">
        <v>-58.521485736672446</v>
      </c>
      <c r="E26" s="62">
        <v>-0.5905777833829615</v>
      </c>
      <c r="F26" s="62"/>
      <c r="G26" s="194">
        <v>54550.349409999995</v>
      </c>
      <c r="H26" s="194">
        <v>102952.35952999993</v>
      </c>
      <c r="I26" s="62">
        <v>-42.264354423421715</v>
      </c>
      <c r="J26" s="62">
        <v>-0.43046586085440763</v>
      </c>
    </row>
    <row r="27" spans="1:10" ht="12.75">
      <c r="A27" s="63" t="s">
        <v>23</v>
      </c>
      <c r="B27" s="63">
        <v>252430.37502000006</v>
      </c>
      <c r="C27" s="63">
        <v>266118.83895000006</v>
      </c>
      <c r="D27" s="64">
        <v>-5.143741038405722</v>
      </c>
      <c r="E27" s="64">
        <v>-0.4592656521796241</v>
      </c>
      <c r="F27" s="64"/>
      <c r="G27" s="63">
        <v>965825.7049099993</v>
      </c>
      <c r="H27" s="63">
        <v>1123848.4911700003</v>
      </c>
      <c r="I27" s="64">
        <v>-16.82456438447896</v>
      </c>
      <c r="J27" s="64">
        <v>-1.4053840853587982</v>
      </c>
    </row>
    <row r="28" spans="1:10" ht="12.75">
      <c r="A28" s="194"/>
      <c r="B28" s="194"/>
      <c r="C28" s="194"/>
      <c r="D28" s="62"/>
      <c r="E28" s="62"/>
      <c r="F28" s="62"/>
      <c r="G28" s="194"/>
      <c r="H28" s="194"/>
      <c r="I28" s="62"/>
      <c r="J28" s="62"/>
    </row>
    <row r="29" spans="1:10" ht="12.75">
      <c r="A29" s="63" t="s">
        <v>27</v>
      </c>
      <c r="B29" s="63">
        <v>1131784.8079000013</v>
      </c>
      <c r="C29" s="63">
        <v>938804.8671200008</v>
      </c>
      <c r="D29" s="64">
        <v>20.555916094897412</v>
      </c>
      <c r="E29" s="64">
        <v>6.474726369090282</v>
      </c>
      <c r="F29" s="64"/>
      <c r="G29" s="63">
        <v>3752501.7824199907</v>
      </c>
      <c r="H29" s="63">
        <v>3485824.2862299806</v>
      </c>
      <c r="I29" s="64">
        <v>2.8934822741060344</v>
      </c>
      <c r="J29" s="64">
        <v>2.371710548452959</v>
      </c>
    </row>
    <row r="30" spans="1:10" ht="12.75">
      <c r="A30" s="194" t="s">
        <v>93</v>
      </c>
      <c r="B30" s="194">
        <v>73.80945000000001</v>
      </c>
      <c r="C30" s="194">
        <v>1155.2336400000002</v>
      </c>
      <c r="D30" s="62">
        <v>-93.61086385953926</v>
      </c>
      <c r="E30" s="62">
        <v>-0.03628317891934364</v>
      </c>
      <c r="F30" s="62"/>
      <c r="G30" s="194">
        <v>4312.39603</v>
      </c>
      <c r="H30" s="194">
        <v>2556.6951999999997</v>
      </c>
      <c r="I30" s="62">
        <v>202.44044510218328</v>
      </c>
      <c r="J30" s="62">
        <v>0.015614419056461062</v>
      </c>
    </row>
    <row r="31" spans="1:10" ht="12.75">
      <c r="A31" s="63" t="s">
        <v>28</v>
      </c>
      <c r="B31" s="63">
        <v>11331.681330000003</v>
      </c>
      <c r="C31" s="63">
        <v>17589.586749999995</v>
      </c>
      <c r="D31" s="64">
        <v>-35.57733054757523</v>
      </c>
      <c r="E31" s="64">
        <v>-0.20996081289266336</v>
      </c>
      <c r="F31" s="64"/>
      <c r="G31" s="63">
        <v>59764.735350000024</v>
      </c>
      <c r="H31" s="63">
        <v>70830.82695000003</v>
      </c>
      <c r="I31" s="64">
        <v>-9.030943234864836</v>
      </c>
      <c r="J31" s="64">
        <v>-0.09841687638752426</v>
      </c>
    </row>
    <row r="32" spans="1:10" ht="12.75">
      <c r="A32" s="27"/>
      <c r="B32" s="27"/>
      <c r="C32" s="27"/>
      <c r="D32" s="59"/>
      <c r="E32" s="59"/>
      <c r="F32" s="59"/>
      <c r="G32" s="27"/>
      <c r="H32" s="27"/>
      <c r="I32" s="59"/>
      <c r="J32" s="59"/>
    </row>
    <row r="33" spans="1:10" s="285" customFormat="1" ht="13.5">
      <c r="A33" s="305" t="s">
        <v>121</v>
      </c>
      <c r="B33" s="82">
        <v>250022.51907000004</v>
      </c>
      <c r="C33" s="82">
        <v>250556.53179000015</v>
      </c>
      <c r="D33" s="137">
        <v>-0.21313063211127314</v>
      </c>
      <c r="E33" s="137">
        <v>-0.017916816771936215</v>
      </c>
      <c r="F33" s="137"/>
      <c r="G33" s="82">
        <v>1097253.933780001</v>
      </c>
      <c r="H33" s="82">
        <v>1145552.97375</v>
      </c>
      <c r="I33" s="137">
        <v>5.639705449408211</v>
      </c>
      <c r="J33" s="137">
        <v>-0.42955009032850144</v>
      </c>
    </row>
    <row r="34" spans="1:10" ht="12.75">
      <c r="A34" s="27" t="s">
        <v>31</v>
      </c>
      <c r="B34" s="27">
        <v>23730.870190000016</v>
      </c>
      <c r="C34" s="27">
        <v>34580.403979999974</v>
      </c>
      <c r="D34" s="59">
        <v>-31.374803476196888</v>
      </c>
      <c r="E34" s="59">
        <v>-0.36401587770478205</v>
      </c>
      <c r="F34" s="59"/>
      <c r="G34" s="27">
        <v>160309.4341099997</v>
      </c>
      <c r="H34" s="27">
        <v>100434.61132999997</v>
      </c>
      <c r="I34" s="59">
        <v>107.39535014690293</v>
      </c>
      <c r="J34" s="59">
        <v>0.532499932701095</v>
      </c>
    </row>
    <row r="35" spans="1:10" ht="12.75">
      <c r="A35" s="55" t="s">
        <v>29</v>
      </c>
      <c r="B35" s="55">
        <v>85158.9046800001</v>
      </c>
      <c r="C35" s="55">
        <v>68540.03840000014</v>
      </c>
      <c r="D35" s="60">
        <v>24.24694626374753</v>
      </c>
      <c r="E35" s="60">
        <v>0.5575844374943059</v>
      </c>
      <c r="F35" s="60"/>
      <c r="G35" s="55">
        <v>369442.8776600005</v>
      </c>
      <c r="H35" s="55">
        <v>322701.034450001</v>
      </c>
      <c r="I35" s="60">
        <v>11.858730373421423</v>
      </c>
      <c r="J35" s="60">
        <v>0.4157010778153651</v>
      </c>
    </row>
    <row r="36" spans="1:10" ht="12.75">
      <c r="A36" s="27" t="s">
        <v>34</v>
      </c>
      <c r="B36" s="27">
        <v>28019.78296999998</v>
      </c>
      <c r="C36" s="27">
        <v>26371.00267999999</v>
      </c>
      <c r="D36" s="59">
        <v>6.252247250539455</v>
      </c>
      <c r="E36" s="59">
        <v>0.05531870917438684</v>
      </c>
      <c r="F36" s="59"/>
      <c r="G36" s="27">
        <v>163591.10816999996</v>
      </c>
      <c r="H36" s="27">
        <v>162703.9974600003</v>
      </c>
      <c r="I36" s="59">
        <v>-0.5586832308855207</v>
      </c>
      <c r="J36" s="59">
        <v>0.007889566456153792</v>
      </c>
    </row>
    <row r="37" spans="1:10" ht="12.75">
      <c r="A37" s="55" t="s">
        <v>35</v>
      </c>
      <c r="B37" s="55">
        <v>10885.700520000002</v>
      </c>
      <c r="C37" s="55">
        <v>11467.103860000001</v>
      </c>
      <c r="D37" s="60">
        <v>-5.070184652535261</v>
      </c>
      <c r="E37" s="60">
        <v>-0.01950683330795841</v>
      </c>
      <c r="F37" s="60"/>
      <c r="G37" s="55">
        <v>50542.145260000034</v>
      </c>
      <c r="H37" s="55">
        <v>43293.67910000004</v>
      </c>
      <c r="I37" s="60">
        <v>24.601671530650066</v>
      </c>
      <c r="J37" s="60">
        <v>0.06446462073997941</v>
      </c>
    </row>
    <row r="38" spans="1:10" ht="12.75">
      <c r="A38" s="27" t="s">
        <v>117</v>
      </c>
      <c r="B38" s="27">
        <v>2896.0687</v>
      </c>
      <c r="C38" s="27">
        <v>1475.8410800000001</v>
      </c>
      <c r="D38" s="59">
        <v>96.23174468080259</v>
      </c>
      <c r="E38" s="59">
        <v>0.04765047177523704</v>
      </c>
      <c r="F38" s="59"/>
      <c r="G38" s="27">
        <v>10006.330670000001</v>
      </c>
      <c r="H38" s="27">
        <v>5166.012679999998</v>
      </c>
      <c r="I38" s="59">
        <v>92.68106583444523</v>
      </c>
      <c r="J38" s="59">
        <v>0.04304762643552851</v>
      </c>
    </row>
    <row r="39" spans="1:10" ht="12.75">
      <c r="A39" s="55" t="s">
        <v>33</v>
      </c>
      <c r="B39" s="55">
        <v>1635.0750699999999</v>
      </c>
      <c r="C39" s="55">
        <v>2325.58585</v>
      </c>
      <c r="D39" s="60">
        <v>-29.691906665152786</v>
      </c>
      <c r="E39" s="60">
        <v>-0.023167528901379148</v>
      </c>
      <c r="F39" s="60"/>
      <c r="G39" s="55">
        <v>11101.734000000002</v>
      </c>
      <c r="H39" s="55">
        <v>10507.849920000004</v>
      </c>
      <c r="I39" s="60">
        <v>15.697303937050805</v>
      </c>
      <c r="J39" s="60">
        <v>0.005281739768888081</v>
      </c>
    </row>
    <row r="40" spans="1:10" ht="12.75">
      <c r="A40" s="27" t="s">
        <v>43</v>
      </c>
      <c r="B40" s="27">
        <v>10537.354800000003</v>
      </c>
      <c r="C40" s="27">
        <v>11784.63062</v>
      </c>
      <c r="D40" s="59">
        <v>-10.583919515332227</v>
      </c>
      <c r="E40" s="59">
        <v>-0.041847715408355114</v>
      </c>
      <c r="F40" s="59"/>
      <c r="G40" s="27">
        <v>49279.67581999998</v>
      </c>
      <c r="H40" s="27">
        <v>61092.294839999995</v>
      </c>
      <c r="I40" s="59">
        <v>-21.427385310445388</v>
      </c>
      <c r="J40" s="59">
        <v>-0.10505615784928606</v>
      </c>
    </row>
    <row r="41" spans="1:10" ht="12.75">
      <c r="A41" s="55" t="s">
        <v>94</v>
      </c>
      <c r="B41" s="55">
        <v>3476.1355599999997</v>
      </c>
      <c r="C41" s="55">
        <v>1909.74999</v>
      </c>
      <c r="D41" s="60">
        <v>82.02045179746275</v>
      </c>
      <c r="E41" s="60">
        <v>0.05255425985337729</v>
      </c>
      <c r="F41" s="60"/>
      <c r="G41" s="55">
        <v>11978.41675</v>
      </c>
      <c r="H41" s="55">
        <v>12743.07472</v>
      </c>
      <c r="I41" s="60">
        <v>-21.517342072695328</v>
      </c>
      <c r="J41" s="60">
        <v>-0.006800526476052775</v>
      </c>
    </row>
    <row r="42" spans="1:10" ht="12.75">
      <c r="A42" s="27" t="s">
        <v>30</v>
      </c>
      <c r="B42" s="27">
        <v>1511.8873299999998</v>
      </c>
      <c r="C42" s="27">
        <v>959.1654399999999</v>
      </c>
      <c r="D42" s="59">
        <v>57.6252924625808</v>
      </c>
      <c r="E42" s="59">
        <v>0.018544533600184928</v>
      </c>
      <c r="F42" s="59"/>
      <c r="G42" s="27">
        <v>5316.619910000001</v>
      </c>
      <c r="H42" s="27">
        <v>7014.150860000001</v>
      </c>
      <c r="I42" s="59">
        <v>-37.163637629370236</v>
      </c>
      <c r="J42" s="59">
        <v>-0.015097082123389116</v>
      </c>
    </row>
    <row r="43" spans="1:10" ht="12.75">
      <c r="A43" s="55" t="s">
        <v>42</v>
      </c>
      <c r="B43" s="55">
        <v>4747.502509999999</v>
      </c>
      <c r="C43" s="55">
        <v>8580.37381</v>
      </c>
      <c r="D43" s="60">
        <v>-44.67021349970766</v>
      </c>
      <c r="E43" s="60">
        <v>-0.12859778469789662</v>
      </c>
      <c r="F43" s="60"/>
      <c r="G43" s="55">
        <v>20132.683970000006</v>
      </c>
      <c r="H43" s="55">
        <v>28936.72795</v>
      </c>
      <c r="I43" s="60">
        <v>-24.42074177827203</v>
      </c>
      <c r="J43" s="60">
        <v>-0.07829923512380704</v>
      </c>
    </row>
    <row r="44" spans="1:10" ht="12.75">
      <c r="A44" s="27" t="s">
        <v>32</v>
      </c>
      <c r="B44" s="27">
        <v>27934.94141</v>
      </c>
      <c r="C44" s="27">
        <v>28491.31752999999</v>
      </c>
      <c r="D44" s="59">
        <v>-1.9527918265420823</v>
      </c>
      <c r="E44" s="59">
        <v>-0.01866713773843901</v>
      </c>
      <c r="F44" s="59"/>
      <c r="G44" s="27">
        <v>94677.38465000011</v>
      </c>
      <c r="H44" s="27">
        <v>107193.66979999995</v>
      </c>
      <c r="I44" s="59">
        <v>-15.196380648153607</v>
      </c>
      <c r="J44" s="59">
        <v>-0.1113142501403602</v>
      </c>
    </row>
    <row r="45" spans="1:10" ht="12.75">
      <c r="A45" s="55" t="s">
        <v>36</v>
      </c>
      <c r="B45" s="55">
        <v>3122.0021499999993</v>
      </c>
      <c r="C45" s="55">
        <v>3624.6321699999994</v>
      </c>
      <c r="D45" s="60">
        <v>-13.86706281978401</v>
      </c>
      <c r="E45" s="60">
        <v>-0.016863886636282174</v>
      </c>
      <c r="F45" s="60"/>
      <c r="G45" s="55">
        <v>13797.06693</v>
      </c>
      <c r="H45" s="55">
        <v>49220.44758999999</v>
      </c>
      <c r="I45" s="60">
        <v>-76.58762173311736</v>
      </c>
      <c r="J45" s="60">
        <v>-0.3150397269116618</v>
      </c>
    </row>
    <row r="46" spans="1:10" ht="12.75">
      <c r="A46" s="55" t="s">
        <v>142</v>
      </c>
      <c r="B46" s="55">
        <v>35295.645039999974</v>
      </c>
      <c r="C46" s="55">
        <v>42914.74519999997</v>
      </c>
      <c r="D46" s="60">
        <v>-17.754037975739863</v>
      </c>
      <c r="E46" s="60">
        <v>-0.2556306552655157</v>
      </c>
      <c r="F46" s="60"/>
      <c r="G46" s="55">
        <v>151409.58717000007</v>
      </c>
      <c r="H46" s="55">
        <v>153964.60169000016</v>
      </c>
      <c r="I46" s="60">
        <v>4.560191070986235</v>
      </c>
      <c r="J46" s="60">
        <v>-0.022723158028366382</v>
      </c>
    </row>
    <row r="47" spans="1:10" ht="12.75">
      <c r="A47" s="306" t="s">
        <v>113</v>
      </c>
      <c r="B47" s="83">
        <v>11070.648140000005</v>
      </c>
      <c r="C47" s="83">
        <v>7531.941180000053</v>
      </c>
      <c r="D47" s="118">
        <v>46.9826685502598</v>
      </c>
      <c r="E47" s="118">
        <v>0.11872819099118255</v>
      </c>
      <c r="F47" s="83"/>
      <c r="G47" s="83">
        <v>-14331.131289999466</v>
      </c>
      <c r="H47" s="83">
        <v>80580.82135999855</v>
      </c>
      <c r="I47" s="118">
        <v>-11.55126601189231</v>
      </c>
      <c r="J47" s="118">
        <v>-0.8441045175925893</v>
      </c>
    </row>
    <row r="48" spans="1:10" ht="12.75">
      <c r="A48" s="307"/>
      <c r="B48" s="84"/>
      <c r="C48" s="84"/>
      <c r="D48" s="117"/>
      <c r="E48" s="117"/>
      <c r="F48" s="117"/>
      <c r="G48" s="84"/>
      <c r="H48" s="84"/>
      <c r="I48" s="117"/>
      <c r="J48" s="117"/>
    </row>
    <row r="49" spans="1:10" ht="12.75">
      <c r="A49" s="27" t="s">
        <v>38</v>
      </c>
      <c r="B49" s="27">
        <v>766251.1187300013</v>
      </c>
      <c r="C49" s="27">
        <v>678020.749539999</v>
      </c>
      <c r="D49" s="59">
        <v>13.012930540822225</v>
      </c>
      <c r="E49" s="59">
        <v>2.9602428917745947</v>
      </c>
      <c r="F49" s="59"/>
      <c r="G49" s="27">
        <v>2829056.0660399827</v>
      </c>
      <c r="H49" s="27">
        <v>2240829.8055599993</v>
      </c>
      <c r="I49" s="59">
        <v>31.993408878967045</v>
      </c>
      <c r="J49" s="59">
        <v>5.231421648954555</v>
      </c>
    </row>
    <row r="50" spans="1:10" ht="12.75">
      <c r="A50" s="55" t="s">
        <v>41</v>
      </c>
      <c r="B50" s="55">
        <v>35498.00912</v>
      </c>
      <c r="C50" s="55">
        <v>21360.582029999994</v>
      </c>
      <c r="D50" s="60">
        <v>66.18465297502013</v>
      </c>
      <c r="E50" s="60">
        <v>0.4743289463181381</v>
      </c>
      <c r="F50" s="60"/>
      <c r="G50" s="55">
        <v>109353.16761999996</v>
      </c>
      <c r="H50" s="55">
        <v>62535.42972000003</v>
      </c>
      <c r="I50" s="60">
        <v>79.36959732321466</v>
      </c>
      <c r="J50" s="60">
        <v>0.4163760512923823</v>
      </c>
    </row>
    <row r="51" spans="1:10" ht="12.75">
      <c r="A51" s="27" t="s">
        <v>39</v>
      </c>
      <c r="B51" s="27">
        <v>85452.32570000004</v>
      </c>
      <c r="C51" s="27">
        <v>70023.27086999996</v>
      </c>
      <c r="D51" s="59">
        <v>22.034181834556847</v>
      </c>
      <c r="E51" s="59">
        <v>0.5176647259511147</v>
      </c>
      <c r="F51" s="59"/>
      <c r="G51" s="27">
        <v>307670.5589000002</v>
      </c>
      <c r="H51" s="27">
        <v>268849.60785999993</v>
      </c>
      <c r="I51" s="59">
        <v>3.2794387537629035</v>
      </c>
      <c r="J51" s="59">
        <v>0.34525620045923294</v>
      </c>
    </row>
    <row r="52" spans="1:10" ht="12.75">
      <c r="A52" s="55" t="s">
        <v>71</v>
      </c>
      <c r="B52" s="55">
        <v>13771.624660000003</v>
      </c>
      <c r="C52" s="55">
        <v>19711.08592</v>
      </c>
      <c r="D52" s="60">
        <v>-30.13259281658084</v>
      </c>
      <c r="E52" s="60">
        <v>-0.19927659985217286</v>
      </c>
      <c r="F52" s="60"/>
      <c r="G52" s="55">
        <v>70186.82672000003</v>
      </c>
      <c r="H52" s="55">
        <v>78598.69706999995</v>
      </c>
      <c r="I52" s="60">
        <v>-4.198521627413669</v>
      </c>
      <c r="J52" s="60">
        <v>-0.0748114180099343</v>
      </c>
    </row>
    <row r="53" spans="1:10" ht="12.75">
      <c r="A53" s="27" t="s">
        <v>143</v>
      </c>
      <c r="B53" s="27">
        <v>96465.01092000004</v>
      </c>
      <c r="C53" s="27">
        <v>87499.67481999999</v>
      </c>
      <c r="D53" s="59">
        <v>10.246136478156174</v>
      </c>
      <c r="E53" s="59">
        <v>0.30079861056959767</v>
      </c>
      <c r="F53" s="59"/>
      <c r="G53" s="27">
        <v>380849.4464200003</v>
      </c>
      <c r="H53" s="27">
        <v>396728.07970999996</v>
      </c>
      <c r="I53" s="59">
        <v>-8.034180882845291</v>
      </c>
      <c r="J53" s="59">
        <v>-0.1412174728162132</v>
      </c>
    </row>
    <row r="54" spans="1:10" ht="12.75">
      <c r="A54" s="55" t="s">
        <v>70</v>
      </c>
      <c r="B54" s="55">
        <v>4245.92849</v>
      </c>
      <c r="C54" s="55">
        <v>2776.1748700000003</v>
      </c>
      <c r="D54" s="60">
        <v>52.941680147115505</v>
      </c>
      <c r="E54" s="60">
        <v>0.04931213306946001</v>
      </c>
      <c r="F54" s="60"/>
      <c r="G54" s="55">
        <v>11852.0389</v>
      </c>
      <c r="H54" s="55">
        <v>12413.325059999997</v>
      </c>
      <c r="I54" s="60">
        <v>-21.075107681807353</v>
      </c>
      <c r="J54" s="60">
        <v>-0.004991828427188143</v>
      </c>
    </row>
    <row r="55" spans="1:10" ht="12.75">
      <c r="A55" s="27" t="s">
        <v>40</v>
      </c>
      <c r="B55" s="27">
        <v>24489.668949999985</v>
      </c>
      <c r="C55" s="27">
        <v>30295.654470000005</v>
      </c>
      <c r="D55" s="59">
        <v>-19.164416882788743</v>
      </c>
      <c r="E55" s="59">
        <v>-0.19479831630664665</v>
      </c>
      <c r="F55" s="59"/>
      <c r="G55" s="27">
        <v>89414.82443999994</v>
      </c>
      <c r="H55" s="27">
        <v>101361.49226999994</v>
      </c>
      <c r="I55" s="59">
        <v>-8.640835737814825</v>
      </c>
      <c r="J55" s="59">
        <v>-0.10624832809696991</v>
      </c>
    </row>
    <row r="56" spans="1:10" ht="12.75">
      <c r="A56" s="55" t="s">
        <v>37</v>
      </c>
      <c r="B56" s="55">
        <v>77511.24420000002</v>
      </c>
      <c r="C56" s="55">
        <v>58193.77153999992</v>
      </c>
      <c r="D56" s="60">
        <v>33.19508625888267</v>
      </c>
      <c r="E56" s="60">
        <v>0.6481261685040655</v>
      </c>
      <c r="F56" s="60"/>
      <c r="G56" s="55">
        <v>290109.26150000043</v>
      </c>
      <c r="H56" s="55">
        <v>285835.4215899999</v>
      </c>
      <c r="I56" s="60">
        <v>-6.6084711416805675</v>
      </c>
      <c r="J56" s="60">
        <v>0.038009623390663716</v>
      </c>
    </row>
    <row r="57" spans="1:10" ht="9.75" customHeight="1">
      <c r="A57" s="27"/>
      <c r="B57" s="27"/>
      <c r="C57" s="27"/>
      <c r="D57" s="59"/>
      <c r="E57" s="59"/>
      <c r="F57" s="59"/>
      <c r="G57" s="27"/>
      <c r="H57" s="27"/>
      <c r="I57" s="59"/>
      <c r="J57" s="59"/>
    </row>
    <row r="58" spans="1:10" ht="13.5" thickBot="1">
      <c r="A58" s="308" t="s">
        <v>72</v>
      </c>
      <c r="B58" s="85">
        <v>508892.00015999906</v>
      </c>
      <c r="C58" s="85">
        <v>493697.1471999988</v>
      </c>
      <c r="D58" s="138">
        <v>3.0777680296874053</v>
      </c>
      <c r="E58" s="138">
        <v>0.5098069505924483</v>
      </c>
      <c r="F58" s="138"/>
      <c r="G58" s="85">
        <v>2225761.433589992</v>
      </c>
      <c r="H58" s="85">
        <v>2065021.2903400012</v>
      </c>
      <c r="I58" s="138">
        <v>13.485863184752418</v>
      </c>
      <c r="J58" s="138">
        <v>1.4295510448103725</v>
      </c>
    </row>
    <row r="59" spans="1:5" ht="12.75">
      <c r="A59" s="291" t="s">
        <v>96</v>
      </c>
      <c r="B59" s="297"/>
      <c r="E59" s="266"/>
    </row>
    <row r="60" spans="1:5" ht="12.75">
      <c r="A60" s="291" t="s">
        <v>97</v>
      </c>
      <c r="C60" s="81"/>
      <c r="E60" s="266"/>
    </row>
    <row r="61" spans="1:5" ht="12.75">
      <c r="A61" s="291" t="s">
        <v>151</v>
      </c>
      <c r="B61" s="297"/>
      <c r="C61" s="136"/>
      <c r="D61" s="136"/>
      <c r="E61" s="266"/>
    </row>
    <row r="62" spans="1:3" ht="12.75">
      <c r="A62" s="291" t="s">
        <v>111</v>
      </c>
      <c r="C62" s="81"/>
    </row>
    <row r="64" ht="12.75">
      <c r="C64" s="296"/>
    </row>
    <row r="65" ht="12.75">
      <c r="C65" s="296"/>
    </row>
    <row r="66" spans="3:4" ht="12.75">
      <c r="C66" s="296"/>
      <c r="D66" s="296"/>
    </row>
  </sheetData>
  <sheetProtection/>
  <mergeCells count="5">
    <mergeCell ref="B9:E9"/>
    <mergeCell ref="G9:J9"/>
    <mergeCell ref="A10:A11"/>
    <mergeCell ref="B10:F10"/>
    <mergeCell ref="G10:J1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6:K3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38" sqref="A38:IV58"/>
    </sheetView>
  </sheetViews>
  <sheetFormatPr defaultColWidth="11.421875" defaultRowHeight="12.75"/>
  <cols>
    <col min="1" max="1" width="37.8515625" style="4" customWidth="1"/>
    <col min="2" max="2" width="15.140625" style="4" customWidth="1"/>
    <col min="3" max="3" width="12.7109375" style="4" customWidth="1"/>
    <col min="4" max="4" width="13.140625" style="4" customWidth="1"/>
    <col min="5" max="5" width="13.8515625" style="4" customWidth="1"/>
    <col min="6" max="6" width="4.140625" style="4" customWidth="1"/>
    <col min="7" max="7" width="13.00390625" style="4" bestFit="1" customWidth="1"/>
    <col min="8" max="8" width="17.57421875" style="4" customWidth="1"/>
    <col min="9" max="9" width="11.57421875" style="4" bestFit="1" customWidth="1"/>
    <col min="10" max="10" width="13.57421875" style="4" customWidth="1"/>
    <col min="11" max="16384" width="11.421875" style="4" customWidth="1"/>
  </cols>
  <sheetData>
    <row r="1" ht="12.75"/>
    <row r="2" ht="12.75"/>
    <row r="3" ht="12.75"/>
    <row r="4" ht="12.75"/>
    <row r="6" spans="1:4" ht="15">
      <c r="A6" s="41" t="s">
        <v>5</v>
      </c>
      <c r="B6" s="3"/>
      <c r="C6" s="3"/>
      <c r="D6" s="3"/>
    </row>
    <row r="7" spans="1:4" ht="11.25" customHeight="1">
      <c r="A7" s="41" t="s">
        <v>52</v>
      </c>
      <c r="B7" s="3"/>
      <c r="C7" s="3"/>
      <c r="D7" s="3"/>
    </row>
    <row r="8" ht="15">
      <c r="A8" s="41" t="s">
        <v>157</v>
      </c>
    </row>
    <row r="9" spans="1:9" ht="15" customHeight="1" thickBot="1">
      <c r="A9" s="8"/>
      <c r="B9" s="72"/>
      <c r="C9" s="72"/>
      <c r="D9" s="72"/>
      <c r="E9" s="72"/>
      <c r="F9" s="8"/>
      <c r="G9" s="72"/>
      <c r="H9" s="72"/>
      <c r="I9" s="72" t="s">
        <v>53</v>
      </c>
    </row>
    <row r="10" spans="2:10" s="89" customFormat="1" ht="21" customHeight="1" thickBot="1">
      <c r="B10" s="341" t="s">
        <v>159</v>
      </c>
      <c r="C10" s="341"/>
      <c r="D10" s="341"/>
      <c r="E10" s="341"/>
      <c r="F10" s="86"/>
      <c r="G10" s="341" t="s">
        <v>160</v>
      </c>
      <c r="H10" s="341"/>
      <c r="I10" s="341"/>
      <c r="J10" s="341"/>
    </row>
    <row r="11" spans="1:10" s="89" customFormat="1" ht="30.75" customHeight="1">
      <c r="A11" s="149" t="s">
        <v>112</v>
      </c>
      <c r="B11" s="323" t="s">
        <v>45</v>
      </c>
      <c r="C11" s="323" t="s">
        <v>13</v>
      </c>
      <c r="D11" s="323" t="s">
        <v>46</v>
      </c>
      <c r="E11" s="323" t="s">
        <v>47</v>
      </c>
      <c r="F11" s="342"/>
      <c r="G11" s="323" t="s">
        <v>45</v>
      </c>
      <c r="H11" s="323" t="s">
        <v>13</v>
      </c>
      <c r="I11" s="323" t="s">
        <v>46</v>
      </c>
      <c r="J11" s="323" t="s">
        <v>47</v>
      </c>
    </row>
    <row r="12" spans="1:11" s="89" customFormat="1" ht="13.5" customHeight="1" thickBot="1">
      <c r="A12" s="150"/>
      <c r="B12" s="324"/>
      <c r="C12" s="324" t="s">
        <v>13</v>
      </c>
      <c r="D12" s="324" t="s">
        <v>46</v>
      </c>
      <c r="E12" s="324" t="s">
        <v>47</v>
      </c>
      <c r="F12" s="324"/>
      <c r="G12" s="324" t="s">
        <v>45</v>
      </c>
      <c r="H12" s="324" t="s">
        <v>13</v>
      </c>
      <c r="I12" s="324" t="s">
        <v>46</v>
      </c>
      <c r="J12" s="324" t="s">
        <v>47</v>
      </c>
      <c r="K12" s="90"/>
    </row>
    <row r="13" spans="1:10" s="7" customFormat="1" ht="12.75">
      <c r="A13" s="14" t="s">
        <v>2</v>
      </c>
      <c r="B13" s="102">
        <v>3242439.509900008</v>
      </c>
      <c r="C13" s="200">
        <v>3595976.211529999</v>
      </c>
      <c r="D13" s="200">
        <v>59488.97327</v>
      </c>
      <c r="E13" s="200">
        <v>480621.49829000025</v>
      </c>
      <c r="F13" s="102"/>
      <c r="G13" s="200">
        <v>2980511.1410000105</v>
      </c>
      <c r="H13" s="200">
        <v>3047677.1815100005</v>
      </c>
      <c r="I13" s="200">
        <v>54031.61128999999</v>
      </c>
      <c r="J13" s="200">
        <v>313590.7382699998</v>
      </c>
    </row>
    <row r="14" spans="1:10" s="7" customFormat="1" ht="14.25">
      <c r="A14" s="48" t="s">
        <v>128</v>
      </c>
      <c r="B14" s="221">
        <v>519995.0549199999</v>
      </c>
      <c r="C14" s="221">
        <v>1535623.6445500003</v>
      </c>
      <c r="D14" s="221">
        <v>26013.5671</v>
      </c>
      <c r="E14" s="221">
        <v>0</v>
      </c>
      <c r="F14" s="221"/>
      <c r="G14" s="221">
        <v>680541.5640900006</v>
      </c>
      <c r="H14" s="221">
        <v>1401503.0737600005</v>
      </c>
      <c r="I14" s="221">
        <v>23795.970169999997</v>
      </c>
      <c r="J14" s="221">
        <v>0</v>
      </c>
    </row>
    <row r="15" spans="1:10" s="7" customFormat="1" ht="12.75">
      <c r="A15" s="11" t="s">
        <v>99</v>
      </c>
      <c r="B15" s="200">
        <v>2722444.454980008</v>
      </c>
      <c r="C15" s="200">
        <v>2060352.566979999</v>
      </c>
      <c r="D15" s="200">
        <v>33475.40617</v>
      </c>
      <c r="E15" s="200">
        <v>480621.49829000025</v>
      </c>
      <c r="F15" s="200"/>
      <c r="G15" s="200">
        <v>2299969.57691001</v>
      </c>
      <c r="H15" s="200">
        <v>1646174.1077499997</v>
      </c>
      <c r="I15" s="200">
        <v>30235.641119999997</v>
      </c>
      <c r="J15" s="200">
        <v>313590.7382699998</v>
      </c>
    </row>
    <row r="16" spans="1:10" s="7" customFormat="1" ht="12.75">
      <c r="A16" s="49" t="s">
        <v>100</v>
      </c>
      <c r="B16" s="84">
        <v>449085.3675</v>
      </c>
      <c r="C16" s="84">
        <v>298041.3676799999</v>
      </c>
      <c r="D16" s="84">
        <v>1384.6398800000002</v>
      </c>
      <c r="E16" s="84">
        <v>39945.8385300002</v>
      </c>
      <c r="F16" s="84"/>
      <c r="G16" s="84">
        <v>246986.67901999992</v>
      </c>
      <c r="H16" s="84">
        <v>217900.64339999988</v>
      </c>
      <c r="I16" s="84">
        <v>193.76767999999998</v>
      </c>
      <c r="J16" s="84">
        <v>18737.82787000001</v>
      </c>
    </row>
    <row r="17" spans="1:10" s="7" customFormat="1" ht="12.75">
      <c r="A17" s="3" t="s">
        <v>126</v>
      </c>
      <c r="B17" s="27">
        <v>1166645.5271300082</v>
      </c>
      <c r="C17" s="27">
        <v>721777.599139999</v>
      </c>
      <c r="D17" s="27">
        <v>848.9488500000001</v>
      </c>
      <c r="E17" s="27">
        <v>338516.14060000004</v>
      </c>
      <c r="F17" s="27"/>
      <c r="G17" s="27">
        <v>1072409.9716100101</v>
      </c>
      <c r="H17" s="27">
        <v>663323.80914</v>
      </c>
      <c r="I17" s="27">
        <v>2942.0396</v>
      </c>
      <c r="J17" s="27">
        <v>226815.46311</v>
      </c>
    </row>
    <row r="18" spans="1:10" ht="12.75">
      <c r="A18" s="46" t="s">
        <v>101</v>
      </c>
      <c r="B18" s="55">
        <v>189028.4466099999</v>
      </c>
      <c r="C18" s="55">
        <v>144038.13063999993</v>
      </c>
      <c r="D18" s="55">
        <v>4401.261640000001</v>
      </c>
      <c r="E18" s="55">
        <v>36574.388380000004</v>
      </c>
      <c r="F18" s="55"/>
      <c r="G18" s="55">
        <v>227350.10876999988</v>
      </c>
      <c r="H18" s="55">
        <v>96239.30881</v>
      </c>
      <c r="I18" s="55">
        <v>16723.316010000002</v>
      </c>
      <c r="J18" s="55">
        <v>34869.65268</v>
      </c>
    </row>
    <row r="19" spans="1:10" ht="12.75">
      <c r="A19" s="3" t="s">
        <v>63</v>
      </c>
      <c r="B19" s="27">
        <v>39833.502850000004</v>
      </c>
      <c r="C19" s="27">
        <v>24888.062169999997</v>
      </c>
      <c r="D19" s="27">
        <v>14.54032</v>
      </c>
      <c r="E19" s="27">
        <v>30907.118489999997</v>
      </c>
      <c r="F19" s="27"/>
      <c r="G19" s="27">
        <v>45686.65606</v>
      </c>
      <c r="H19" s="27">
        <v>25020.956860000002</v>
      </c>
      <c r="I19" s="27">
        <v>75.75245999999999</v>
      </c>
      <c r="J19" s="27">
        <v>396.46473</v>
      </c>
    </row>
    <row r="20" spans="1:10" ht="12.75">
      <c r="A20" s="46" t="s">
        <v>155</v>
      </c>
      <c r="B20" s="55">
        <v>17740.51275</v>
      </c>
      <c r="C20" s="55">
        <v>98629.67895</v>
      </c>
      <c r="D20" s="55">
        <v>720.0169199999999</v>
      </c>
      <c r="E20" s="55">
        <v>8160.671179999999</v>
      </c>
      <c r="F20" s="55"/>
      <c r="G20" s="55">
        <v>16936.893849999997</v>
      </c>
      <c r="H20" s="55">
        <v>101312.8687999999</v>
      </c>
      <c r="I20" s="55">
        <v>760.6229400000001</v>
      </c>
      <c r="J20" s="55">
        <v>4604.13338</v>
      </c>
    </row>
    <row r="21" spans="1:10" ht="12.75">
      <c r="A21" s="31" t="s">
        <v>51</v>
      </c>
      <c r="B21" s="194">
        <v>5045.00158</v>
      </c>
      <c r="C21" s="194">
        <v>46189.79896</v>
      </c>
      <c r="D21" s="194">
        <v>1678.92195</v>
      </c>
      <c r="E21" s="194">
        <v>4748.45729</v>
      </c>
      <c r="F21" s="194"/>
      <c r="G21" s="194">
        <v>2472.9949400000005</v>
      </c>
      <c r="H21" s="194">
        <v>25118.379769999992</v>
      </c>
      <c r="I21" s="194">
        <v>327.16345</v>
      </c>
      <c r="J21" s="194">
        <v>6188.578</v>
      </c>
    </row>
    <row r="22" spans="1:10" ht="12.75">
      <c r="A22" s="51" t="s">
        <v>127</v>
      </c>
      <c r="B22" s="222">
        <v>3085.99468</v>
      </c>
      <c r="C22" s="222">
        <v>4259.1968799999995</v>
      </c>
      <c r="D22" s="222">
        <v>18391.247600000002</v>
      </c>
      <c r="E22" s="222">
        <v>0</v>
      </c>
      <c r="F22" s="222"/>
      <c r="G22" s="222">
        <v>10368.53534</v>
      </c>
      <c r="H22" s="222">
        <v>3046.539950000001</v>
      </c>
      <c r="I22" s="222">
        <v>7144.982960000001</v>
      </c>
      <c r="J22" s="222">
        <v>304.54008</v>
      </c>
    </row>
    <row r="23" spans="1:10" ht="12.75">
      <c r="A23" s="141" t="s">
        <v>137</v>
      </c>
      <c r="B23" s="223">
        <v>54031.558730000004</v>
      </c>
      <c r="C23" s="223">
        <v>20810.606829999997</v>
      </c>
      <c r="D23" s="223">
        <v>553.70109</v>
      </c>
      <c r="E23" s="223">
        <v>3897.40517</v>
      </c>
      <c r="F23" s="223"/>
      <c r="G23" s="223">
        <v>61751.74791000001</v>
      </c>
      <c r="H23" s="223">
        <v>1279.1536299999998</v>
      </c>
      <c r="I23" s="223">
        <v>704.72329</v>
      </c>
      <c r="J23" s="223">
        <v>39.52152</v>
      </c>
    </row>
    <row r="24" spans="1:10" ht="12.75">
      <c r="A24" s="52" t="s">
        <v>138</v>
      </c>
      <c r="B24" s="224">
        <v>16269.885980000001</v>
      </c>
      <c r="C24" s="224">
        <v>27611.93848</v>
      </c>
      <c r="D24" s="224">
        <v>0</v>
      </c>
      <c r="E24" s="224">
        <v>654.38321</v>
      </c>
      <c r="F24" s="224"/>
      <c r="G24" s="224">
        <v>29136.11875</v>
      </c>
      <c r="H24" s="224">
        <v>12267.05787</v>
      </c>
      <c r="I24" s="224">
        <v>58.37149</v>
      </c>
      <c r="J24" s="224">
        <v>1523.6138999999998</v>
      </c>
    </row>
    <row r="25" spans="1:10" ht="12.75">
      <c r="A25" s="35" t="s">
        <v>49</v>
      </c>
      <c r="B25" s="83">
        <v>105298.22789</v>
      </c>
      <c r="C25" s="83">
        <v>62992.26883</v>
      </c>
      <c r="D25" s="83">
        <v>2351.06423</v>
      </c>
      <c r="E25" s="83">
        <v>1712.7028300000002</v>
      </c>
      <c r="F25" s="83"/>
      <c r="G25" s="83">
        <v>56483.22908</v>
      </c>
      <c r="H25" s="83">
        <v>51651.4306</v>
      </c>
      <c r="I25" s="83">
        <v>230.10078</v>
      </c>
      <c r="J25" s="83">
        <v>1638.2606</v>
      </c>
    </row>
    <row r="26" spans="1:10" ht="12.75">
      <c r="A26" s="46" t="s">
        <v>146</v>
      </c>
      <c r="B26" s="55">
        <v>79431.94491999998</v>
      </c>
      <c r="C26" s="55">
        <v>10173.56639</v>
      </c>
      <c r="D26" s="55">
        <v>297.76714000000004</v>
      </c>
      <c r="E26" s="55">
        <v>0</v>
      </c>
      <c r="F26" s="55"/>
      <c r="G26" s="55">
        <v>17427.6545</v>
      </c>
      <c r="H26" s="55">
        <v>201.87413</v>
      </c>
      <c r="I26" s="55">
        <v>178.00914</v>
      </c>
      <c r="J26" s="55">
        <v>0</v>
      </c>
    </row>
    <row r="27" spans="1:10" ht="12.75">
      <c r="A27" s="34" t="s">
        <v>154</v>
      </c>
      <c r="B27" s="223">
        <v>100203.56519</v>
      </c>
      <c r="C27" s="223">
        <v>222401.07975000018</v>
      </c>
      <c r="D27" s="223">
        <v>1184.1081800000002</v>
      </c>
      <c r="E27" s="223">
        <v>7709.18855</v>
      </c>
      <c r="F27" s="223"/>
      <c r="G27" s="223">
        <v>50266.45746</v>
      </c>
      <c r="H27" s="223">
        <v>87602.68817</v>
      </c>
      <c r="I27" s="223">
        <v>545.68239</v>
      </c>
      <c r="J27" s="223">
        <v>554.88944</v>
      </c>
    </row>
    <row r="28" spans="1:10" ht="12.75">
      <c r="A28" s="51" t="s">
        <v>139</v>
      </c>
      <c r="B28" s="222">
        <v>129426.01625999999</v>
      </c>
      <c r="C28" s="222">
        <v>208886.2078500001</v>
      </c>
      <c r="D28" s="222">
        <v>149.14526</v>
      </c>
      <c r="E28" s="222">
        <v>3691.1201700000006</v>
      </c>
      <c r="F28" s="222"/>
      <c r="G28" s="222">
        <v>147600.93829999998</v>
      </c>
      <c r="H28" s="222">
        <v>207204.85471000013</v>
      </c>
      <c r="I28" s="222">
        <v>79.51453</v>
      </c>
      <c r="J28" s="222">
        <v>13365.068710000001</v>
      </c>
    </row>
    <row r="29" spans="1:10" ht="12.75">
      <c r="A29" s="34" t="s">
        <v>102</v>
      </c>
      <c r="B29" s="223">
        <v>118917.86719</v>
      </c>
      <c r="C29" s="223">
        <v>68257.0035800001</v>
      </c>
      <c r="D29" s="223">
        <v>0</v>
      </c>
      <c r="E29" s="223">
        <v>2398.06691</v>
      </c>
      <c r="F29" s="223"/>
      <c r="G29" s="223">
        <v>110917.79466000001</v>
      </c>
      <c r="H29" s="223">
        <v>72891.66961999999</v>
      </c>
      <c r="I29" s="223">
        <v>0</v>
      </c>
      <c r="J29" s="223">
        <v>4548.95922</v>
      </c>
    </row>
    <row r="30" spans="1:10" ht="12.75">
      <c r="A30" s="52" t="s">
        <v>106</v>
      </c>
      <c r="B30" s="224">
        <v>16251.382780000002</v>
      </c>
      <c r="C30" s="224">
        <v>29964.044189999997</v>
      </c>
      <c r="D30" s="224">
        <v>1122.17445</v>
      </c>
      <c r="E30" s="224">
        <v>228.14970000000002</v>
      </c>
      <c r="F30" s="224"/>
      <c r="G30" s="224">
        <v>30251.7796</v>
      </c>
      <c r="H30" s="224">
        <v>20932.45879</v>
      </c>
      <c r="I30" s="224">
        <v>0</v>
      </c>
      <c r="J30" s="224">
        <v>1.0955899999999998</v>
      </c>
    </row>
    <row r="31" spans="1:10" ht="12.75">
      <c r="A31" s="35" t="s">
        <v>105</v>
      </c>
      <c r="B31" s="83">
        <v>2637.8958399999997</v>
      </c>
      <c r="C31" s="83">
        <v>11069.90007</v>
      </c>
      <c r="D31" s="83">
        <v>0</v>
      </c>
      <c r="E31" s="83">
        <v>0</v>
      </c>
      <c r="F31" s="83"/>
      <c r="G31" s="83">
        <v>4247.75348</v>
      </c>
      <c r="H31" s="83">
        <v>7465.447889999999</v>
      </c>
      <c r="I31" s="83">
        <v>271.5944</v>
      </c>
      <c r="J31" s="83">
        <v>0</v>
      </c>
    </row>
    <row r="32" spans="1:10" ht="12.75">
      <c r="A32" s="49" t="s">
        <v>50</v>
      </c>
      <c r="B32" s="84">
        <v>165742.33855000001</v>
      </c>
      <c r="C32" s="84">
        <v>34677.85941</v>
      </c>
      <c r="D32" s="84">
        <v>0</v>
      </c>
      <c r="E32" s="84">
        <v>8.47614</v>
      </c>
      <c r="F32" s="84"/>
      <c r="G32" s="84">
        <v>143786.15958999997</v>
      </c>
      <c r="H32" s="84">
        <v>36432.91223</v>
      </c>
      <c r="I32" s="84">
        <v>0</v>
      </c>
      <c r="J32" s="84">
        <v>2.6694400000000003</v>
      </c>
    </row>
    <row r="33" spans="1:10" ht="15" thickBot="1">
      <c r="A33" s="73" t="s">
        <v>129</v>
      </c>
      <c r="B33" s="225">
        <v>63769.418549999995</v>
      </c>
      <c r="C33" s="225">
        <v>25684.257179999997</v>
      </c>
      <c r="D33" s="225">
        <v>377.86866</v>
      </c>
      <c r="E33" s="225">
        <v>1469.39114</v>
      </c>
      <c r="F33" s="225"/>
      <c r="G33" s="225">
        <v>25888.10399</v>
      </c>
      <c r="H33" s="225">
        <v>16282.05338</v>
      </c>
      <c r="I33" s="225">
        <v>0</v>
      </c>
      <c r="J33" s="225">
        <v>0</v>
      </c>
    </row>
    <row r="34" ht="12.75">
      <c r="A34" s="25" t="s">
        <v>96</v>
      </c>
    </row>
    <row r="35" spans="1:10" s="31" customFormat="1" ht="12" customHeight="1">
      <c r="A35" s="25" t="s">
        <v>97</v>
      </c>
      <c r="B35" s="16"/>
      <c r="C35" s="16"/>
      <c r="D35" s="16"/>
      <c r="E35" s="16"/>
      <c r="F35" s="16"/>
      <c r="G35" s="16"/>
      <c r="H35" s="16"/>
      <c r="I35" s="16"/>
      <c r="J35" s="16"/>
    </row>
    <row r="36" spans="1:10" s="31" customFormat="1" ht="12" customHeight="1">
      <c r="A36" s="25" t="s">
        <v>103</v>
      </c>
      <c r="B36" s="28"/>
      <c r="C36" s="28"/>
      <c r="D36" s="28"/>
      <c r="E36" s="28"/>
      <c r="F36" s="28"/>
      <c r="G36" s="28"/>
      <c r="H36" s="28"/>
      <c r="I36" s="28"/>
      <c r="J36" s="28"/>
    </row>
    <row r="37" spans="1:10" ht="12.75">
      <c r="A37" s="25" t="s">
        <v>104</v>
      </c>
      <c r="B37" s="28"/>
      <c r="C37" s="28"/>
      <c r="D37" s="28"/>
      <c r="E37" s="28"/>
      <c r="F37" s="28"/>
      <c r="G37" s="28"/>
      <c r="H37" s="28"/>
      <c r="I37" s="28"/>
      <c r="J37" s="28"/>
    </row>
  </sheetData>
  <sheetProtection/>
  <mergeCells count="11">
    <mergeCell ref="G10:J10"/>
    <mergeCell ref="B10:E10"/>
    <mergeCell ref="I11:I12"/>
    <mergeCell ref="J11:J12"/>
    <mergeCell ref="B11:B12"/>
    <mergeCell ref="C11:C12"/>
    <mergeCell ref="D11:D12"/>
    <mergeCell ref="E11:E12"/>
    <mergeCell ref="F11:F12"/>
    <mergeCell ref="G11:G12"/>
    <mergeCell ref="H11:H12"/>
  </mergeCells>
  <printOptions horizontalCentered="1"/>
  <pageMargins left="0.75" right="0.75" top="1" bottom="1" header="0" footer="0"/>
  <pageSetup fitToHeight="1"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6:M46"/>
  <sheetViews>
    <sheetView zoomScale="85" zoomScaleNormal="85" zoomScalePageLayoutView="0" workbookViewId="0" topLeftCell="A1">
      <pane xSplit="2" ySplit="12" topLeftCell="D13" activePane="bottomRight" state="frozen"/>
      <selection pane="topLeft" activeCell="A1" sqref="A1"/>
      <selection pane="topRight" activeCell="C1" sqref="C1"/>
      <selection pane="bottomLeft" activeCell="A13" sqref="A13"/>
      <selection pane="bottomRight" activeCell="F13" sqref="F13"/>
    </sheetView>
  </sheetViews>
  <sheetFormatPr defaultColWidth="6.7109375" defaultRowHeight="12.75"/>
  <cols>
    <col min="1" max="1" width="19.7109375" style="5" customWidth="1"/>
    <col min="2" max="2" width="63.421875" style="239" customWidth="1"/>
    <col min="3" max="4" width="14.140625" style="5" bestFit="1" customWidth="1"/>
    <col min="5" max="5" width="10.28125" style="5" bestFit="1" customWidth="1"/>
    <col min="6" max="6" width="15.140625" style="5" customWidth="1"/>
    <col min="7" max="7" width="13.7109375" style="5" customWidth="1"/>
    <col min="8" max="8" width="2.140625" style="5" customWidth="1"/>
    <col min="9" max="10" width="15.140625" style="5" bestFit="1" customWidth="1"/>
    <col min="11" max="11" width="9.8515625" style="5" customWidth="1"/>
    <col min="12" max="12" width="14.7109375" style="5" customWidth="1"/>
    <col min="13" max="13" width="14.28125" style="5" bestFit="1" customWidth="1"/>
    <col min="14" max="16384" width="6.7109375" style="5" customWidth="1"/>
  </cols>
  <sheetData>
    <row r="1" ht="3" customHeight="1"/>
    <row r="2" ht="12.75"/>
    <row r="3" ht="12.75"/>
    <row r="4" ht="12.75"/>
    <row r="5" ht="12.75"/>
    <row r="6" spans="1:2" s="32" customFormat="1" ht="15">
      <c r="A6" s="61" t="s">
        <v>48</v>
      </c>
      <c r="B6" s="240"/>
    </row>
    <row r="7" spans="1:6" s="32" customFormat="1" ht="15">
      <c r="A7" s="61" t="s">
        <v>74</v>
      </c>
      <c r="B7" s="240"/>
      <c r="C7" s="33"/>
      <c r="D7" s="33"/>
      <c r="E7" s="33"/>
      <c r="F7" s="33"/>
    </row>
    <row r="8" spans="1:6" s="32" customFormat="1" ht="15">
      <c r="A8" s="41" t="s">
        <v>157</v>
      </c>
      <c r="B8" s="240"/>
      <c r="C8" s="178">
        <v>6775935.196079973</v>
      </c>
      <c r="D8" s="33"/>
      <c r="E8" s="33"/>
      <c r="F8" s="33"/>
    </row>
    <row r="9" spans="1:13" s="32" customFormat="1" ht="14.25">
      <c r="A9" s="6"/>
      <c r="B9" s="240"/>
      <c r="C9" s="4"/>
      <c r="D9" s="2"/>
      <c r="E9" s="2"/>
      <c r="F9" s="2"/>
      <c r="G9" s="2"/>
      <c r="H9" s="2"/>
      <c r="I9" s="2"/>
      <c r="J9" s="2"/>
      <c r="K9" s="4"/>
      <c r="L9" s="4"/>
      <c r="M9" s="4"/>
    </row>
    <row r="10" spans="1:13" s="39" customFormat="1" ht="13.5" customHeight="1" thickBot="1">
      <c r="A10" s="151"/>
      <c r="B10" s="241"/>
      <c r="C10" s="352" t="s">
        <v>158</v>
      </c>
      <c r="D10" s="352"/>
      <c r="E10" s="352"/>
      <c r="F10" s="352"/>
      <c r="G10" s="219"/>
      <c r="H10" s="142"/>
      <c r="I10" s="351" t="s">
        <v>162</v>
      </c>
      <c r="J10" s="351"/>
      <c r="K10" s="351"/>
      <c r="L10" s="351"/>
      <c r="M10" s="70"/>
    </row>
    <row r="11" spans="1:13" s="39" customFormat="1" ht="18.75" customHeight="1" thickBot="1">
      <c r="A11" s="349" t="s">
        <v>75</v>
      </c>
      <c r="B11" s="349" t="s">
        <v>44</v>
      </c>
      <c r="C11" s="348" t="s">
        <v>53</v>
      </c>
      <c r="D11" s="348"/>
      <c r="E11" s="348"/>
      <c r="F11" s="348"/>
      <c r="G11" s="346" t="s">
        <v>163</v>
      </c>
      <c r="H11" s="245"/>
      <c r="I11" s="348" t="s">
        <v>53</v>
      </c>
      <c r="J11" s="348"/>
      <c r="K11" s="348"/>
      <c r="L11" s="348"/>
      <c r="M11" s="346" t="s">
        <v>144</v>
      </c>
    </row>
    <row r="12" spans="1:13" s="39" customFormat="1" ht="31.5" customHeight="1" thickBot="1">
      <c r="A12" s="350"/>
      <c r="B12" s="350"/>
      <c r="C12" s="214">
        <v>2013</v>
      </c>
      <c r="D12" s="214">
        <v>2012</v>
      </c>
      <c r="E12" s="145" t="s">
        <v>133</v>
      </c>
      <c r="F12" s="145" t="s">
        <v>134</v>
      </c>
      <c r="G12" s="347"/>
      <c r="H12" s="218"/>
      <c r="I12" s="214">
        <v>2013</v>
      </c>
      <c r="J12" s="214">
        <v>2012</v>
      </c>
      <c r="K12" s="145" t="s">
        <v>133</v>
      </c>
      <c r="L12" s="145" t="s">
        <v>134</v>
      </c>
      <c r="M12" s="347"/>
    </row>
    <row r="13" spans="1:13" s="13" customFormat="1" ht="24.75" customHeight="1">
      <c r="A13" s="210" t="s">
        <v>2</v>
      </c>
      <c r="B13" s="204"/>
      <c r="C13" s="178">
        <v>7378526.192990004</v>
      </c>
      <c r="D13" s="178">
        <v>6395810.672070005</v>
      </c>
      <c r="E13" s="179">
        <v>15.364987666245966</v>
      </c>
      <c r="F13" s="179">
        <v>15.36498766624595</v>
      </c>
      <c r="G13" s="178">
        <v>100</v>
      </c>
      <c r="H13" s="180"/>
      <c r="I13" s="178">
        <v>26789207.250099417</v>
      </c>
      <c r="J13" s="178">
        <v>24517233.954469148</v>
      </c>
      <c r="K13" s="179">
        <v>9.266841846227592</v>
      </c>
      <c r="L13" s="179">
        <v>9.266841846227605</v>
      </c>
      <c r="M13" s="178">
        <v>100</v>
      </c>
    </row>
    <row r="14" spans="1:13" s="13" customFormat="1" ht="12.75">
      <c r="A14" s="353" t="s">
        <v>12</v>
      </c>
      <c r="B14" s="353"/>
      <c r="C14" s="237">
        <v>3242439.509900004</v>
      </c>
      <c r="D14" s="237">
        <v>2980511.141000007</v>
      </c>
      <c r="E14" s="238">
        <v>8.788035223116687</v>
      </c>
      <c r="F14" s="238">
        <v>4.095311483246645</v>
      </c>
      <c r="G14" s="238">
        <f>+C14/C$13*100</f>
        <v>43.94427051001724</v>
      </c>
      <c r="H14" s="186"/>
      <c r="I14" s="237">
        <v>11977029.494749488</v>
      </c>
      <c r="J14" s="237">
        <v>11244099.59570929</v>
      </c>
      <c r="K14" s="238">
        <v>6.518351183227522</v>
      </c>
      <c r="L14" s="238">
        <v>2.9894477509221433</v>
      </c>
      <c r="M14" s="238">
        <f>+I14/I$13*100</f>
        <v>44.70841329097202</v>
      </c>
    </row>
    <row r="15" spans="1:13" s="13" customFormat="1" ht="25.5">
      <c r="A15" s="229">
        <v>107</v>
      </c>
      <c r="B15" s="230" t="s">
        <v>167</v>
      </c>
      <c r="C15" s="181">
        <v>138.95179000000002</v>
      </c>
      <c r="D15" s="181">
        <v>8.961219999999999</v>
      </c>
      <c r="E15" s="182">
        <v>1450.5900982232333</v>
      </c>
      <c r="F15" s="182">
        <v>0.002032433051335595</v>
      </c>
      <c r="G15" s="182">
        <f aca="true" t="shared" si="0" ref="G15:G42">+C15/C$13*100</f>
        <v>0.0018831916613918328</v>
      </c>
      <c r="H15" s="182"/>
      <c r="I15" s="181">
        <v>138.95179000000002</v>
      </c>
      <c r="J15" s="181">
        <v>58.063669999999995</v>
      </c>
      <c r="K15" s="182">
        <v>139.30934782455196</v>
      </c>
      <c r="L15" s="182">
        <v>0.00032992351482315257</v>
      </c>
      <c r="M15" s="182">
        <f>+I15/I$13*100</f>
        <v>0.000518685710639998</v>
      </c>
    </row>
    <row r="16" spans="1:13" ht="30.75" customHeight="1">
      <c r="A16" s="231">
        <v>115</v>
      </c>
      <c r="B16" s="232" t="s">
        <v>165</v>
      </c>
      <c r="C16" s="183">
        <v>4682.00648</v>
      </c>
      <c r="D16" s="183">
        <v>1394.12953</v>
      </c>
      <c r="E16" s="184">
        <v>235.83726470523868</v>
      </c>
      <c r="F16" s="184">
        <v>0.0514067272872522</v>
      </c>
      <c r="G16" s="184">
        <f t="shared" si="0"/>
        <v>0.06345449426537453</v>
      </c>
      <c r="H16" s="182"/>
      <c r="I16" s="183">
        <v>16864.00166</v>
      </c>
      <c r="J16" s="183">
        <v>6775.27797</v>
      </c>
      <c r="K16" s="184">
        <v>148.90494138648603</v>
      </c>
      <c r="L16" s="184">
        <v>0.04114951837036645</v>
      </c>
      <c r="M16" s="184">
        <f aca="true" t="shared" si="1" ref="M16:M42">+I16/I$13*100</f>
        <v>0.06295073050337247</v>
      </c>
    </row>
    <row r="17" spans="1:13" s="13" customFormat="1" ht="25.5">
      <c r="A17" s="229">
        <v>103</v>
      </c>
      <c r="B17" s="230" t="s">
        <v>166</v>
      </c>
      <c r="C17" s="181">
        <v>444495.41352999996</v>
      </c>
      <c r="D17" s="181">
        <v>396157.58587</v>
      </c>
      <c r="E17" s="182">
        <v>12.20166655495072</v>
      </c>
      <c r="F17" s="182">
        <v>0.7557732731377961</v>
      </c>
      <c r="G17" s="182">
        <f t="shared" si="0"/>
        <v>6.024176128185252</v>
      </c>
      <c r="H17" s="182"/>
      <c r="I17" s="181">
        <v>1769874.0005899998</v>
      </c>
      <c r="J17" s="181">
        <v>1922243.5824000002</v>
      </c>
      <c r="K17" s="182">
        <v>-7.926653167428488</v>
      </c>
      <c r="L17" s="182">
        <v>-0.62147949517048</v>
      </c>
      <c r="M17" s="182">
        <f t="shared" si="1"/>
        <v>6.606668066235636</v>
      </c>
    </row>
    <row r="18" spans="1:13" s="13" customFormat="1" ht="30.75" customHeight="1">
      <c r="A18" s="231">
        <v>102</v>
      </c>
      <c r="B18" s="232" t="s">
        <v>172</v>
      </c>
      <c r="C18" s="185">
        <v>624696.4771800031</v>
      </c>
      <c r="D18" s="185">
        <v>628261.5964500019</v>
      </c>
      <c r="E18" s="205">
        <v>-0.567457773981983</v>
      </c>
      <c r="F18" s="205">
        <v>-0.05574147598782828</v>
      </c>
      <c r="G18" s="205">
        <f t="shared" si="0"/>
        <v>8.466412679723199</v>
      </c>
      <c r="H18" s="206"/>
      <c r="I18" s="185">
        <v>2232551.38859004</v>
      </c>
      <c r="J18" s="185">
        <v>2693973.3748298003</v>
      </c>
      <c r="K18" s="205">
        <v>-17.127934171543615</v>
      </c>
      <c r="L18" s="205">
        <v>-1.8820311748734178</v>
      </c>
      <c r="M18" s="205">
        <f t="shared" si="1"/>
        <v>8.333771760199268</v>
      </c>
    </row>
    <row r="19" spans="1:13" s="13" customFormat="1" ht="30.75" customHeight="1">
      <c r="A19" s="229">
        <v>101</v>
      </c>
      <c r="B19" s="230" t="s">
        <v>173</v>
      </c>
      <c r="C19" s="192">
        <v>91287.84527</v>
      </c>
      <c r="D19" s="192">
        <v>367214.6554999999</v>
      </c>
      <c r="E19" s="206">
        <v>-75.14046787002486</v>
      </c>
      <c r="F19" s="206">
        <v>-4.3141803967861385</v>
      </c>
      <c r="G19" s="206">
        <f t="shared" si="0"/>
        <v>1.2372097473439663</v>
      </c>
      <c r="H19" s="206"/>
      <c r="I19" s="192">
        <v>735830.780179998</v>
      </c>
      <c r="J19" s="192">
        <v>1180737.9126600001</v>
      </c>
      <c r="K19" s="206">
        <v>-37.68043083140293</v>
      </c>
      <c r="L19" s="206">
        <v>-1.814670991459466</v>
      </c>
      <c r="M19" s="206">
        <f t="shared" si="1"/>
        <v>2.7467433930030434</v>
      </c>
    </row>
    <row r="20" spans="1:13" s="13" customFormat="1" ht="30.75" customHeight="1">
      <c r="A20" s="231">
        <v>105</v>
      </c>
      <c r="B20" s="232" t="s">
        <v>83</v>
      </c>
      <c r="C20" s="185">
        <v>2072856.540680001</v>
      </c>
      <c r="D20" s="185">
        <v>1520984.0288600049</v>
      </c>
      <c r="E20" s="205">
        <v>36.28391234545907</v>
      </c>
      <c r="F20" s="205">
        <v>8.628656164416801</v>
      </c>
      <c r="G20" s="205">
        <f t="shared" si="0"/>
        <v>28.09309727258712</v>
      </c>
      <c r="H20" s="206"/>
      <c r="I20" s="185">
        <v>7144284.57883945</v>
      </c>
      <c r="J20" s="185">
        <v>5334240.62578949</v>
      </c>
      <c r="K20" s="205">
        <v>33.932551604420105</v>
      </c>
      <c r="L20" s="205">
        <v>7.382741284809638</v>
      </c>
      <c r="M20" s="205">
        <f t="shared" si="1"/>
        <v>26.66851807947</v>
      </c>
    </row>
    <row r="21" spans="1:13" ht="12.75">
      <c r="A21" s="344" t="s">
        <v>88</v>
      </c>
      <c r="B21" s="344"/>
      <c r="C21" s="181">
        <v>4282.27496999979</v>
      </c>
      <c r="D21" s="181">
        <v>66490.18356999969</v>
      </c>
      <c r="E21" s="182">
        <v>-93.55953805497997</v>
      </c>
      <c r="F21" s="182">
        <v>-0.9726352418725724</v>
      </c>
      <c r="G21" s="182">
        <f t="shared" si="0"/>
        <v>0.058036996250933975</v>
      </c>
      <c r="H21" s="182"/>
      <c r="I21" s="181">
        <v>77485.79310000039</v>
      </c>
      <c r="J21" s="181">
        <v>106070.75838999939</v>
      </c>
      <c r="K21" s="182"/>
      <c r="L21" s="182">
        <v>-0.11659131426931775</v>
      </c>
      <c r="M21" s="182">
        <f t="shared" si="1"/>
        <v>0.28924257585006674</v>
      </c>
    </row>
    <row r="22" spans="1:13" ht="12.75">
      <c r="A22" s="87"/>
      <c r="B22" s="230"/>
      <c r="C22" s="181"/>
      <c r="D22" s="181"/>
      <c r="E22" s="182"/>
      <c r="F22" s="182">
        <v>0</v>
      </c>
      <c r="G22" s="182">
        <f t="shared" si="0"/>
        <v>0</v>
      </c>
      <c r="H22" s="182"/>
      <c r="I22" s="181">
        <v>0</v>
      </c>
      <c r="J22" s="181">
        <v>0</v>
      </c>
      <c r="K22" s="182"/>
      <c r="L22" s="182">
        <v>0</v>
      </c>
      <c r="M22" s="182">
        <f t="shared" si="1"/>
        <v>0</v>
      </c>
    </row>
    <row r="23" spans="1:13" ht="12.75">
      <c r="A23" s="343" t="s">
        <v>13</v>
      </c>
      <c r="B23" s="343"/>
      <c r="C23" s="237">
        <v>3595976.211529999</v>
      </c>
      <c r="D23" s="237">
        <v>3047677.181509998</v>
      </c>
      <c r="E23" s="238">
        <v>17.990718746279466</v>
      </c>
      <c r="F23" s="238">
        <v>8.572783938311042</v>
      </c>
      <c r="G23" s="238">
        <f t="shared" si="0"/>
        <v>48.73569758343298</v>
      </c>
      <c r="H23" s="186"/>
      <c r="I23" s="237">
        <v>13045417.14842993</v>
      </c>
      <c r="J23" s="237">
        <v>11632225.802939858</v>
      </c>
      <c r="K23" s="238">
        <v>12.14893322594297</v>
      </c>
      <c r="L23" s="238">
        <v>5.764073337614282</v>
      </c>
      <c r="M23" s="238">
        <f t="shared" si="1"/>
        <v>48.69654046362838</v>
      </c>
    </row>
    <row r="24" spans="1:13" ht="25.5" customHeight="1">
      <c r="A24" s="230">
        <v>324</v>
      </c>
      <c r="B24" s="230" t="s">
        <v>165</v>
      </c>
      <c r="C24" s="181">
        <v>36468.30051000004</v>
      </c>
      <c r="D24" s="181">
        <v>9305.67434</v>
      </c>
      <c r="E24" s="182">
        <v>291.89315225918426</v>
      </c>
      <c r="F24" s="182">
        <v>0.42469403118227156</v>
      </c>
      <c r="G24" s="182">
        <f t="shared" si="0"/>
        <v>0.4942491163702431</v>
      </c>
      <c r="H24" s="182"/>
      <c r="I24" s="181">
        <v>88586.11130999919</v>
      </c>
      <c r="J24" s="181">
        <v>33098.318289999996</v>
      </c>
      <c r="K24" s="182">
        <v>167.64535446734087</v>
      </c>
      <c r="L24" s="182">
        <v>0.22632158718656983</v>
      </c>
      <c r="M24" s="182">
        <f t="shared" si="1"/>
        <v>0.33067836044185456</v>
      </c>
    </row>
    <row r="25" spans="1:13" ht="42.75" customHeight="1">
      <c r="A25" s="232">
        <v>327</v>
      </c>
      <c r="B25" s="232" t="s">
        <v>119</v>
      </c>
      <c r="C25" s="183">
        <v>356411.67287999997</v>
      </c>
      <c r="D25" s="183">
        <v>217761.65505999958</v>
      </c>
      <c r="E25" s="184">
        <v>63.670538222993535</v>
      </c>
      <c r="F25" s="184">
        <v>2.1678255490812752</v>
      </c>
      <c r="G25" s="184">
        <f t="shared" si="0"/>
        <v>4.830391104643772</v>
      </c>
      <c r="H25" s="182"/>
      <c r="I25" s="183">
        <v>1153114.57188998</v>
      </c>
      <c r="J25" s="183">
        <v>934651.3365400161</v>
      </c>
      <c r="K25" s="184">
        <v>23.37376803618476</v>
      </c>
      <c r="L25" s="184">
        <v>0.8910598795756122</v>
      </c>
      <c r="M25" s="184">
        <f t="shared" si="1"/>
        <v>4.304399757427315</v>
      </c>
    </row>
    <row r="26" spans="1:13" ht="29.25" customHeight="1">
      <c r="A26" s="230">
        <v>302</v>
      </c>
      <c r="B26" s="230" t="s">
        <v>118</v>
      </c>
      <c r="C26" s="181">
        <v>66092.75095</v>
      </c>
      <c r="D26" s="181">
        <v>57963.07648</v>
      </c>
      <c r="E26" s="182">
        <v>14.025608997488458</v>
      </c>
      <c r="F26" s="182">
        <v>0.12710936715968843</v>
      </c>
      <c r="G26" s="182">
        <f t="shared" si="0"/>
        <v>0.8957446137792621</v>
      </c>
      <c r="H26" s="182"/>
      <c r="I26" s="181">
        <v>534883.744189999</v>
      </c>
      <c r="J26" s="181">
        <v>82918.68295</v>
      </c>
      <c r="K26" s="182">
        <v>545.0702364779889</v>
      </c>
      <c r="L26" s="182">
        <v>1.843458613966573</v>
      </c>
      <c r="M26" s="182">
        <f t="shared" si="1"/>
        <v>1.9966389419306685</v>
      </c>
    </row>
    <row r="27" spans="1:13" ht="39" customHeight="1">
      <c r="A27" s="232">
        <v>312</v>
      </c>
      <c r="B27" s="232" t="s">
        <v>84</v>
      </c>
      <c r="C27" s="183">
        <v>1899888.870519998</v>
      </c>
      <c r="D27" s="183">
        <v>1536164.46601</v>
      </c>
      <c r="E27" s="205">
        <v>23.677439008515</v>
      </c>
      <c r="F27" s="205">
        <v>5.686916376345431</v>
      </c>
      <c r="G27" s="205">
        <f t="shared" si="0"/>
        <v>25.748893760450354</v>
      </c>
      <c r="H27" s="206"/>
      <c r="I27" s="185">
        <v>6098277.59293997</v>
      </c>
      <c r="J27" s="185">
        <v>5457998.189259831</v>
      </c>
      <c r="K27" s="205">
        <v>11.731029976156314</v>
      </c>
      <c r="L27" s="205">
        <v>2.611548288315066</v>
      </c>
      <c r="M27" s="205">
        <f t="shared" si="1"/>
        <v>22.76393450544282</v>
      </c>
    </row>
    <row r="28" spans="1:13" ht="12.75">
      <c r="A28" s="344" t="s">
        <v>88</v>
      </c>
      <c r="B28" s="344"/>
      <c r="C28" s="181">
        <v>1237114.616670001</v>
      </c>
      <c r="D28" s="181">
        <v>1226482.3096199988</v>
      </c>
      <c r="E28" s="182">
        <v>0.8668944481797336</v>
      </c>
      <c r="F28" s="182">
        <v>0.16623861454237082</v>
      </c>
      <c r="G28" s="182">
        <f t="shared" si="0"/>
        <v>16.76641898818935</v>
      </c>
      <c r="H28" s="182"/>
      <c r="I28" s="181">
        <v>5170555.128099982</v>
      </c>
      <c r="J28" s="181">
        <v>5123559.275900011</v>
      </c>
      <c r="K28" s="182">
        <v>0.917250092548505</v>
      </c>
      <c r="L28" s="182">
        <v>0.1916849685704617</v>
      </c>
      <c r="M28" s="182">
        <f t="shared" si="1"/>
        <v>19.300888898385722</v>
      </c>
    </row>
    <row r="29" spans="1:13" ht="12.75">
      <c r="A29" s="87"/>
      <c r="B29" s="230"/>
      <c r="C29" s="181"/>
      <c r="D29" s="181"/>
      <c r="E29" s="181"/>
      <c r="F29" s="182"/>
      <c r="G29" s="182">
        <f t="shared" si="0"/>
        <v>0</v>
      </c>
      <c r="H29" s="181"/>
      <c r="I29" s="181"/>
      <c r="J29" s="181"/>
      <c r="K29" s="181"/>
      <c r="L29" s="182"/>
      <c r="M29" s="182">
        <f t="shared" si="1"/>
        <v>0</v>
      </c>
    </row>
    <row r="30" spans="1:13" ht="12.75">
      <c r="A30" s="343" t="s">
        <v>14</v>
      </c>
      <c r="B30" s="343">
        <v>0</v>
      </c>
      <c r="C30" s="237">
        <v>59488.97327000001</v>
      </c>
      <c r="D30" s="237">
        <v>54031.61128999999</v>
      </c>
      <c r="E30" s="238">
        <v>10.100313223511147</v>
      </c>
      <c r="F30" s="238">
        <v>0.08532713458564183</v>
      </c>
      <c r="G30" s="238">
        <f t="shared" si="0"/>
        <v>0.806244657998473</v>
      </c>
      <c r="H30" s="186"/>
      <c r="I30" s="237">
        <v>244952.22500999997</v>
      </c>
      <c r="J30" s="237">
        <v>186998.61621000004</v>
      </c>
      <c r="K30" s="238">
        <v>30.99146398758259</v>
      </c>
      <c r="L30" s="238">
        <v>0.2363790666909054</v>
      </c>
      <c r="M30" s="238">
        <f t="shared" si="1"/>
        <v>0.914369069316491</v>
      </c>
    </row>
    <row r="31" spans="1:13" ht="29.25" customHeight="1">
      <c r="A31" s="87">
        <v>505</v>
      </c>
      <c r="B31" s="230" t="s">
        <v>85</v>
      </c>
      <c r="C31" s="181">
        <v>571.0213100000001</v>
      </c>
      <c r="D31" s="181">
        <v>338.57448999999997</v>
      </c>
      <c r="E31" s="181">
        <v>68.65455811511379</v>
      </c>
      <c r="F31" s="182">
        <v>0.0036343605512758038</v>
      </c>
      <c r="G31" s="182">
        <f t="shared" si="0"/>
        <v>0.007738961617328145</v>
      </c>
      <c r="H31" s="181"/>
      <c r="I31" s="181">
        <v>1472.39791</v>
      </c>
      <c r="J31" s="181">
        <v>1368.22181</v>
      </c>
      <c r="K31" s="181">
        <v>7.613977444198161</v>
      </c>
      <c r="L31" s="182">
        <v>0.00042490967861001324</v>
      </c>
      <c r="M31" s="182">
        <f t="shared" si="1"/>
        <v>0.005496235466223196</v>
      </c>
    </row>
    <row r="32" spans="1:13" ht="20.25" customHeight="1">
      <c r="A32" s="114">
        <v>508</v>
      </c>
      <c r="B32" s="232" t="s">
        <v>168</v>
      </c>
      <c r="C32" s="183">
        <v>1185.3718499999998</v>
      </c>
      <c r="D32" s="183">
        <v>787.07823</v>
      </c>
      <c r="E32" s="184">
        <v>50.60407019515707</v>
      </c>
      <c r="F32" s="184">
        <v>0.006227414168767007</v>
      </c>
      <c r="G32" s="184">
        <f t="shared" si="0"/>
        <v>0.01606515744466919</v>
      </c>
      <c r="H32" s="182"/>
      <c r="I32" s="183">
        <v>7598.62432</v>
      </c>
      <c r="J32" s="183">
        <v>1373.9008600000002</v>
      </c>
      <c r="K32" s="184">
        <v>453.06933281925444</v>
      </c>
      <c r="L32" s="184">
        <v>0.02538917510662054</v>
      </c>
      <c r="M32" s="184">
        <f t="shared" si="1"/>
        <v>0.02836449861715038</v>
      </c>
    </row>
    <row r="33" spans="1:13" ht="54" customHeight="1">
      <c r="A33" s="87">
        <v>517</v>
      </c>
      <c r="B33" s="236" t="s">
        <v>169</v>
      </c>
      <c r="C33" s="181">
        <v>3296.4269600000002</v>
      </c>
      <c r="D33" s="181">
        <v>376.23331</v>
      </c>
      <c r="E33" s="181">
        <v>776.1656324369578</v>
      </c>
      <c r="F33" s="182">
        <v>0.04565791265135869</v>
      </c>
      <c r="G33" s="182">
        <f t="shared" si="0"/>
        <v>0.04467595389349953</v>
      </c>
      <c r="H33" s="181"/>
      <c r="I33" s="181">
        <v>4673.76843</v>
      </c>
      <c r="J33" s="181">
        <v>2290.36706</v>
      </c>
      <c r="K33" s="181">
        <v>104.06198253654591</v>
      </c>
      <c r="L33" s="182">
        <v>0.009721330613503157</v>
      </c>
      <c r="M33" s="182">
        <f t="shared" si="1"/>
        <v>0.01744646038371537</v>
      </c>
    </row>
    <row r="34" spans="1:13" ht="64.5" customHeight="1">
      <c r="A34" s="114">
        <v>518</v>
      </c>
      <c r="B34" s="244" t="s">
        <v>170</v>
      </c>
      <c r="C34" s="183">
        <v>18391.247600000002</v>
      </c>
      <c r="D34" s="183">
        <v>6921.63408</v>
      </c>
      <c r="E34" s="205">
        <v>165.70673033903006</v>
      </c>
      <c r="F34" s="205">
        <v>0.17933009759164525</v>
      </c>
      <c r="G34" s="205">
        <f t="shared" si="0"/>
        <v>0.24925367368720158</v>
      </c>
      <c r="H34" s="206"/>
      <c r="I34" s="185">
        <v>18391.697600000003</v>
      </c>
      <c r="J34" s="185">
        <v>12402.73506</v>
      </c>
      <c r="K34" s="205">
        <v>48.287434271775865</v>
      </c>
      <c r="L34" s="205">
        <v>0.024427562061536304</v>
      </c>
      <c r="M34" s="205">
        <f t="shared" si="1"/>
        <v>0.06865338503039035</v>
      </c>
    </row>
    <row r="35" spans="1:13" ht="12.75">
      <c r="A35" s="344" t="s">
        <v>88</v>
      </c>
      <c r="B35" s="344">
        <v>0</v>
      </c>
      <c r="C35" s="181">
        <v>36044.90555000001</v>
      </c>
      <c r="D35" s="181">
        <v>45608.091179999996</v>
      </c>
      <c r="E35" s="181">
        <v>-20.96817775656794</v>
      </c>
      <c r="F35" s="182">
        <v>-0.14952265037740492</v>
      </c>
      <c r="G35" s="182">
        <f t="shared" si="0"/>
        <v>0.4885109113557746</v>
      </c>
      <c r="H35" s="181"/>
      <c r="I35" s="181">
        <v>212815.73674999998</v>
      </c>
      <c r="J35" s="181">
        <v>169563.39142000006</v>
      </c>
      <c r="K35" s="181">
        <v>25.508068084617406</v>
      </c>
      <c r="L35" s="182">
        <v>0.17641608923063537</v>
      </c>
      <c r="M35" s="182">
        <f t="shared" si="1"/>
        <v>0.7944084898190117</v>
      </c>
    </row>
    <row r="36" spans="1:13" ht="12.75">
      <c r="A36" s="87"/>
      <c r="B36" s="230"/>
      <c r="C36" s="187"/>
      <c r="D36" s="187"/>
      <c r="E36" s="188"/>
      <c r="F36" s="188"/>
      <c r="G36" s="188">
        <f t="shared" si="0"/>
        <v>0</v>
      </c>
      <c r="H36" s="188"/>
      <c r="I36" s="187"/>
      <c r="J36" s="187"/>
      <c r="K36" s="188"/>
      <c r="L36" s="188"/>
      <c r="M36" s="188">
        <f t="shared" si="1"/>
        <v>0</v>
      </c>
    </row>
    <row r="37" spans="1:13" ht="12.75">
      <c r="A37" s="343" t="s">
        <v>15</v>
      </c>
      <c r="B37" s="343">
        <v>0</v>
      </c>
      <c r="C37" s="237">
        <v>480621.4982900002</v>
      </c>
      <c r="D37" s="237">
        <v>313590.73827</v>
      </c>
      <c r="E37" s="238">
        <v>53.26393277475805</v>
      </c>
      <c r="F37" s="238">
        <v>2.6115651101026214</v>
      </c>
      <c r="G37" s="238">
        <f t="shared" si="0"/>
        <v>6.513787248551295</v>
      </c>
      <c r="H37" s="186"/>
      <c r="I37" s="237">
        <v>1521808.3819100002</v>
      </c>
      <c r="J37" s="237">
        <v>1453909.9396099998</v>
      </c>
      <c r="K37" s="238">
        <v>4.670058333751648</v>
      </c>
      <c r="L37" s="238">
        <v>0.27694169100027505</v>
      </c>
      <c r="M37" s="238">
        <f t="shared" si="1"/>
        <v>5.680677176083114</v>
      </c>
    </row>
    <row r="38" spans="1:13" ht="36" customHeight="1">
      <c r="A38" s="114">
        <v>701</v>
      </c>
      <c r="B38" s="232" t="s">
        <v>120</v>
      </c>
      <c r="C38" s="226">
        <v>21448.873610000097</v>
      </c>
      <c r="D38" s="226">
        <v>1783.66399</v>
      </c>
      <c r="E38" s="227">
        <v>1102.517611514941</v>
      </c>
      <c r="F38" s="227">
        <v>0.3074701648983529</v>
      </c>
      <c r="G38" s="227">
        <f t="shared" si="0"/>
        <v>0.29069319602575483</v>
      </c>
      <c r="H38" s="188"/>
      <c r="I38" s="226">
        <v>38956.458780000205</v>
      </c>
      <c r="J38" s="226">
        <v>8896.42272</v>
      </c>
      <c r="K38" s="227">
        <v>337.889025803848</v>
      </c>
      <c r="L38" s="227">
        <v>0.12260777914761742</v>
      </c>
      <c r="M38" s="227">
        <f t="shared" si="1"/>
        <v>0.14541848295960919</v>
      </c>
    </row>
    <row r="39" spans="1:13" ht="39.75" customHeight="1">
      <c r="A39" s="87">
        <v>705</v>
      </c>
      <c r="B39" s="230" t="s">
        <v>86</v>
      </c>
      <c r="C39" s="181">
        <v>18099.15775</v>
      </c>
      <c r="D39" s="181">
        <v>12576.0472</v>
      </c>
      <c r="E39" s="181">
        <v>43.91769895710949</v>
      </c>
      <c r="F39" s="182">
        <v>0.08635512889896789</v>
      </c>
      <c r="G39" s="182">
        <f t="shared" si="0"/>
        <v>0.24529502608793569</v>
      </c>
      <c r="H39" s="181"/>
      <c r="I39" s="181">
        <v>49532.9580499999</v>
      </c>
      <c r="J39" s="181">
        <v>45303.27278</v>
      </c>
      <c r="K39" s="181">
        <v>9.336379052656829</v>
      </c>
      <c r="L39" s="182">
        <v>0.017251886072690053</v>
      </c>
      <c r="M39" s="182">
        <f t="shared" si="1"/>
        <v>0.1848989318256742</v>
      </c>
    </row>
    <row r="40" spans="1:13" ht="45" customHeight="1">
      <c r="A40" s="114">
        <v>709</v>
      </c>
      <c r="B40" s="232" t="s">
        <v>171</v>
      </c>
      <c r="C40" s="226">
        <v>403476.6127600001</v>
      </c>
      <c r="D40" s="226">
        <v>255356.64202</v>
      </c>
      <c r="E40" s="227">
        <v>58.005137273225536</v>
      </c>
      <c r="F40" s="227">
        <v>2.315890484170024</v>
      </c>
      <c r="G40" s="227">
        <f t="shared" si="0"/>
        <v>5.4682548005769025</v>
      </c>
      <c r="H40" s="188"/>
      <c r="I40" s="226">
        <v>1274229.9545999998</v>
      </c>
      <c r="J40" s="226">
        <v>1179583.87273</v>
      </c>
      <c r="K40" s="227">
        <v>8.02368394974351</v>
      </c>
      <c r="L40" s="227">
        <v>0.3860389881083923</v>
      </c>
      <c r="M40" s="227">
        <f t="shared" si="1"/>
        <v>4.756504896557814</v>
      </c>
    </row>
    <row r="41" spans="1:13" ht="25.5">
      <c r="A41" s="115">
        <v>712</v>
      </c>
      <c r="B41" s="242" t="s">
        <v>87</v>
      </c>
      <c r="C41" s="187">
        <v>18125.55997</v>
      </c>
      <c r="D41" s="181">
        <v>16431.71543</v>
      </c>
      <c r="E41" s="181">
        <v>10.308385312634382</v>
      </c>
      <c r="F41" s="182">
        <v>0.026483656675406014</v>
      </c>
      <c r="G41" s="182">
        <f t="shared" si="0"/>
        <v>0.2456528512051669</v>
      </c>
      <c r="H41" s="181"/>
      <c r="I41" s="181">
        <v>87355.2895800001</v>
      </c>
      <c r="J41" s="181">
        <v>112030.87034000001</v>
      </c>
      <c r="K41" s="181">
        <v>-22.02569763593957</v>
      </c>
      <c r="L41" s="182">
        <v>-0.10064585917736407</v>
      </c>
      <c r="M41" s="182">
        <f t="shared" si="1"/>
        <v>0.3260838917869655</v>
      </c>
    </row>
    <row r="42" spans="1:13" ht="12.75">
      <c r="A42" s="345" t="s">
        <v>88</v>
      </c>
      <c r="B42" s="345">
        <v>0</v>
      </c>
      <c r="C42" s="189">
        <v>19471.294200000048</v>
      </c>
      <c r="D42" s="189">
        <v>27442.669629999935</v>
      </c>
      <c r="E42" s="189">
        <v>-29.04737599320765</v>
      </c>
      <c r="F42" s="190">
        <v>-0.12463432454012824</v>
      </c>
      <c r="G42" s="190">
        <f t="shared" si="0"/>
        <v>0.26389137465553514</v>
      </c>
      <c r="H42" s="234"/>
      <c r="I42" s="189">
        <v>71733.7209000001</v>
      </c>
      <c r="J42" s="189">
        <v>108095.50103999973</v>
      </c>
      <c r="K42" s="189">
        <v>-33.63856940405344</v>
      </c>
      <c r="L42" s="190">
        <v>-0.14831110315106075</v>
      </c>
      <c r="M42" s="190">
        <f t="shared" si="1"/>
        <v>0.2677709729530496</v>
      </c>
    </row>
    <row r="43" ht="12.75">
      <c r="A43" s="25" t="s">
        <v>96</v>
      </c>
    </row>
    <row r="44" spans="1:11" s="31" customFormat="1" ht="12" customHeight="1">
      <c r="A44" s="25" t="s">
        <v>97</v>
      </c>
      <c r="B44" s="243"/>
      <c r="C44" s="16"/>
      <c r="D44" s="16"/>
      <c r="E44" s="16"/>
      <c r="F44" s="16"/>
      <c r="G44" s="16"/>
      <c r="H44" s="16"/>
      <c r="I44" s="28"/>
      <c r="J44" s="28"/>
      <c r="K44" s="28"/>
    </row>
    <row r="45" spans="1:11" s="31" customFormat="1" ht="12" customHeight="1">
      <c r="A45" s="25" t="s">
        <v>151</v>
      </c>
      <c r="B45" s="28"/>
      <c r="C45" s="22"/>
      <c r="D45" s="22"/>
      <c r="E45" s="22"/>
      <c r="F45" s="22"/>
      <c r="G45" s="22"/>
      <c r="H45" s="22"/>
      <c r="I45" s="28"/>
      <c r="J45" s="28"/>
      <c r="K45" s="28"/>
    </row>
    <row r="46" spans="1:11" s="31" customFormat="1" ht="12" customHeight="1">
      <c r="A46" s="22"/>
      <c r="B46" s="28"/>
      <c r="C46" s="22"/>
      <c r="D46" s="22"/>
      <c r="E46" s="22"/>
      <c r="F46" s="22"/>
      <c r="G46" s="22"/>
      <c r="H46" s="22"/>
      <c r="I46" s="28"/>
      <c r="J46" s="28"/>
      <c r="K46" s="28"/>
    </row>
  </sheetData>
  <sheetProtection/>
  <mergeCells count="16">
    <mergeCell ref="A14:B14"/>
    <mergeCell ref="M11:M12"/>
    <mergeCell ref="C11:F11"/>
    <mergeCell ref="A11:A12"/>
    <mergeCell ref="B11:B12"/>
    <mergeCell ref="I10:L10"/>
    <mergeCell ref="G11:G12"/>
    <mergeCell ref="I11:L11"/>
    <mergeCell ref="C10:F10"/>
    <mergeCell ref="A37:B37"/>
    <mergeCell ref="A35:B35"/>
    <mergeCell ref="A42:B42"/>
    <mergeCell ref="A21:B21"/>
    <mergeCell ref="A28:B28"/>
    <mergeCell ref="A23:B23"/>
    <mergeCell ref="A30:B30"/>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8.xml><?xml version="1.0" encoding="utf-8"?>
<worksheet xmlns="http://schemas.openxmlformats.org/spreadsheetml/2006/main" xmlns:r="http://schemas.openxmlformats.org/officeDocument/2006/relationships">
  <dimension ref="A6:P25"/>
  <sheetViews>
    <sheetView zoomScalePageLayoutView="0" workbookViewId="0" topLeftCell="A1">
      <selection activeCell="B13" sqref="B13"/>
    </sheetView>
  </sheetViews>
  <sheetFormatPr defaultColWidth="11.421875" defaultRowHeight="12.75"/>
  <cols>
    <col min="1" max="1" width="34.00390625" style="4" bestFit="1" customWidth="1"/>
    <col min="2" max="2" width="13.140625" style="4" customWidth="1"/>
    <col min="3" max="3" width="12.57421875" style="4" customWidth="1"/>
    <col min="4" max="4" width="10.7109375" style="4" customWidth="1"/>
    <col min="5" max="5" width="11.57421875" style="4" customWidth="1"/>
    <col min="6" max="6" width="4.140625" style="4" customWidth="1"/>
    <col min="7" max="7" width="12.8515625" style="4" customWidth="1"/>
    <col min="8" max="8" width="12.57421875" style="4" customWidth="1"/>
    <col min="9" max="9" width="11.421875" style="4" bestFit="1" customWidth="1"/>
    <col min="10" max="10" width="12.421875" style="4" customWidth="1"/>
    <col min="11" max="11" width="3.421875" style="4" customWidth="1"/>
    <col min="12" max="12" width="11.28125" style="4" bestFit="1" customWidth="1"/>
    <col min="13" max="15" width="11.421875" style="4" customWidth="1"/>
    <col min="16" max="16" width="2.28125" style="4" customWidth="1"/>
    <col min="17" max="16384" width="11.421875" style="4" customWidth="1"/>
  </cols>
  <sheetData>
    <row r="1" ht="12.75"/>
    <row r="2" ht="12.75"/>
    <row r="3" ht="12.75"/>
    <row r="4" ht="12.75"/>
    <row r="6" spans="1:10" ht="15">
      <c r="A6" s="69" t="s">
        <v>6</v>
      </c>
      <c r="B6" s="2"/>
      <c r="C6" s="2"/>
      <c r="D6" s="2"/>
      <c r="E6" s="2"/>
      <c r="F6" s="2"/>
      <c r="G6" s="2"/>
      <c r="H6" s="2"/>
      <c r="I6" s="2"/>
      <c r="J6" s="2"/>
    </row>
    <row r="7" spans="1:12" ht="15">
      <c r="A7" s="69" t="s">
        <v>7</v>
      </c>
      <c r="B7" s="2"/>
      <c r="C7" s="2"/>
      <c r="D7" s="2"/>
      <c r="E7" s="2"/>
      <c r="F7" s="2"/>
      <c r="G7" s="2"/>
      <c r="H7" s="2"/>
      <c r="I7" s="2"/>
      <c r="J7" s="2"/>
      <c r="K7" s="3"/>
      <c r="L7" s="3"/>
    </row>
    <row r="8" spans="1:12" ht="15">
      <c r="A8" s="41" t="s">
        <v>157</v>
      </c>
      <c r="B8" s="2"/>
      <c r="C8" s="2"/>
      <c r="D8" s="2"/>
      <c r="E8" s="2"/>
      <c r="F8" s="2"/>
      <c r="G8" s="2"/>
      <c r="H8" s="2"/>
      <c r="I8" s="2"/>
      <c r="J8" s="2"/>
      <c r="K8" s="3"/>
      <c r="L8" s="3"/>
    </row>
    <row r="10" spans="1:15" s="1" customFormat="1" ht="13.5" thickBot="1">
      <c r="A10" s="8"/>
      <c r="B10" s="325" t="s">
        <v>158</v>
      </c>
      <c r="C10" s="325"/>
      <c r="D10" s="325"/>
      <c r="E10" s="325"/>
      <c r="F10" s="325"/>
      <c r="G10" s="326" t="s">
        <v>162</v>
      </c>
      <c r="H10" s="326"/>
      <c r="I10" s="326"/>
      <c r="J10" s="326"/>
      <c r="K10" s="143"/>
      <c r="L10" s="144"/>
      <c r="M10" s="144"/>
      <c r="N10" s="144"/>
      <c r="O10" s="144"/>
    </row>
    <row r="11" spans="1:16" s="1" customFormat="1" ht="13.5" thickBot="1">
      <c r="A11" s="323" t="s">
        <v>95</v>
      </c>
      <c r="B11" s="322" t="s">
        <v>8</v>
      </c>
      <c r="C11" s="322"/>
      <c r="D11" s="322"/>
      <c r="E11" s="322"/>
      <c r="F11" s="322"/>
      <c r="G11" s="322" t="s">
        <v>8</v>
      </c>
      <c r="H11" s="322"/>
      <c r="I11" s="322"/>
      <c r="J11" s="322"/>
      <c r="K11" s="139"/>
      <c r="L11" s="322" t="s">
        <v>54</v>
      </c>
      <c r="M11" s="322"/>
      <c r="N11" s="322"/>
      <c r="O11" s="322"/>
      <c r="P11" s="139"/>
    </row>
    <row r="12" spans="1:16" s="1" customFormat="1" ht="37.5" customHeight="1" thickBot="1">
      <c r="A12" s="324"/>
      <c r="B12" s="140">
        <v>2013</v>
      </c>
      <c r="C12" s="140">
        <v>2012</v>
      </c>
      <c r="D12" s="145" t="s">
        <v>133</v>
      </c>
      <c r="E12" s="145" t="s">
        <v>134</v>
      </c>
      <c r="F12" s="146"/>
      <c r="G12" s="140">
        <v>2013</v>
      </c>
      <c r="H12" s="140">
        <v>2012</v>
      </c>
      <c r="I12" s="145" t="s">
        <v>133</v>
      </c>
      <c r="J12" s="145" t="s">
        <v>134</v>
      </c>
      <c r="K12" s="145"/>
      <c r="L12" s="140">
        <v>2013</v>
      </c>
      <c r="M12" s="140">
        <v>2012</v>
      </c>
      <c r="N12" s="145" t="s">
        <v>133</v>
      </c>
      <c r="O12" s="145" t="s">
        <v>134</v>
      </c>
      <c r="P12" s="145"/>
    </row>
    <row r="13" spans="1:16" s="7" customFormat="1" ht="12.75">
      <c r="A13" s="42" t="s">
        <v>2</v>
      </c>
      <c r="B13" s="44">
        <v>7634391.168948846</v>
      </c>
      <c r="C13" s="195">
        <v>6390266.2951951325</v>
      </c>
      <c r="D13" s="91">
        <v>19.46906148010101</v>
      </c>
      <c r="E13" s="125">
        <v>19.469061480100997</v>
      </c>
      <c r="F13" s="42"/>
      <c r="G13" s="195">
        <v>26987014.822806295</v>
      </c>
      <c r="H13" s="195">
        <v>24930313.458214357</v>
      </c>
      <c r="I13" s="91">
        <v>8.24980146374481</v>
      </c>
      <c r="J13" s="125">
        <v>8.249801463744815</v>
      </c>
      <c r="K13" s="91"/>
      <c r="L13" s="195">
        <v>14841131.608909003</v>
      </c>
      <c r="M13" s="195">
        <v>13197781.971192006</v>
      </c>
      <c r="N13" s="91">
        <v>12.451710759460077</v>
      </c>
      <c r="O13" s="125">
        <v>12.451710759460076</v>
      </c>
      <c r="P13" s="91"/>
    </row>
    <row r="14" spans="1:16" ht="12.75">
      <c r="A14" s="57" t="s">
        <v>12</v>
      </c>
      <c r="B14" s="75">
        <v>1362653.0127458223</v>
      </c>
      <c r="C14" s="198">
        <v>1092592.4982699535</v>
      </c>
      <c r="D14" s="76">
        <v>24.717405153658966</v>
      </c>
      <c r="E14" s="76">
        <v>4.2261230127284115</v>
      </c>
      <c r="F14" s="76"/>
      <c r="G14" s="198">
        <v>4968541.256434982</v>
      </c>
      <c r="H14" s="198">
        <v>4241203.896584817</v>
      </c>
      <c r="I14" s="76">
        <v>17.14931367567225</v>
      </c>
      <c r="J14" s="76">
        <v>2.917481808117868</v>
      </c>
      <c r="K14" s="76"/>
      <c r="L14" s="198">
        <v>6055783.2170509985</v>
      </c>
      <c r="M14" s="198">
        <v>4952999.697168003</v>
      </c>
      <c r="N14" s="76">
        <v>22.264962392659516</v>
      </c>
      <c r="O14" s="76">
        <v>8.355824655159035</v>
      </c>
      <c r="P14" s="76"/>
    </row>
    <row r="15" spans="1:16" ht="12.75">
      <c r="A15" s="43" t="s">
        <v>13</v>
      </c>
      <c r="B15" s="74">
        <v>5710750.293797527</v>
      </c>
      <c r="C15" s="74">
        <v>4921262.320194539</v>
      </c>
      <c r="D15" s="77">
        <v>16.042387546855675</v>
      </c>
      <c r="E15" s="77">
        <v>12.35453950012393</v>
      </c>
      <c r="F15" s="77"/>
      <c r="G15" s="197">
        <v>20249190.150171675</v>
      </c>
      <c r="H15" s="197">
        <v>19068156.916249</v>
      </c>
      <c r="I15" s="77">
        <v>6.1937461449997455</v>
      </c>
      <c r="J15" s="77">
        <v>4.737338084024505</v>
      </c>
      <c r="K15" s="77"/>
      <c r="L15" s="197">
        <v>8569435.458955005</v>
      </c>
      <c r="M15" s="197">
        <v>7850419.187065003</v>
      </c>
      <c r="N15" s="77">
        <v>9.158953869300523</v>
      </c>
      <c r="O15" s="77">
        <v>5.448008411257765</v>
      </c>
      <c r="P15" s="77"/>
    </row>
    <row r="16" spans="1:16" ht="12.75">
      <c r="A16" s="57" t="s">
        <v>14</v>
      </c>
      <c r="B16" s="75">
        <v>77024.230447956</v>
      </c>
      <c r="C16" s="75">
        <v>56702.38233982499</v>
      </c>
      <c r="D16" s="76">
        <v>35.83949610148556</v>
      </c>
      <c r="E16" s="76">
        <v>0.31801253921782713</v>
      </c>
      <c r="F16" s="76"/>
      <c r="G16" s="198">
        <v>261867.65200996495</v>
      </c>
      <c r="H16" s="198">
        <v>181130.11420757003</v>
      </c>
      <c r="I16" s="76">
        <v>44.57433163757185</v>
      </c>
      <c r="J16" s="76">
        <v>0.323852878696126</v>
      </c>
      <c r="K16" s="76"/>
      <c r="L16" s="198">
        <v>121996.71769299997</v>
      </c>
      <c r="M16" s="198">
        <v>113312.21741099999</v>
      </c>
      <c r="N16" s="76">
        <v>7.664222341091453</v>
      </c>
      <c r="O16" s="76">
        <v>0.06580272579859574</v>
      </c>
      <c r="P16" s="76"/>
    </row>
    <row r="17" spans="1:16" ht="13.5" thickBot="1">
      <c r="A17" s="68" t="s">
        <v>15</v>
      </c>
      <c r="B17" s="78">
        <v>483963.63195753907</v>
      </c>
      <c r="C17" s="78">
        <v>319709.09439081495</v>
      </c>
      <c r="D17" s="79">
        <v>51.376248110708445</v>
      </c>
      <c r="E17" s="79">
        <v>2.570386428030828</v>
      </c>
      <c r="F17" s="79"/>
      <c r="G17" s="199">
        <v>1507415.7641896764</v>
      </c>
      <c r="H17" s="199">
        <v>1439822.5311729726</v>
      </c>
      <c r="I17" s="79">
        <v>4.694553082291186</v>
      </c>
      <c r="J17" s="79">
        <v>0.2711286929063151</v>
      </c>
      <c r="K17" s="79"/>
      <c r="L17" s="199">
        <v>93916.21521000002</v>
      </c>
      <c r="M17" s="199">
        <v>281050.8695480001</v>
      </c>
      <c r="N17" s="79">
        <v>-66.58390868491504</v>
      </c>
      <c r="O17" s="79">
        <v>-1.4179250327553208</v>
      </c>
      <c r="P17" s="79"/>
    </row>
    <row r="18" spans="1:10" s="1" customFormat="1" ht="12.75">
      <c r="A18" s="25" t="s">
        <v>96</v>
      </c>
      <c r="B18" s="4"/>
      <c r="C18" s="4"/>
      <c r="D18" s="30"/>
      <c r="E18" s="4"/>
      <c r="F18" s="4"/>
      <c r="G18" s="4"/>
      <c r="H18" s="4"/>
      <c r="I18" s="4"/>
      <c r="J18" s="4"/>
    </row>
    <row r="19" spans="1:10" s="1" customFormat="1" ht="12.75">
      <c r="A19" s="25" t="s">
        <v>97</v>
      </c>
      <c r="B19" s="15"/>
      <c r="C19" s="16"/>
      <c r="D19" s="16"/>
      <c r="E19" s="16"/>
      <c r="F19" s="16"/>
      <c r="G19" s="16"/>
      <c r="H19" s="16"/>
      <c r="I19" s="16"/>
      <c r="J19" s="16"/>
    </row>
    <row r="20" spans="1:5" ht="12.75">
      <c r="A20" s="119"/>
      <c r="B20" s="43"/>
      <c r="C20" s="27"/>
      <c r="D20" s="27"/>
      <c r="E20" s="27"/>
    </row>
    <row r="21" spans="1:5" ht="15">
      <c r="A21" s="120"/>
      <c r="B21" s="43"/>
      <c r="C21" s="27"/>
      <c r="D21" s="27"/>
      <c r="E21" s="27"/>
    </row>
    <row r="22" spans="1:5" ht="12.75">
      <c r="A22" s="3"/>
      <c r="B22" s="17"/>
      <c r="C22" s="3"/>
      <c r="D22" s="3"/>
      <c r="E22" s="3"/>
    </row>
    <row r="23" spans="2:7" ht="12.75">
      <c r="B23" s="42"/>
      <c r="G23" s="3"/>
    </row>
    <row r="24" spans="2:9" ht="12.75">
      <c r="B24" s="43"/>
      <c r="F24" s="3"/>
      <c r="G24" s="3"/>
      <c r="H24" s="3"/>
      <c r="I24" s="3"/>
    </row>
    <row r="25" ht="12.75">
      <c r="B25" s="3"/>
    </row>
  </sheetData>
  <sheetProtection/>
  <mergeCells count="6">
    <mergeCell ref="A11:A12"/>
    <mergeCell ref="B11:F11"/>
    <mergeCell ref="G11:J11"/>
    <mergeCell ref="L11:O11"/>
    <mergeCell ref="B10:F10"/>
    <mergeCell ref="G10:J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9.xml><?xml version="1.0" encoding="utf-8"?>
<worksheet xmlns="http://schemas.openxmlformats.org/spreadsheetml/2006/main" xmlns:r="http://schemas.openxmlformats.org/officeDocument/2006/relationships">
  <dimension ref="A6:L38"/>
  <sheetViews>
    <sheetView zoomScalePageLayoutView="0" workbookViewId="0" topLeftCell="A1">
      <pane xSplit="1" ySplit="12" topLeftCell="C13" activePane="bottomRight" state="frozen"/>
      <selection pane="topLeft" activeCell="A1" sqref="A1"/>
      <selection pane="topRight" activeCell="B1" sqref="B1"/>
      <selection pane="bottomLeft" activeCell="A13" sqref="A13"/>
      <selection pane="bottomRight" activeCell="L14" sqref="L14"/>
    </sheetView>
  </sheetViews>
  <sheetFormatPr defaultColWidth="11.421875" defaultRowHeight="12.75"/>
  <cols>
    <col min="1" max="1" width="51.421875" style="4" customWidth="1"/>
    <col min="2" max="4" width="15.57421875" style="4" customWidth="1"/>
    <col min="5" max="5" width="11.421875" style="4" customWidth="1"/>
    <col min="6" max="6" width="13.57421875" style="4" customWidth="1"/>
    <col min="7" max="7" width="2.8515625" style="4" customWidth="1"/>
    <col min="8" max="9" width="13.8515625" style="4" bestFit="1" customWidth="1"/>
    <col min="10" max="10" width="13.28125" style="4" customWidth="1"/>
    <col min="11" max="16384" width="11.421875" style="4" customWidth="1"/>
  </cols>
  <sheetData>
    <row r="1" ht="12.75"/>
    <row r="2" ht="12.75"/>
    <row r="3" ht="12.75"/>
    <row r="4" ht="12.75"/>
    <row r="6" spans="1:10" ht="15">
      <c r="A6" s="69" t="s">
        <v>132</v>
      </c>
      <c r="B6" s="5"/>
      <c r="C6" s="2"/>
      <c r="D6" s="2"/>
      <c r="E6" s="2"/>
      <c r="F6" s="2"/>
      <c r="G6" s="2"/>
      <c r="H6" s="2"/>
      <c r="I6" s="2"/>
      <c r="J6" s="2"/>
    </row>
    <row r="7" spans="1:10" ht="15">
      <c r="A7" s="69" t="s">
        <v>9</v>
      </c>
      <c r="B7" s="5"/>
      <c r="C7" s="2"/>
      <c r="D7" s="2"/>
      <c r="E7" s="2"/>
      <c r="F7" s="2"/>
      <c r="G7" s="2"/>
      <c r="H7" s="2"/>
      <c r="I7" s="2"/>
      <c r="J7" s="2"/>
    </row>
    <row r="8" spans="1:10" ht="15">
      <c r="A8" s="41" t="s">
        <v>157</v>
      </c>
      <c r="C8" s="10"/>
      <c r="D8" s="10"/>
      <c r="E8" s="2"/>
      <c r="F8" s="2"/>
      <c r="G8" s="2"/>
      <c r="H8" s="2"/>
      <c r="I8" s="2"/>
      <c r="J8" s="2"/>
    </row>
    <row r="9" ht="12.75">
      <c r="A9" s="3"/>
    </row>
    <row r="10" spans="1:12" ht="15.75" thickBot="1">
      <c r="A10" s="147"/>
      <c r="B10" s="325" t="s">
        <v>158</v>
      </c>
      <c r="C10" s="325"/>
      <c r="D10" s="325"/>
      <c r="E10" s="325"/>
      <c r="F10" s="325"/>
      <c r="G10" s="47"/>
      <c r="H10" s="326" t="s">
        <v>162</v>
      </c>
      <c r="I10" s="326"/>
      <c r="J10" s="326"/>
      <c r="K10" s="326"/>
      <c r="L10" s="143"/>
    </row>
    <row r="11" spans="1:12" ht="12.75" customHeight="1" thickBot="1">
      <c r="A11" s="332" t="s">
        <v>107</v>
      </c>
      <c r="B11" s="322" t="s">
        <v>8</v>
      </c>
      <c r="C11" s="322"/>
      <c r="D11" s="322"/>
      <c r="E11" s="322"/>
      <c r="F11" s="328" t="s">
        <v>163</v>
      </c>
      <c r="G11" s="45"/>
      <c r="H11" s="322" t="s">
        <v>8</v>
      </c>
      <c r="I11" s="322"/>
      <c r="J11" s="322"/>
      <c r="K11" s="322"/>
      <c r="L11" s="328" t="s">
        <v>135</v>
      </c>
    </row>
    <row r="12" spans="1:12" ht="22.5" customHeight="1" thickBot="1">
      <c r="A12" s="333"/>
      <c r="B12" s="140">
        <v>2013</v>
      </c>
      <c r="C12" s="140">
        <v>2012</v>
      </c>
      <c r="D12" s="145" t="s">
        <v>133</v>
      </c>
      <c r="E12" s="145" t="s">
        <v>134</v>
      </c>
      <c r="F12" s="329"/>
      <c r="G12" s="146"/>
      <c r="H12" s="140">
        <v>2013</v>
      </c>
      <c r="I12" s="140">
        <v>2012</v>
      </c>
      <c r="J12" s="145" t="s">
        <v>133</v>
      </c>
      <c r="K12" s="145" t="s">
        <v>134</v>
      </c>
      <c r="L12" s="329"/>
    </row>
    <row r="13" spans="1:12" s="7" customFormat="1" ht="12.75">
      <c r="A13" s="29" t="s">
        <v>2</v>
      </c>
      <c r="B13" s="20">
        <v>7634391.168948844</v>
      </c>
      <c r="C13" s="193">
        <v>6390266.2951951325</v>
      </c>
      <c r="D13" s="94">
        <v>19.46906148010099</v>
      </c>
      <c r="E13" s="94">
        <v>19.469061480100976</v>
      </c>
      <c r="F13" s="94">
        <v>100</v>
      </c>
      <c r="G13" s="20"/>
      <c r="H13" s="20">
        <v>26987014.822806284</v>
      </c>
      <c r="I13" s="20">
        <v>24930313.458214354</v>
      </c>
      <c r="J13" s="94">
        <v>8.249801463744788</v>
      </c>
      <c r="K13" s="94">
        <v>8.249801463744783</v>
      </c>
      <c r="L13" s="94">
        <v>99.99999999999999</v>
      </c>
    </row>
    <row r="14" spans="1:12" ht="14.25">
      <c r="A14" s="80" t="s">
        <v>125</v>
      </c>
      <c r="B14" s="103">
        <v>2210881.272384292</v>
      </c>
      <c r="C14" s="201">
        <v>1993828.5323024092</v>
      </c>
      <c r="D14" s="93">
        <v>10.8862290094343</v>
      </c>
      <c r="E14" s="93">
        <v>3.3966149461578095</v>
      </c>
      <c r="F14" s="93">
        <f>+B14/B$13*100</f>
        <v>28.959496880072777</v>
      </c>
      <c r="G14" s="93"/>
      <c r="H14" s="103">
        <v>8011721.991986219</v>
      </c>
      <c r="I14" s="103">
        <v>7945987.244993966</v>
      </c>
      <c r="J14" s="93">
        <v>0.8272697270394813</v>
      </c>
      <c r="K14" s="93">
        <v>0.26367396905149487</v>
      </c>
      <c r="L14" s="93">
        <f>+H14/H$13*100</f>
        <v>29.68732201242074</v>
      </c>
    </row>
    <row r="15" spans="1:12" ht="12.75">
      <c r="A15" s="11" t="s">
        <v>99</v>
      </c>
      <c r="B15" s="20">
        <v>5423509.896564552</v>
      </c>
      <c r="C15" s="20">
        <v>4396437.762892723</v>
      </c>
      <c r="D15" s="94">
        <v>23.36146191675066</v>
      </c>
      <c r="E15" s="94">
        <v>16.072446533943168</v>
      </c>
      <c r="F15" s="94">
        <f aca="true" t="shared" si="0" ref="F15:F33">+B15/B$13*100</f>
        <v>71.04050311992722</v>
      </c>
      <c r="G15" s="94"/>
      <c r="H15" s="20">
        <v>18975292.830820065</v>
      </c>
      <c r="I15" s="20">
        <v>16984326.213220388</v>
      </c>
      <c r="J15" s="94">
        <v>11.722376222672493</v>
      </c>
      <c r="K15" s="94">
        <v>7.986127494693288</v>
      </c>
      <c r="L15" s="94">
        <f>+H15/H$13*100</f>
        <v>70.31267798757925</v>
      </c>
    </row>
    <row r="16" spans="1:12" ht="12.75">
      <c r="A16" s="110" t="s">
        <v>100</v>
      </c>
      <c r="B16" s="104">
        <v>828712.17138</v>
      </c>
      <c r="C16" s="104">
        <v>536747.39318</v>
      </c>
      <c r="D16" s="95">
        <v>54.39519258216288</v>
      </c>
      <c r="E16" s="95">
        <v>4.568898457635943</v>
      </c>
      <c r="F16" s="95">
        <f t="shared" si="0"/>
        <v>10.854987032241665</v>
      </c>
      <c r="G16" s="95"/>
      <c r="H16" s="104">
        <v>2789962.6649300004</v>
      </c>
      <c r="I16" s="104">
        <v>1845562.1469100008</v>
      </c>
      <c r="J16" s="95">
        <v>51.17142869456855</v>
      </c>
      <c r="K16" s="95">
        <v>3.788161426862552</v>
      </c>
      <c r="L16" s="95">
        <f aca="true" t="shared" si="1" ref="L16:L33">+H16/H$13*100</f>
        <v>10.338167015687295</v>
      </c>
    </row>
    <row r="17" spans="1:12" ht="12.75">
      <c r="A17" s="112" t="s">
        <v>126</v>
      </c>
      <c r="B17" s="9">
        <v>2085646.0012400018</v>
      </c>
      <c r="C17" s="9">
        <v>2026145.2216000047</v>
      </c>
      <c r="D17" s="18">
        <v>2.936649308533301</v>
      </c>
      <c r="E17" s="18">
        <v>0.9311158078769884</v>
      </c>
      <c r="F17" s="18">
        <f t="shared" si="0"/>
        <v>27.31908746990715</v>
      </c>
      <c r="G17" s="18"/>
      <c r="H17" s="9">
        <v>7357065.854250018</v>
      </c>
      <c r="I17" s="9">
        <v>8223183.758160017</v>
      </c>
      <c r="J17" s="18">
        <v>-10.532634675110298</v>
      </c>
      <c r="K17" s="18">
        <v>-3.4741556914705396</v>
      </c>
      <c r="L17" s="18">
        <f t="shared" si="1"/>
        <v>27.261502995257857</v>
      </c>
    </row>
    <row r="18" spans="1:12" ht="12.75">
      <c r="A18" s="110" t="s">
        <v>101</v>
      </c>
      <c r="B18" s="50">
        <v>414026.3454499998</v>
      </c>
      <c r="C18" s="50">
        <v>334315.3660400006</v>
      </c>
      <c r="D18" s="96">
        <v>23.84304985863612</v>
      </c>
      <c r="E18" s="96">
        <v>1.2473811845671319</v>
      </c>
      <c r="F18" s="96">
        <f t="shared" si="0"/>
        <v>5.423174373536925</v>
      </c>
      <c r="G18" s="96"/>
      <c r="H18" s="50">
        <v>1597686.1942399994</v>
      </c>
      <c r="I18" s="50">
        <v>1593865.011160001</v>
      </c>
      <c r="J18" s="96">
        <v>0.23974320618391776</v>
      </c>
      <c r="K18" s="96">
        <v>0.01532745701895466</v>
      </c>
      <c r="L18" s="96">
        <f t="shared" si="1"/>
        <v>5.920203493162278</v>
      </c>
    </row>
    <row r="19" spans="1:12" ht="12.75">
      <c r="A19" s="112" t="s">
        <v>63</v>
      </c>
      <c r="B19" s="9">
        <v>229805.37884000002</v>
      </c>
      <c r="C19" s="9">
        <v>87046.0769</v>
      </c>
      <c r="D19" s="23">
        <v>164.00429177756547</v>
      </c>
      <c r="E19" s="18">
        <v>2.234011782065191</v>
      </c>
      <c r="F19" s="18">
        <f t="shared" si="0"/>
        <v>3.0101336669082572</v>
      </c>
      <c r="G19" s="18"/>
      <c r="H19" s="9">
        <v>519721.67133999994</v>
      </c>
      <c r="I19" s="9">
        <v>388648.09348</v>
      </c>
      <c r="J19" s="18">
        <v>33.7255167486741</v>
      </c>
      <c r="K19" s="18">
        <v>0.525759846861501</v>
      </c>
      <c r="L19" s="18">
        <f t="shared" si="1"/>
        <v>1.9258212690526693</v>
      </c>
    </row>
    <row r="20" spans="1:12" ht="12.75">
      <c r="A20" s="110" t="s">
        <v>174</v>
      </c>
      <c r="B20" s="50">
        <v>180672.65402679984</v>
      </c>
      <c r="C20" s="50">
        <v>173376.80521</v>
      </c>
      <c r="D20" s="96">
        <v>4.2080881626367805</v>
      </c>
      <c r="E20" s="96">
        <v>0.11417127987742266</v>
      </c>
      <c r="F20" s="96">
        <f t="shared" si="0"/>
        <v>2.3665627032794037</v>
      </c>
      <c r="G20" s="96"/>
      <c r="H20" s="50">
        <v>713188.5651968004</v>
      </c>
      <c r="I20" s="50">
        <v>672062.4503599999</v>
      </c>
      <c r="J20" s="96">
        <v>6.119388877442966</v>
      </c>
      <c r="K20" s="96">
        <v>0.16496429098547793</v>
      </c>
      <c r="L20" s="96">
        <f t="shared" si="1"/>
        <v>2.6427100955015463</v>
      </c>
    </row>
    <row r="21" spans="1:12" ht="12.75">
      <c r="A21" s="112" t="s">
        <v>51</v>
      </c>
      <c r="B21" s="26">
        <v>56526.339550000004</v>
      </c>
      <c r="C21" s="26">
        <v>55472.442559999996</v>
      </c>
      <c r="D21" s="62">
        <v>1.899856832264235</v>
      </c>
      <c r="E21" s="62">
        <v>0.016492223349008756</v>
      </c>
      <c r="F21" s="62">
        <f t="shared" si="0"/>
        <v>0.7404171242876325</v>
      </c>
      <c r="G21" s="62"/>
      <c r="H21" s="26">
        <v>214452.65368000002</v>
      </c>
      <c r="I21" s="26">
        <v>191479.69707</v>
      </c>
      <c r="J21" s="62">
        <v>11.997593980735054</v>
      </c>
      <c r="K21" s="62">
        <v>0.09214868737412767</v>
      </c>
      <c r="L21" s="62">
        <f t="shared" si="1"/>
        <v>0.7946512613124205</v>
      </c>
    </row>
    <row r="22" spans="1:12" ht="12.75">
      <c r="A22" s="110" t="s">
        <v>175</v>
      </c>
      <c r="B22" s="105">
        <v>20259.515610000002</v>
      </c>
      <c r="C22" s="105">
        <v>22848.64135</v>
      </c>
      <c r="D22" s="97">
        <v>-11.331639813235538</v>
      </c>
      <c r="E22" s="97">
        <v>-0.04051671120414456</v>
      </c>
      <c r="F22" s="97">
        <f t="shared" si="0"/>
        <v>0.26537172593933867</v>
      </c>
      <c r="G22" s="97"/>
      <c r="H22" s="105">
        <v>45174.825659999995</v>
      </c>
      <c r="I22" s="105">
        <v>69986.51026000001</v>
      </c>
      <c r="J22" s="157">
        <v>-35.45209570790794</v>
      </c>
      <c r="K22" s="97">
        <v>-0.09952415817629742</v>
      </c>
      <c r="L22" s="97">
        <f t="shared" si="1"/>
        <v>0.1673946746485776</v>
      </c>
    </row>
    <row r="23" spans="1:12" ht="12.75">
      <c r="A23" s="112" t="s">
        <v>137</v>
      </c>
      <c r="B23" s="106">
        <v>68902.8439</v>
      </c>
      <c r="C23" s="106">
        <v>36804.88155</v>
      </c>
      <c r="D23" s="98">
        <v>87.21115514634772</v>
      </c>
      <c r="E23" s="98">
        <v>0.5022945972397832</v>
      </c>
      <c r="F23" s="98">
        <f t="shared" si="0"/>
        <v>0.9025322697669292</v>
      </c>
      <c r="G23" s="98"/>
      <c r="H23" s="106">
        <v>293434.54480344267</v>
      </c>
      <c r="I23" s="106">
        <v>114695.18006</v>
      </c>
      <c r="J23" s="98">
        <v>155.8386016308092</v>
      </c>
      <c r="K23" s="98">
        <v>0.716955946193887</v>
      </c>
      <c r="L23" s="98">
        <f t="shared" si="1"/>
        <v>1.0873175367120114</v>
      </c>
    </row>
    <row r="24" spans="1:12" ht="12.75">
      <c r="A24" s="110" t="s">
        <v>138</v>
      </c>
      <c r="B24" s="107">
        <v>33384.38164000001</v>
      </c>
      <c r="C24" s="107">
        <v>36435.53740999999</v>
      </c>
      <c r="D24" s="99">
        <v>-8.374120396979713</v>
      </c>
      <c r="E24" s="99">
        <v>-0.04774692679543198</v>
      </c>
      <c r="F24" s="99">
        <f t="shared" si="0"/>
        <v>0.4372893777801616</v>
      </c>
      <c r="G24" s="99"/>
      <c r="H24" s="107">
        <v>132497.51892000006</v>
      </c>
      <c r="I24" s="107">
        <v>143471.64268000002</v>
      </c>
      <c r="J24" s="99">
        <v>-7.648984534509518</v>
      </c>
      <c r="K24" s="99">
        <v>-0.044019196864065364</v>
      </c>
      <c r="L24" s="99">
        <f t="shared" si="1"/>
        <v>0.4909676738607953</v>
      </c>
    </row>
    <row r="25" spans="1:12" ht="12.75">
      <c r="A25" s="112" t="s">
        <v>49</v>
      </c>
      <c r="B25" s="108">
        <v>154656.1239299996</v>
      </c>
      <c r="C25" s="108">
        <v>84347.34327</v>
      </c>
      <c r="D25" s="100">
        <v>83.35624802661268</v>
      </c>
      <c r="E25" s="100">
        <v>1.10024805559144</v>
      </c>
      <c r="F25" s="100">
        <f t="shared" si="0"/>
        <v>2.0257820238374515</v>
      </c>
      <c r="G25" s="100"/>
      <c r="H25" s="108">
        <v>454418.95991999935</v>
      </c>
      <c r="I25" s="108">
        <v>217322.6348900002</v>
      </c>
      <c r="J25" s="100">
        <v>109.09877157987138</v>
      </c>
      <c r="K25" s="100">
        <v>0.9510362772910811</v>
      </c>
      <c r="L25" s="100">
        <f t="shared" si="1"/>
        <v>1.6838429996932351</v>
      </c>
    </row>
    <row r="26" spans="1:12" ht="12.75">
      <c r="A26" s="110" t="s">
        <v>176</v>
      </c>
      <c r="B26" s="50">
        <v>85741.07244</v>
      </c>
      <c r="C26" s="50">
        <v>49898.11115999999</v>
      </c>
      <c r="D26" s="96">
        <v>71.83230075597118</v>
      </c>
      <c r="E26" s="96">
        <v>0.5608993369642589</v>
      </c>
      <c r="F26" s="96">
        <f t="shared" si="0"/>
        <v>1.1230898514701786</v>
      </c>
      <c r="G26" s="96"/>
      <c r="H26" s="50">
        <v>269267.27876</v>
      </c>
      <c r="I26" s="50">
        <v>198843.11051</v>
      </c>
      <c r="J26" s="96">
        <v>35.41695162048792</v>
      </c>
      <c r="K26" s="96">
        <v>0.2824840865640852</v>
      </c>
      <c r="L26" s="96">
        <f t="shared" si="1"/>
        <v>0.9977660757515376</v>
      </c>
    </row>
    <row r="27" spans="1:12" ht="12.75">
      <c r="A27" s="112" t="s">
        <v>177</v>
      </c>
      <c r="B27" s="106">
        <v>357129.8624565113</v>
      </c>
      <c r="C27" s="106">
        <v>144571.1514928183</v>
      </c>
      <c r="D27" s="158">
        <v>147.02705814323687</v>
      </c>
      <c r="E27" s="98">
        <v>3.3262887827306473</v>
      </c>
      <c r="F27" s="98">
        <f t="shared" si="0"/>
        <v>4.677908880397117</v>
      </c>
      <c r="G27" s="98"/>
      <c r="H27" s="106">
        <v>1126312.6750670138</v>
      </c>
      <c r="I27" s="106">
        <v>486423.2378970965</v>
      </c>
      <c r="J27" s="158">
        <v>131.54993168835549</v>
      </c>
      <c r="K27" s="98">
        <v>2.566712361007553</v>
      </c>
      <c r="L27" s="98">
        <f t="shared" si="1"/>
        <v>4.1735356150439635</v>
      </c>
    </row>
    <row r="28" spans="1:12" ht="12.75">
      <c r="A28" s="110" t="s">
        <v>139</v>
      </c>
      <c r="B28" s="105">
        <v>335322.54384999984</v>
      </c>
      <c r="C28" s="105">
        <v>443603.5932599999</v>
      </c>
      <c r="D28" s="97">
        <v>-24.409416662803174</v>
      </c>
      <c r="E28" s="97">
        <v>-1.6944684995587274</v>
      </c>
      <c r="F28" s="97">
        <f t="shared" si="0"/>
        <v>4.392263068911746</v>
      </c>
      <c r="G28" s="97"/>
      <c r="H28" s="105">
        <v>1551320.6940599994</v>
      </c>
      <c r="I28" s="105">
        <v>1447960.6346500006</v>
      </c>
      <c r="J28" s="97">
        <v>7.138319712329944</v>
      </c>
      <c r="K28" s="97">
        <v>0.41459590784223554</v>
      </c>
      <c r="L28" s="97">
        <f t="shared" si="1"/>
        <v>5.748396790996697</v>
      </c>
    </row>
    <row r="29" spans="1:12" ht="12.75">
      <c r="A29" s="112" t="s">
        <v>102</v>
      </c>
      <c r="B29" s="106">
        <v>214379.0701700004</v>
      </c>
      <c r="C29" s="106">
        <v>183367.2280400004</v>
      </c>
      <c r="D29" s="158">
        <v>16.912423480184245</v>
      </c>
      <c r="E29" s="98">
        <v>0.4852981190051178</v>
      </c>
      <c r="F29" s="98">
        <f t="shared" si="0"/>
        <v>2.808070289114064</v>
      </c>
      <c r="G29" s="98"/>
      <c r="H29" s="106">
        <v>740761.7098</v>
      </c>
      <c r="I29" s="106">
        <v>659059.9931500005</v>
      </c>
      <c r="J29" s="98">
        <v>12.396704017718218</v>
      </c>
      <c r="K29" s="98">
        <v>0.32772037458309367</v>
      </c>
      <c r="L29" s="98">
        <f t="shared" si="1"/>
        <v>2.744881991075183</v>
      </c>
    </row>
    <row r="30" spans="1:12" ht="12.75">
      <c r="A30" s="110" t="s">
        <v>106</v>
      </c>
      <c r="B30" s="107">
        <v>53432.54414</v>
      </c>
      <c r="C30" s="107">
        <v>45628.201409999994</v>
      </c>
      <c r="D30" s="99">
        <v>17.104208557056076</v>
      </c>
      <c r="E30" s="99">
        <v>0.12212859948994804</v>
      </c>
      <c r="F30" s="99">
        <f t="shared" si="0"/>
        <v>0.6998926693372061</v>
      </c>
      <c r="G30" s="99"/>
      <c r="H30" s="107">
        <v>197670.52904999998</v>
      </c>
      <c r="I30" s="107">
        <v>296436.30208000005</v>
      </c>
      <c r="J30" s="99">
        <v>-33.31770513158874</v>
      </c>
      <c r="K30" s="99">
        <v>-0.39616739354497554</v>
      </c>
      <c r="L30" s="99">
        <f t="shared" si="1"/>
        <v>0.732465336932901</v>
      </c>
    </row>
    <row r="31" spans="1:12" ht="12.75">
      <c r="A31" s="112" t="s">
        <v>105</v>
      </c>
      <c r="B31" s="108">
        <v>12606.011960000002</v>
      </c>
      <c r="C31" s="108">
        <v>7853.07295</v>
      </c>
      <c r="D31" s="100">
        <v>60.52330139120894</v>
      </c>
      <c r="E31" s="100">
        <v>0.07437779257452473</v>
      </c>
      <c r="F31" s="100">
        <f t="shared" si="0"/>
        <v>0.16512137878488725</v>
      </c>
      <c r="G31" s="100"/>
      <c r="H31" s="108">
        <v>40202.510650000004</v>
      </c>
      <c r="I31" s="108">
        <v>17889.569460000002</v>
      </c>
      <c r="J31" s="100">
        <v>124.725982030425</v>
      </c>
      <c r="K31" s="100">
        <v>0.08950124605291737</v>
      </c>
      <c r="L31" s="100">
        <f t="shared" si="1"/>
        <v>0.1489698320246429</v>
      </c>
    </row>
    <row r="32" spans="1:12" ht="12.75">
      <c r="A32" s="110" t="s">
        <v>50</v>
      </c>
      <c r="B32" s="104">
        <v>226521.77873</v>
      </c>
      <c r="C32" s="104">
        <v>102596.60442000002</v>
      </c>
      <c r="D32" s="95">
        <v>120.78876782577241</v>
      </c>
      <c r="E32" s="95">
        <v>1.9392802832517295</v>
      </c>
      <c r="F32" s="95">
        <f t="shared" si="0"/>
        <v>2.9671230320411928</v>
      </c>
      <c r="G32" s="95"/>
      <c r="H32" s="104">
        <v>757211.9364799999</v>
      </c>
      <c r="I32" s="104">
        <v>385711.93755000003</v>
      </c>
      <c r="J32" s="95">
        <v>96.31540088951542</v>
      </c>
      <c r="K32" s="95">
        <v>1.4901537421608047</v>
      </c>
      <c r="L32" s="95">
        <f t="shared" si="1"/>
        <v>2.8058380723165146</v>
      </c>
    </row>
    <row r="33" spans="1:12" ht="12.75">
      <c r="A33" s="191" t="s">
        <v>147</v>
      </c>
      <c r="B33" s="163">
        <v>65785.25725124001</v>
      </c>
      <c r="C33" s="163">
        <v>25380.0910899</v>
      </c>
      <c r="D33" s="164">
        <v>159.2002409219848</v>
      </c>
      <c r="E33" s="164">
        <v>0.6322923692823383</v>
      </c>
      <c r="F33" s="164">
        <f t="shared" si="0"/>
        <v>0.86169618238592</v>
      </c>
      <c r="G33" s="164"/>
      <c r="H33" s="163">
        <v>174942.044012812</v>
      </c>
      <c r="I33" s="163">
        <v>31724.302893274</v>
      </c>
      <c r="J33" s="176">
        <v>451.44487997528915</v>
      </c>
      <c r="K33" s="164">
        <v>0.5744722839509618</v>
      </c>
      <c r="L33" s="164">
        <f t="shared" si="1"/>
        <v>0.6482452585492018</v>
      </c>
    </row>
    <row r="34" spans="1:3" ht="12.75">
      <c r="A34" s="25" t="s">
        <v>96</v>
      </c>
      <c r="B34" s="10"/>
      <c r="C34" s="10"/>
    </row>
    <row r="35" spans="1:6" s="31" customFormat="1" ht="12" customHeight="1">
      <c r="A35" s="25" t="s">
        <v>97</v>
      </c>
      <c r="B35" s="3"/>
      <c r="C35" s="18"/>
      <c r="D35" s="3"/>
      <c r="E35" s="3"/>
      <c r="F35" s="3"/>
    </row>
    <row r="36" spans="1:6" s="31" customFormat="1" ht="12" customHeight="1">
      <c r="A36" s="25" t="s">
        <v>152</v>
      </c>
      <c r="B36" s="3"/>
      <c r="C36" s="18"/>
      <c r="D36" s="3"/>
      <c r="E36" s="3"/>
      <c r="F36" s="3"/>
    </row>
    <row r="37" spans="1:6" s="31" customFormat="1" ht="12" customHeight="1">
      <c r="A37" s="25" t="s">
        <v>103</v>
      </c>
      <c r="B37" s="28"/>
      <c r="C37" s="28"/>
      <c r="D37" s="28"/>
      <c r="E37" s="28"/>
      <c r="F37" s="28"/>
    </row>
    <row r="38" spans="1:6" s="31" customFormat="1" ht="12" customHeight="1">
      <c r="A38" s="25" t="s">
        <v>104</v>
      </c>
      <c r="B38" s="28"/>
      <c r="C38" s="28"/>
      <c r="D38" s="28"/>
      <c r="E38" s="28"/>
      <c r="F38" s="28"/>
    </row>
    <row r="39" s="31" customFormat="1" ht="12" customHeight="1"/>
  </sheetData>
  <sheetProtection/>
  <mergeCells count="7">
    <mergeCell ref="A11:A12"/>
    <mergeCell ref="H10:K10"/>
    <mergeCell ref="H11:K11"/>
    <mergeCell ref="L11:L12"/>
    <mergeCell ref="B10:F10"/>
    <mergeCell ref="B11:E11"/>
    <mergeCell ref="F11:F12"/>
  </mergeCells>
  <printOptions/>
  <pageMargins left="0.75" right="0.75" top="1" bottom="1"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Luz Maritza Medina Becerra</cp:lastModifiedBy>
  <cp:lastPrinted>2014-03-06T13:31:20Z</cp:lastPrinted>
  <dcterms:created xsi:type="dcterms:W3CDTF">2006-03-29T15:16:42Z</dcterms:created>
  <dcterms:modified xsi:type="dcterms:W3CDTF">2014-03-06T20:55:41Z</dcterms:modified>
  <cp:category/>
  <cp:version/>
  <cp:contentType/>
  <cp:contentStatus/>
</cp:coreProperties>
</file>