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david\Desktop\ENAM\ENAM 2023\ENAM 2022 - II\Anexos\"/>
    </mc:Choice>
  </mc:AlternateContent>
  <xr:revisionPtr revIDLastSave="0" documentId="13_ncr:1_{328122E3-19C6-4FC4-88C9-6DA21BAA8CD7}" xr6:coauthVersionLast="47" xr6:coauthVersionMax="47" xr10:uidLastSave="{00000000-0000-0000-0000-000000000000}"/>
  <bookViews>
    <workbookView xWindow="28680" yWindow="1035" windowWidth="20730" windowHeight="11160" tabRatio="676" xr2:uid="{00000000-000D-0000-FFFF-FFFF00000000}"/>
  </bookViews>
  <sheets>
    <sheet name="Índice" sheetId="519" r:id="rId1"/>
    <sheet name="Ficha técnica" sheetId="518" r:id="rId2"/>
    <sheet name="Cuadro 1" sheetId="522" r:id="rId3"/>
    <sheet name="Cuadro 1.1" sheetId="537" r:id="rId4"/>
    <sheet name="Cuadro 2" sheetId="524" r:id="rId5"/>
    <sheet name="Cuadro 3" sheetId="525" r:id="rId6"/>
    <sheet name="Cuadro 4" sheetId="526" r:id="rId7"/>
    <sheet name="Cuadro 5" sheetId="527" r:id="rId8"/>
    <sheet name="Cuadro 6" sheetId="533" r:id="rId9"/>
    <sheet name="Cuadro 7" sheetId="534" r:id="rId10"/>
    <sheet name="Cuadro 8 (1)" sheetId="528" state="hidden" r:id="rId11"/>
    <sheet name="Cuadro 9(1)" sheetId="536" state="hidden" r:id="rId12"/>
    <sheet name="Históricos 8" sheetId="529"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537" l="1"/>
  <c r="A183" i="529" l="1"/>
  <c r="A24" i="529" l="1"/>
  <c r="A44" i="529"/>
  <c r="A64" i="529"/>
  <c r="A84" i="529"/>
  <c r="A104" i="529"/>
  <c r="A162" i="529"/>
  <c r="A143" i="529" s="1"/>
  <c r="A124" i="529" s="1"/>
  <c r="V91" i="529"/>
  <c r="V111" i="529" s="1"/>
  <c r="V113" i="529"/>
  <c r="V114" i="529"/>
  <c r="V115" i="529"/>
  <c r="V116" i="529"/>
  <c r="V117" i="529"/>
  <c r="V53" i="529"/>
  <c r="V54" i="529"/>
  <c r="V55" i="529"/>
  <c r="V56" i="529"/>
  <c r="V57" i="529"/>
  <c r="V31" i="529"/>
  <c r="V51" i="529" s="1"/>
  <c r="U117" i="529"/>
  <c r="U116" i="529"/>
  <c r="U115" i="529"/>
  <c r="U114" i="529"/>
  <c r="U113" i="529"/>
  <c r="U91" i="529"/>
  <c r="U111" i="529" s="1"/>
  <c r="U57" i="529"/>
  <c r="U56" i="529"/>
  <c r="U55" i="529"/>
  <c r="U54" i="529"/>
  <c r="U53" i="529"/>
  <c r="U31" i="529"/>
  <c r="U51" i="529" s="1"/>
  <c r="A28" i="534"/>
  <c r="A20" i="533"/>
  <c r="A21" i="527"/>
  <c r="A24" i="526"/>
  <c r="A26" i="525"/>
  <c r="A32" i="524"/>
  <c r="A3" i="522"/>
  <c r="A3" i="525" l="1"/>
  <c r="A3" i="537"/>
  <c r="A3" i="533"/>
  <c r="A3" i="527"/>
  <c r="A3" i="526"/>
  <c r="A3" i="529"/>
  <c r="A3" i="524"/>
  <c r="A3" i="536"/>
  <c r="A3" i="534"/>
  <c r="A3" i="528"/>
</calcChain>
</file>

<file path=xl/sharedStrings.xml><?xml version="1.0" encoding="utf-8"?>
<sst xmlns="http://schemas.openxmlformats.org/spreadsheetml/2006/main" count="711" uniqueCount="233">
  <si>
    <t>Contenido</t>
  </si>
  <si>
    <t>Ficha técnica</t>
  </si>
  <si>
    <t>1.</t>
  </si>
  <si>
    <t>Cuadro 1. Área sembrada, cosechada, producción y rendimiento de arroz mecanizado, según departamentos (variación y Cve)</t>
  </si>
  <si>
    <t>1.1</t>
  </si>
  <si>
    <t>Cuadro 1.1 Área sembrada perdida según zona arrocera y Cve</t>
  </si>
  <si>
    <t xml:space="preserve">Cuadro 2. Área sembrada y producción de arroz mecanizado, según departamentos (participación, variación y contribución) y Cve </t>
  </si>
  <si>
    <t>Cuadro 4. Serie del área sembrada de arroz mecanizado, según mes de siembra</t>
  </si>
  <si>
    <t>Cuadro 5. Serie del área sembrada de arroz mecanizado, según sistema de producción</t>
  </si>
  <si>
    <t>Cuadro 6. Serie de rendimientos de arroz mecanizado, según sistema de producción</t>
  </si>
  <si>
    <t>Cuadro 7. Área sembrada de arroz mecanizado, según zonas arroceras (participación, variación y contribución)</t>
  </si>
  <si>
    <t>Series históricas - área sembrada, producción y rendimiento, según semestre y total anual</t>
  </si>
  <si>
    <t>ENCUESTA NACIONAL DE ARROZ MECANIZADO</t>
  </si>
  <si>
    <t>Objetivo</t>
  </si>
  <si>
    <t>Estimar el área sembrada, producción y rendimiento del cultivo de arroz mecanizado bajo los sistemas de riego y secano.</t>
  </si>
  <si>
    <t>Tipo de investigación</t>
  </si>
  <si>
    <t>Convenio DANE-FEDEARROZ</t>
  </si>
  <si>
    <t>El Departamento Administrativo Nacional de Estadística (DANE) y la Federación Nacional de Arroceros (FEDEARROZ-FONDO NACIONAL DEL ARROZ) realizan un convenio de cooperación técnica, en el marco del cual se ha brindado al país información confiable, precisa y oportuna sobre los indicadores del sector arrocero, en procura de su desarrollo. Entre los productos del convenio se encuentran: la Encuesta Nacional de Arroz Mecanizado (ENAM) que se realiza semestralmente desde el año 2000 y dos censos arroceros. Estos últimos son: el III Censo Nacional Arrocero realizado en el año 2007, y el IV Censo Nacional Arrocero realizado en 2016.</t>
  </si>
  <si>
    <t>Universo de Estudio</t>
  </si>
  <si>
    <t xml:space="preserve">Corresponde al área dedicada al cultivo de arroz mecanizado en el país. Comprende una superficie aproximada de 570.802 hectáreas, según el IV Censo Nacional Arrocero (Fedearroz, 2016) distribuidas en 23 departamentos: Antioquia, Arauca, Atlántico, Bolívar, Caquetá, Casanare, Cauca, Cesar, Chocó, Córdoba, Cundinamarca, La Guajira, Guaviare, Huila, Magdalena, Meta, Nariño, Norte de Santander, Santander, Sucre, Tolima, Valle del Cauca y Vichada.
</t>
  </si>
  <si>
    <t>Marco muestral</t>
  </si>
  <si>
    <t>Tipo de muestra</t>
  </si>
  <si>
    <t>Probabilística, estratificada de elementos, en dos muestras; una para estimar área sembrada y la otra para estimar rendimiento. El método de selección es muestreo aleatorio simple al interior de cada estrato.</t>
  </si>
  <si>
    <t>Tamaño de muestra</t>
  </si>
  <si>
    <t>Parámetros estimados</t>
  </si>
  <si>
    <t>Total área sembrada (hectáreas)</t>
  </si>
  <si>
    <t>Total área cosechada (hectáreas)</t>
  </si>
  <si>
    <t>Total producción (toneladas de paddy verde)</t>
  </si>
  <si>
    <t>Razón de rendimiento (t/ha)</t>
  </si>
  <si>
    <t>Cobertura operativa</t>
  </si>
  <si>
    <t>Nivel de desagregación de los  resultados</t>
  </si>
  <si>
    <t xml:space="preserve">Temporal: resultados semestrales, con desagregación mensual de las áreas sembradas.
Geográfica: total nacional, zonas arroceras y principales departamentos arroceros.
Temática: resultados de área sembrada y rendimiento por sistema de producción riego y secano.
</t>
  </si>
  <si>
    <t>Coeficiente de variación estimado C.v.e</t>
  </si>
  <si>
    <t>Uno de los principales criterios para determinar la calidad de la estimación de un parámetro es la variabilidad que tienen los posibles resultados de dicha estimación, la cual depende de factores como el diseño y tamaño de la muestra, el parámetro que se desea estimar y los niveles de desagregación, entre otros. 
El coeficiente de variación estimado (C.v.e.) es una medida que resume dicha variabilidad en términos porcentuales, el cual se obtiene a partir de la información de la muestra e indica el grado de precisión con el cual se está reportando un resultado. De tal forma que entre menor sea el C.v.e., menor incertidumbre se tiene de la estimación y advierte que esta es más precisa. La utilización del C.v.e depende directamente de las condiciones del estudio.
Coeficientes de variación estimada (Cve), para el total nacional de las estimaciones de área sembrada, producción y rendimiento, son menores al 2,5% y para las desagregaciones regionales y de los principales departamentos son inferiores al 5% para los principales indicadores a nivel departamental.</t>
  </si>
  <si>
    <t xml:space="preserve">El detalle de la metodología de la operación estadística ENAM se encuentra publicado en el link: 
</t>
  </si>
  <si>
    <t>https://www.dane.gov.co/index.php/estadisticas-por-tema/agropecuario/encuesta-de-arroz-mecanizado</t>
  </si>
  <si>
    <t>Departamento</t>
  </si>
  <si>
    <t>Área sembrada</t>
  </si>
  <si>
    <r>
      <t>Área cosechada</t>
    </r>
    <r>
      <rPr>
        <b/>
        <vertAlign val="superscript"/>
        <sz val="9"/>
        <rFont val="Segoe UI"/>
        <family val="2"/>
      </rPr>
      <t>2</t>
    </r>
  </si>
  <si>
    <r>
      <t xml:space="preserve">Producción </t>
    </r>
    <r>
      <rPr>
        <b/>
        <vertAlign val="superscript"/>
        <sz val="9"/>
        <rFont val="Segoe UI"/>
        <family val="2"/>
      </rPr>
      <t>3</t>
    </r>
  </si>
  <si>
    <t>Rendimiento</t>
  </si>
  <si>
    <t>2021-II</t>
  </si>
  <si>
    <t>Hectárea 
(ha)</t>
  </si>
  <si>
    <t>Cve</t>
  </si>
  <si>
    <t>±IC 95%</t>
  </si>
  <si>
    <t>Tonelada 
(t)</t>
  </si>
  <si>
    <t>t/ha</t>
  </si>
  <si>
    <t>Total Nacional</t>
  </si>
  <si>
    <t>Meta</t>
  </si>
  <si>
    <t>-</t>
  </si>
  <si>
    <t>Casanare</t>
  </si>
  <si>
    <t>Tolima</t>
  </si>
  <si>
    <t>Huila</t>
  </si>
  <si>
    <r>
      <t xml:space="preserve">Resto Departamentos </t>
    </r>
    <r>
      <rPr>
        <vertAlign val="superscript"/>
        <sz val="9"/>
        <rFont val="Segoe UI"/>
        <family val="2"/>
      </rPr>
      <t>1</t>
    </r>
  </si>
  <si>
    <r>
      <rPr>
        <b/>
        <sz val="8"/>
        <rFont val="Segoe UI"/>
        <family val="2"/>
      </rPr>
      <t>Fuente:</t>
    </r>
    <r>
      <rPr>
        <sz val="8"/>
        <rFont val="Segoe UI"/>
        <family val="2"/>
      </rPr>
      <t xml:space="preserve"> DANE - Fedearroz, FNA.</t>
    </r>
  </si>
  <si>
    <r>
      <rPr>
        <b/>
        <vertAlign val="superscript"/>
        <sz val="8"/>
        <rFont val="Segoe UI"/>
        <family val="2"/>
      </rPr>
      <t>1</t>
    </r>
    <r>
      <rPr>
        <vertAlign val="superscript"/>
        <sz val="8"/>
        <rFont val="Segoe UI"/>
        <family val="2"/>
      </rPr>
      <t xml:space="preserve"> </t>
    </r>
    <r>
      <rPr>
        <sz val="8"/>
        <rFont val="Segoe UI"/>
        <family val="2"/>
      </rPr>
      <t>Resto Departamentos: Antioquia, Arauca, Atlántico, Bolívar, Caquetá, Cauca, Cesar, Chocó, Córdoba, Cundinamarca, La Guajira, Guaviare, Magdalena, Nariño, Norte de Santander, Santander, Sucre, Valle del Cauca y Vichada.</t>
    </r>
  </si>
  <si>
    <r>
      <rPr>
        <b/>
        <vertAlign val="superscript"/>
        <sz val="8"/>
        <rFont val="Segoe UI"/>
        <family val="2"/>
      </rPr>
      <t>3</t>
    </r>
    <r>
      <rPr>
        <sz val="8"/>
        <rFont val="Segoe UI"/>
        <family val="2"/>
      </rPr>
      <t xml:space="preserve"> Producción total de arroz paddy verde. La producción es el resultado de multiplicar el área cosechada por el rendimiento (t/ha) estimado en el mismo periodo.</t>
    </r>
  </si>
  <si>
    <t>Notas:</t>
  </si>
  <si>
    <t>- La diferencia en la sumatoria de variables obedece al sistema de aproximación de dígitos.</t>
  </si>
  <si>
    <r>
      <t xml:space="preserve">- </t>
    </r>
    <r>
      <rPr>
        <b/>
        <sz val="8"/>
        <rFont val="Segoe UI"/>
        <family val="2"/>
      </rPr>
      <t>IC:</t>
    </r>
    <r>
      <rPr>
        <sz val="8"/>
        <rFont val="Segoe UI"/>
        <family val="2"/>
      </rPr>
      <t xml:space="preserve"> intervalo de confianza del estimado con un nivel del 95%. </t>
    </r>
  </si>
  <si>
    <t>- Rendimientos expresados en tonelada por hectárea (t/ha) de arroz paddy verde.</t>
  </si>
  <si>
    <t>(-) no aplica.</t>
  </si>
  <si>
    <t>Zona Arrocera</t>
  </si>
  <si>
    <t>Área perdida</t>
  </si>
  <si>
    <t>Zona arrocera</t>
  </si>
  <si>
    <t>2019 - I</t>
  </si>
  <si>
    <t>Inundación</t>
  </si>
  <si>
    <t>Sequía</t>
  </si>
  <si>
    <t>Otro</t>
  </si>
  <si>
    <t>Total perdida</t>
  </si>
  <si>
    <t>Quema</t>
  </si>
  <si>
    <t>Otro*</t>
  </si>
  <si>
    <t>Área (ha)</t>
  </si>
  <si>
    <t>Total área perdida</t>
  </si>
  <si>
    <t>Centro</t>
  </si>
  <si>
    <t>Santanderes</t>
  </si>
  <si>
    <t>Bajo Cauca</t>
  </si>
  <si>
    <t>Costa Norte</t>
  </si>
  <si>
    <t>Llanos</t>
  </si>
  <si>
    <t>Cuadro 2. Área sembrada y producción de arroz mecanizado según departamentos (c.v.e., participación, variación y contribución)</t>
  </si>
  <si>
    <t>Contribución
(p.p)</t>
  </si>
  <si>
    <t>Participación
(%)</t>
  </si>
  <si>
    <r>
      <rPr>
        <vertAlign val="superscript"/>
        <sz val="8"/>
        <rFont val="Segoe UI"/>
        <family val="2"/>
      </rPr>
      <t xml:space="preserve">1 </t>
    </r>
    <r>
      <rPr>
        <sz val="8"/>
        <rFont val="Segoe UI"/>
        <family val="2"/>
      </rPr>
      <t>Resto Departamentos: Antioquia, Arauca, Atlántico, Bolívar, Caquetá, Cauca, Cesar, Chocó, Córdoba, Cundinamarca, La Guajira, Guaviare, Magdalena, Nariño, Norte de Santander, Santander, Sucre, Valle del Cauca y Vichada.</t>
    </r>
  </si>
  <si>
    <t xml:space="preserve">Nota:  </t>
  </si>
  <si>
    <t>La producción es el resultado de multiplicar el área cosechada por el rendimiento (t/ha) estimado en el mismo periodo.</t>
  </si>
  <si>
    <r>
      <t xml:space="preserve">p.p. </t>
    </r>
    <r>
      <rPr>
        <sz val="8"/>
        <rFont val="Segoe UI"/>
        <family val="2"/>
      </rPr>
      <t>Puntos Porcentuales</t>
    </r>
  </si>
  <si>
    <t>Cuadro 3. Serie del área sembrada de arroz mecanizado según zonas arroceras, en hectáreas (ha)</t>
  </si>
  <si>
    <t>Área sembrada en hectáreas (ha)</t>
  </si>
  <si>
    <t>2000 - II</t>
  </si>
  <si>
    <t>2001 - II</t>
  </si>
  <si>
    <t>2002 - II</t>
  </si>
  <si>
    <t>2003 - II</t>
  </si>
  <si>
    <t>2004 - II</t>
  </si>
  <si>
    <t>2005 - II</t>
  </si>
  <si>
    <t>2006 - II</t>
  </si>
  <si>
    <t>2007 - II</t>
  </si>
  <si>
    <t>2008 - II</t>
  </si>
  <si>
    <t>2009 - II</t>
  </si>
  <si>
    <t>2010 - II</t>
  </si>
  <si>
    <t>2011 - II</t>
  </si>
  <si>
    <t>2012 - II</t>
  </si>
  <si>
    <t>2013 - II</t>
  </si>
  <si>
    <t>2014 - II</t>
  </si>
  <si>
    <t>2015 - II</t>
  </si>
  <si>
    <t>2016 - II</t>
  </si>
  <si>
    <t>2017 - II</t>
  </si>
  <si>
    <t>2018 - II</t>
  </si>
  <si>
    <t>2019 - II</t>
  </si>
  <si>
    <t>2020 - II</t>
  </si>
  <si>
    <t>2021 - II</t>
  </si>
  <si>
    <t>La diferencia en la sumatoria de variables obedece al sistema de aproximación de dígitos.</t>
  </si>
  <si>
    <t>Las zonas arroceras definidas por esta investigación son:</t>
  </si>
  <si>
    <t>Zona Bajo Cauca: Antioquia, Bolívar, Chocó, Córdoba y Sucre.
Zona Centro: Caquetá, Cauca, Cundinamarca, Huila, Nariño, Tolima y Valle del Cauca.
Zona Costa Norte: Atlántico, Cesar, La Guajira, Magdalena, algunos municipios de Bolívar y el municipio de Yondó (Antioquia).
Zona Llanos: Arauca, Casanare, Guaviare, Meta, Vichada y el municipio de Paratebueno (Cundinamarca). 
Zonas Santanderes: Norte de Santander y Santander.</t>
  </si>
  <si>
    <t>Cuadro 4. Serie del área sembrada de arroz mecanizado según mes de siembra, en hectáreas (ha)</t>
  </si>
  <si>
    <t>Mes</t>
  </si>
  <si>
    <t>Julio</t>
  </si>
  <si>
    <t>Agosto</t>
  </si>
  <si>
    <t>Septiembre</t>
  </si>
  <si>
    <t>Octubre</t>
  </si>
  <si>
    <t>Noviembre</t>
  </si>
  <si>
    <t>Diciembre</t>
  </si>
  <si>
    <r>
      <rPr>
        <b/>
        <sz val="8"/>
        <rFont val="Segoe UI"/>
        <family val="2"/>
      </rPr>
      <t>Nota:</t>
    </r>
    <r>
      <rPr>
        <sz val="8"/>
        <rFont val="Segoe UI"/>
        <family val="2"/>
      </rPr>
      <t xml:space="preserve"> la diferencia en la sumatoria de variables obedece al sistema de aproximación de dígitos.</t>
    </r>
  </si>
  <si>
    <t>Cuadro 5. Serie del área sembrada de arroz mecanizado según sistema de producción,
en hectáreas (ha)</t>
  </si>
  <si>
    <t>Sistema de Producción</t>
  </si>
  <si>
    <t>Riego</t>
  </si>
  <si>
    <t>Secano</t>
  </si>
  <si>
    <t>Cuadro 6. Serie de rendimiento de arroz mecanizado según sistema de producción
en tonelada por hectárea (t/ha)</t>
  </si>
  <si>
    <t>Rendimiento (t/ha)</t>
  </si>
  <si>
    <r>
      <rPr>
        <b/>
        <sz val="8"/>
        <rFont val="Segoe UI"/>
        <family val="2"/>
      </rPr>
      <t xml:space="preserve">Nota: </t>
    </r>
    <r>
      <rPr>
        <sz val="8"/>
        <rFont val="Segoe UI"/>
        <family val="2"/>
      </rPr>
      <t>Rendimientos expresados en tonelada por hectárea (t/ha) de arroz paddy verde.</t>
    </r>
  </si>
  <si>
    <t>Cuadro 7. Área sembrada de arroz mecanizado según zonas arroceras (participación, variación y contribución)
en hectáreas (ha)</t>
  </si>
  <si>
    <t>Hectárea (ha)</t>
  </si>
  <si>
    <t>Item 4</t>
  </si>
  <si>
    <t xml:space="preserve"> Item 6</t>
  </si>
  <si>
    <r>
      <rPr>
        <b/>
        <sz val="8"/>
        <rFont val="Segoe UI"/>
        <family val="2"/>
      </rPr>
      <t>Fuente</t>
    </r>
    <r>
      <rPr>
        <sz val="8"/>
        <rFont val="Segoe UI"/>
        <family val="2"/>
      </rPr>
      <t>: DANE - Fedearroz, FNA.</t>
    </r>
  </si>
  <si>
    <r>
      <rPr>
        <b/>
        <sz val="8"/>
        <rFont val="Segoe UI"/>
        <family val="2"/>
      </rPr>
      <t>Nota</t>
    </r>
    <r>
      <rPr>
        <sz val="8"/>
        <rFont val="Segoe UI"/>
        <family val="2"/>
      </rPr>
      <t>: la diferencia en la sumatoria de variables obedece al sistema de aproximación de dígitos.</t>
    </r>
  </si>
  <si>
    <t>Número de libras de arroz semanal consumido por hogar, total y promedio según área
Encuesta Calidad de Vida 2018</t>
  </si>
  <si>
    <t>Cuadro 8. Número de libras de arroz semanal consumido por hogar, total y promedio según área
Encuesta Calidad de Vida 2018</t>
  </si>
  <si>
    <t>Total y área</t>
  </si>
  <si>
    <t>Libras de arroz consumido por área</t>
  </si>
  <si>
    <t>Total hogares</t>
  </si>
  <si>
    <t>Consumo promedio libras de arroz por hogar</t>
  </si>
  <si>
    <t>Número de hogares que consumen arroz</t>
  </si>
  <si>
    <t>Consumo promedio de arroz por hogar consumidor</t>
  </si>
  <si>
    <t>Cabecera</t>
  </si>
  <si>
    <t>Resto</t>
  </si>
  <si>
    <t>Fuente: DANE - FEDEARROZ</t>
  </si>
  <si>
    <r>
      <rPr>
        <b/>
        <vertAlign val="superscript"/>
        <sz val="8"/>
        <rFont val="Segoe UI"/>
        <family val="2"/>
      </rPr>
      <t>1</t>
    </r>
    <r>
      <rPr>
        <sz val="8"/>
        <rFont val="Segoe UI"/>
        <family val="2"/>
      </rPr>
      <t xml:space="preserve"> Por aproximación decimal se puede presentar diferencias</t>
    </r>
  </si>
  <si>
    <t>Actualizado el 09 de agosto de 2019</t>
  </si>
  <si>
    <t>Cantidad de libras de arroz semanal consumido por persona, total y promedio según área
Encuesta Calidad de Vida 2018</t>
  </si>
  <si>
    <t>Cuadro 9. Número de libras de arroz semanal consumido por hogar, total y promedio según área
Encuesta Calidad de Vida 2018</t>
  </si>
  <si>
    <t>Libras de arroz consumido en la región</t>
  </si>
  <si>
    <t>Total personas</t>
  </si>
  <si>
    <t>Consumo promedio libras de arroz por persona</t>
  </si>
  <si>
    <t>Número de personas que pertenecen a un hogar que consumen arroz</t>
  </si>
  <si>
    <t>Consumo promedio libras de arroz por persona de hogar consumidor de arroz</t>
  </si>
  <si>
    <t>2000 - I</t>
  </si>
  <si>
    <t>2001 - I</t>
  </si>
  <si>
    <t>2002 - I</t>
  </si>
  <si>
    <t>2003 - I</t>
  </si>
  <si>
    <t>2004 - I</t>
  </si>
  <si>
    <t>2005 - I</t>
  </si>
  <si>
    <t>2006 - I</t>
  </si>
  <si>
    <t>2007 - I</t>
  </si>
  <si>
    <t>2008 - I</t>
  </si>
  <si>
    <t>2009 - I</t>
  </si>
  <si>
    <t>2010 - I</t>
  </si>
  <si>
    <t>2011 - I</t>
  </si>
  <si>
    <t>2012 - I</t>
  </si>
  <si>
    <t>2013 - I</t>
  </si>
  <si>
    <t>2014 - I</t>
  </si>
  <si>
    <t>2015 - I</t>
  </si>
  <si>
    <t>2016 - I</t>
  </si>
  <si>
    <t>2017 - I</t>
  </si>
  <si>
    <t>2018 - I</t>
  </si>
  <si>
    <t>2020 - I</t>
  </si>
  <si>
    <t>2021 - I</t>
  </si>
  <si>
    <r>
      <t>Resto Departamentos</t>
    </r>
    <r>
      <rPr>
        <vertAlign val="superscript"/>
        <sz val="9"/>
        <rFont val="Segoe UI"/>
        <family val="2"/>
      </rPr>
      <t>1</t>
    </r>
  </si>
  <si>
    <r>
      <rPr>
        <b/>
        <sz val="8"/>
        <rFont val="Segoe UI"/>
        <family val="2"/>
      </rPr>
      <t>Fuente:</t>
    </r>
    <r>
      <rPr>
        <sz val="8"/>
        <rFont val="Segoe UI"/>
        <family val="2"/>
      </rPr>
      <t xml:space="preserve"> DANE - Fedearroz, FNA - ENAM II SEM 2021</t>
    </r>
  </si>
  <si>
    <r>
      <rPr>
        <vertAlign val="superscript"/>
        <sz val="8"/>
        <rFont val="Segoe UI"/>
        <family val="2"/>
      </rPr>
      <t>1</t>
    </r>
    <r>
      <rPr>
        <sz val="8"/>
        <rFont val="Segoe UI"/>
        <family val="2"/>
      </rPr>
      <t xml:space="preserve"> Resto de departamentos: Antioquia, Arauca, Atlántico, Bolívar, Caquetá, Cauca, Cesar, Chocó, Córdoba, Cundinamarca, La Guajira, Guaviare, Magdalena, Nariño, Norte de Santander, Santander, Sucre, Valle del Cauca y Vichada.</t>
    </r>
  </si>
  <si>
    <r>
      <rPr>
        <b/>
        <sz val="8"/>
        <rFont val="Segoe UI"/>
        <family val="2"/>
      </rPr>
      <t>Nota:</t>
    </r>
    <r>
      <rPr>
        <sz val="8"/>
        <rFont val="Segoe UI"/>
        <family val="2"/>
      </rPr>
      <t xml:space="preserve"> El Área cosechada corresponde al área sembrada del semestre anterior</t>
    </r>
  </si>
  <si>
    <t>Producción en toneladas (t)</t>
  </si>
  <si>
    <r>
      <rPr>
        <b/>
        <sz val="8"/>
        <rFont val="Segoe UI"/>
        <family val="2"/>
      </rPr>
      <t>Nota:</t>
    </r>
    <r>
      <rPr>
        <sz val="8"/>
        <rFont val="Segoe UI"/>
        <family val="2"/>
      </rPr>
      <t xml:space="preserve"> La producción es el resultado de multiplicar el área cosechada por el rendimiento (t/ha) estimado en el mismo periodo. Producción de arroz Paddy verde.</t>
    </r>
  </si>
  <si>
    <r>
      <rPr>
        <b/>
        <sz val="8"/>
        <rFont val="Segoe UI"/>
        <family val="2"/>
      </rPr>
      <t>Nota:</t>
    </r>
    <r>
      <rPr>
        <sz val="8"/>
        <rFont val="Segoe UI"/>
        <family val="2"/>
      </rPr>
      <t xml:space="preserve"> La diferencia en la suma de las variables obedece al sistema de aproximación en el nivel de dígitos trabajados.</t>
    </r>
  </si>
  <si>
    <r>
      <rPr>
        <b/>
        <sz val="8"/>
        <rFont val="Segoe UI"/>
        <family val="2"/>
      </rPr>
      <t>Nota:</t>
    </r>
    <r>
      <rPr>
        <sz val="8"/>
        <rFont val="Segoe UI"/>
        <family val="2"/>
      </rPr>
      <t xml:space="preserve"> Rendimientos expresados en tonelada por hectárea (t/ha) de arroz paddy verde.</t>
    </r>
  </si>
  <si>
    <r>
      <t>Producción</t>
    </r>
    <r>
      <rPr>
        <b/>
        <vertAlign val="superscript"/>
        <sz val="9"/>
        <rFont val="Segoe UI"/>
        <family val="2"/>
      </rPr>
      <t>2</t>
    </r>
  </si>
  <si>
    <r>
      <rPr>
        <vertAlign val="superscript"/>
        <sz val="8"/>
        <rFont val="Segoe UI"/>
        <family val="2"/>
      </rPr>
      <t>2</t>
    </r>
    <r>
      <rPr>
        <sz val="8"/>
        <rFont val="Segoe UI"/>
        <family val="2"/>
      </rPr>
      <t xml:space="preserve"> Producción total de arroz paddy verde</t>
    </r>
  </si>
  <si>
    <t>2022-II</t>
  </si>
  <si>
    <t>Área sembrada, cosechada, producción y rendimiento de arroz mecanizado
Total nacional y principales departamentos arroceros, Cve y variación.
II Semestre (2021 - 2022)</t>
  </si>
  <si>
    <t>ENCUESTA NACIONAL DE ARROZ MECANIZADO, ENAM II SEMESTRE 2022</t>
  </si>
  <si>
    <t>Periodo: Segundo Semestre de 2022</t>
  </si>
  <si>
    <t>Área sembrada perdida, según zona arrocera
II Semestre (2021 - 2022)</t>
  </si>
  <si>
    <t>Área sembrada  de arroz mecanizado según departamento
I Semestre (2000 - 2022)</t>
  </si>
  <si>
    <t>Área sembrada  de arroz mecanizado según departamento
II Semestre (2000 - 2022)</t>
  </si>
  <si>
    <t>Área sembrada  de arroz mecanizado según departamento
Total Año (2000 - 2022)</t>
  </si>
  <si>
    <t>Producción  de arroz mecanizado según departamento
I Semestre (2000 - 2022)</t>
  </si>
  <si>
    <t>Producción  de arroz mecanizado según departamento
II Semestre (2000 - 2022)</t>
  </si>
  <si>
    <t>Producción de arroz mecanizado según departamento
Total Año (2000 - 2022)</t>
  </si>
  <si>
    <t>Rendimientos de arroz mecanizado según departamento
I Semestre (2000 - 2022)</t>
  </si>
  <si>
    <t>Rendimientos de arroz mecanizado según departamento
II Semestre (2000 - 2022)</t>
  </si>
  <si>
    <t>Rendimientos de arroz mecanizado según departamento
Total Año (2000 - 2022)</t>
  </si>
  <si>
    <t>Área sembrada de arroz mecanizado según zonas arroceras (participación, variación y contribución)
II Semestre (2021 - 2022)</t>
  </si>
  <si>
    <t>2022 - II</t>
  </si>
  <si>
    <t>Serie de rendimiento de arroz mecanizado, según sistema de producción
II Semestre (2016 - 2022)</t>
  </si>
  <si>
    <t>Serie del área sembrada de arroz mecanizado, según sistema de producción 
II Semestre (2000 - 2022)</t>
  </si>
  <si>
    <t>Serie del área sembrada de arroz mecanizado, según mes de siembra
II Semestre (2000 - 2022)</t>
  </si>
  <si>
    <t>Serie del área sembrada de arroz mecanizado, según zonas arroceras
II Semestre (2000 - 2022)</t>
  </si>
  <si>
    <t>Área sembrada y producción de arroz mecanizado (participación, variación y contribución) 
Principales departamentos arroceros
II Semestre (2021 - 2022)</t>
  </si>
  <si>
    <t>Índice</t>
  </si>
  <si>
    <t>Cuadro 1.1 Área sembrada perdida 
según zona arrocera (c.v.e., ±IC95%, límite superior y límite inferior)</t>
  </si>
  <si>
    <t>Total Perdida</t>
  </si>
  <si>
    <t>Variación 
2022-II / 2021-II</t>
  </si>
  <si>
    <t>Actualizado el 09 de febrero de 2023</t>
  </si>
  <si>
    <t>Variación</t>
  </si>
  <si>
    <t>2022 - I</t>
  </si>
  <si>
    <t>Series históricas - Área sembrada, producción y rendimiento
Total nacional y principales departamentos arroceros
Según semestre y total anual</t>
  </si>
  <si>
    <t>100% de cobertura en segundo semestre de 2022. Durante este semestre no se presentó pérdida de muestra.</t>
  </si>
  <si>
    <t>Cuadro 3. Serie del área sembrada de arroz mecanizado, según zonas arroceras</t>
  </si>
  <si>
    <r>
      <rPr>
        <b/>
        <vertAlign val="superscript"/>
        <sz val="8"/>
        <rFont val="Segoe UI"/>
        <family val="2"/>
      </rPr>
      <t>2</t>
    </r>
    <r>
      <rPr>
        <sz val="8"/>
        <rFont val="Segoe UI"/>
        <family val="2"/>
      </rPr>
      <t xml:space="preserve"> El área cosechada en el segundo semestre de 2022 es igual al área sembrada en el primer semestre de 2022 (357.694 hectáreas) menos el área perdida (419 hectáreas) en el segundo semestre de 2022.</t>
    </r>
  </si>
  <si>
    <t>- Para el segundo semestre de 2022, el total del área perdida tiene una estimación de 419 ha que corresponde al 0,12% del área cultivada de 2022-II, con un cve de 18,4%.</t>
  </si>
  <si>
    <t xml:space="preserve">Para el segundo semestre de 2022, el marco estuvo conformado por una lista de 18.828 fincas arroceras, incluyendo la zona arrocera Llanos para la muestra de rendimiento. El marco integra información del III Censo Nacional Arrocero (2007), el IV Censo Nacional Arrocero (2016) y de las encuestas realizadas a partir del 2008. Adicionalmente, cada semestre el marco se actualiza con la información de nuevas fincas arroceras detectadas en campo por el equipo técnico de Fedearroz-FNA. </t>
  </si>
  <si>
    <t xml:space="preserve">Para la selección de la muestra, se empleó una combinación de tres metodologías estadísticas, que se complementan y optimizan para generar la medición de las variables de interés: área, producción y rendimiento, asegurando una cobertura nacional. Para estimar el área cultivada de arroz mecanizado, se obtienen registros administrativos para el área sembrada en los distritos de riego, censo en 134 municipios arroceros distribuidos en las diferentes zonas arroceras del país y muestreo probabilístico para los demás departamentos tomando los municipios productores donde no se realizó censo. La toma de información se realiza a través de entrevista directa al productor arrocero.
</t>
  </si>
  <si>
    <t>Para el segundo semestre de 2022 la selección fue 1.702 fincas que incluye 1.039 fincas arroceras para la estimación de área sembrada y 1.702 fincas para rendimiento. Como existen fincas seleccionadas tanto para estimar área sembrada como para rendimiento, el total de fincas visitadas fue 1.702 más 2.694 fincas que se encuestaron a partir de 134 municipios en donde se realizó censo (incluyendo la zona Llanos), para un total de 4.396 fincas.</t>
  </si>
  <si>
    <t>Límite Inferior 
(ha)</t>
  </si>
  <si>
    <t>Límite superior 
(ha)</t>
  </si>
  <si>
    <t>Intervalo de confianza 95%</t>
  </si>
  <si>
    <t>Límite Inferior 
(t)</t>
  </si>
  <si>
    <t>Límite superior 
(t)</t>
  </si>
  <si>
    <t>Límite Inferior 
(t/ha)</t>
  </si>
  <si>
    <t>Límite superior 
(t/ha)</t>
  </si>
  <si>
    <t>- Límite inferior y Límite superior del intervalo con un nivel de confianza del 95%. </t>
  </si>
  <si>
    <t>CVe (%)</t>
  </si>
  <si>
    <t>Cuadro 1. Área sembrada, cosechada, producción y rendimiento de arroz mecanizado según departamentos (C.V.e, ±IC95%, límite inferior, límite superior y variación)</t>
  </si>
  <si>
    <r>
      <t xml:space="preserve">- </t>
    </r>
    <r>
      <rPr>
        <b/>
        <sz val="8"/>
        <rFont val="Segoe UI"/>
        <family val="2"/>
      </rPr>
      <t>C</t>
    </r>
    <r>
      <rPr>
        <sz val="8"/>
        <rFont val="Segoe UI"/>
        <family val="2"/>
      </rPr>
      <t>.</t>
    </r>
    <r>
      <rPr>
        <b/>
        <sz val="8"/>
        <rFont val="Segoe UI"/>
        <family val="2"/>
      </rPr>
      <t>V</t>
    </r>
    <r>
      <rPr>
        <sz val="8"/>
        <rFont val="Segoe UI"/>
        <family val="2"/>
      </rPr>
      <t>.</t>
    </r>
    <r>
      <rPr>
        <b/>
        <sz val="8"/>
        <rFont val="Segoe UI"/>
        <family val="2"/>
      </rPr>
      <t>e:</t>
    </r>
    <r>
      <rPr>
        <sz val="8"/>
        <rFont val="Segoe UI"/>
        <family val="2"/>
      </rPr>
      <t xml:space="preserve"> coeficiente de variación. Es un indicador del nivel de precisión. Para leer adecuadamente este coeficiente se establecen los límites inferior y superior de la variable. Estos indican el rango de posibles valores que puede tomar la variable teniendo en cuenta el coeficiente de variación.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</si>
</sst>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 * #,##0.00_ ;_ * \-#,##0.00_ ;_ * &quot;-&quot;??_ ;_ @_ "/>
    <numFmt numFmtId="165" formatCode="_-* #,##0\ _P_t_s_-;\-* #,##0\ _P_t_s_-;_-* &quot;-&quot;\ _P_t_s_-;_-@_-"/>
    <numFmt numFmtId="166" formatCode="_-* #,##0.00\ _P_t_s_-;\-* #,##0.00\ _P_t_s_-;_-* &quot;-&quot;??\ _P_t_s_-;_-@_-"/>
    <numFmt numFmtId="167" formatCode="0.0"/>
    <numFmt numFmtId="168" formatCode="_-* #,##0.00\ [$€]_-;\-* #,##0.00\ [$€]_-;_-* &quot;-&quot;??\ [$€]_-;_-@_-"/>
    <numFmt numFmtId="169" formatCode="#,##0.0"/>
    <numFmt numFmtId="170" formatCode="_-* #,##0\ _P_t_s_-;\-* #,##0\ _P_t_s_-;_-* &quot;-&quot;??\ _P_t_s_-;_-@_-"/>
    <numFmt numFmtId="171" formatCode="_-* #,##0.0\ _P_t_s_-;\-* #,##0.0\ _P_t_s_-;_-* &quot;-&quot;??\ _P_t_s_-;_-@_-"/>
    <numFmt numFmtId="172" formatCode="0.0%"/>
  </numFmts>
  <fonts count="53" x14ac:knownFonts="1">
    <font>
      <sz val="10"/>
      <name val="Arial"/>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charset val="204"/>
    </font>
    <font>
      <b/>
      <sz val="12"/>
      <name val="Segoe UI"/>
      <family val="2"/>
      <charset val="204"/>
    </font>
    <font>
      <sz val="11"/>
      <name val="Segoe UI"/>
      <family val="2"/>
      <charset val="204"/>
    </font>
    <font>
      <sz val="9"/>
      <name val="Segoe UI"/>
      <family val="2"/>
      <charset val="204"/>
    </font>
    <font>
      <sz val="11"/>
      <name val="Arial"/>
      <family val="2"/>
    </font>
    <font>
      <u/>
      <sz val="7.5"/>
      <color indexed="12"/>
      <name val="Arial"/>
      <family val="2"/>
    </font>
    <font>
      <sz val="10"/>
      <name val="MS Sans Serif"/>
      <family val="2"/>
    </font>
    <font>
      <sz val="9"/>
      <name val="Arial"/>
      <family val="2"/>
    </font>
    <font>
      <sz val="10"/>
      <name val="Arial"/>
      <family val="2"/>
    </font>
    <font>
      <b/>
      <sz val="10"/>
      <name val="Segoe UI"/>
      <family val="2"/>
    </font>
    <font>
      <b/>
      <sz val="9"/>
      <name val="Segoe UI"/>
      <family val="2"/>
    </font>
    <font>
      <b/>
      <vertAlign val="superscript"/>
      <sz val="9"/>
      <name val="Segoe UI"/>
      <family val="2"/>
    </font>
    <font>
      <sz val="9"/>
      <name val="Segoe UI"/>
      <family val="2"/>
    </font>
    <font>
      <vertAlign val="superscript"/>
      <sz val="9"/>
      <name val="Segoe UI"/>
      <family val="2"/>
    </font>
    <font>
      <sz val="8"/>
      <name val="Segoe UI"/>
      <family val="2"/>
    </font>
    <font>
      <b/>
      <sz val="8"/>
      <name val="Segoe UI"/>
      <family val="2"/>
    </font>
    <font>
      <b/>
      <vertAlign val="superscript"/>
      <sz val="8"/>
      <name val="Segoe UI"/>
      <family val="2"/>
    </font>
    <font>
      <vertAlign val="superscript"/>
      <sz val="8"/>
      <name val="Segoe UI"/>
      <family val="2"/>
    </font>
    <font>
      <b/>
      <sz val="11"/>
      <name val="Segoe UI"/>
      <family val="2"/>
    </font>
    <font>
      <sz val="10"/>
      <name val="Segoe UI"/>
      <family val="2"/>
    </font>
    <font>
      <sz val="12"/>
      <name val="Segoe UI"/>
      <family val="2"/>
    </font>
    <font>
      <b/>
      <sz val="12"/>
      <name val="Segoe UI"/>
      <family val="2"/>
    </font>
    <font>
      <sz val="10"/>
      <name val="Arial"/>
      <family val="2"/>
    </font>
    <font>
      <b/>
      <sz val="11"/>
      <name val="Segoe UI"/>
      <family val="2"/>
      <charset val="204"/>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charset val="204"/>
    </font>
    <font>
      <b/>
      <sz val="9"/>
      <color rgb="FF000000"/>
      <name val="Segoe UI"/>
      <family val="2"/>
    </font>
    <font>
      <sz val="9"/>
      <color theme="1" tint="0.34998626667073579"/>
      <name val="Segoe UI"/>
      <family val="2"/>
    </font>
    <font>
      <b/>
      <sz val="14"/>
      <color theme="0"/>
      <name val="Segoe UI"/>
      <family val="2"/>
      <charset val="204"/>
    </font>
    <font>
      <b/>
      <sz val="14"/>
      <color theme="0"/>
      <name val="Arial"/>
      <family val="2"/>
    </font>
    <font>
      <b/>
      <sz val="14"/>
      <color theme="0"/>
      <name val="Segoe UI"/>
      <family val="2"/>
    </font>
    <font>
      <sz val="11"/>
      <name val="Segoe UI"/>
      <family val="2"/>
    </font>
    <font>
      <b/>
      <sz val="11"/>
      <color rgb="FFB6004B"/>
      <name val="Segoe UI"/>
      <family val="2"/>
    </font>
    <font>
      <u/>
      <sz val="10"/>
      <color indexed="12"/>
      <name val="Segoe UI"/>
      <family val="2"/>
    </font>
    <font>
      <sz val="11"/>
      <color rgb="FFB6004B"/>
      <name val="Segoe UI"/>
      <family val="2"/>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
      <patternFill patternType="solid">
        <fgColor rgb="FFF2F2F2"/>
        <bgColor indexed="64"/>
      </patternFill>
    </fill>
  </fills>
  <borders count="1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4" fillId="21" borderId="12" applyNumberFormat="0" applyAlignment="0" applyProtection="0"/>
    <xf numFmtId="0" fontId="35" fillId="0" borderId="13" applyNumberFormat="0" applyFill="0" applyAlignment="0" applyProtection="0"/>
    <xf numFmtId="0" fontId="36" fillId="0" borderId="0" applyNumberFormat="0" applyFill="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7" fillId="28" borderId="12" applyNumberFormat="0" applyAlignment="0" applyProtection="0"/>
    <xf numFmtId="168" fontId="1" fillId="0" borderId="0" applyFont="0" applyFill="0" applyBorder="0" applyAlignment="0" applyProtection="0"/>
    <xf numFmtId="168" fontId="6" fillId="0" borderId="0" applyFont="0" applyFill="0" applyBorder="0" applyAlignment="0" applyProtection="0"/>
    <xf numFmtId="0" fontId="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8" fillId="29" borderId="0" applyNumberFormat="0" applyBorder="0" applyAlignment="0" applyProtection="0"/>
    <xf numFmtId="166" fontId="1"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165" fontId="16" fillId="0" borderId="0" applyFont="0" applyFill="0" applyBorder="0" applyAlignment="0" applyProtection="0"/>
    <xf numFmtId="164" fontId="7" fillId="0" borderId="0" applyFont="0" applyFill="0" applyBorder="0" applyAlignment="0" applyProtection="0"/>
    <xf numFmtId="166" fontId="3" fillId="0" borderId="0" applyFont="0" applyFill="0" applyBorder="0" applyAlignment="0" applyProtection="0"/>
    <xf numFmtId="166" fontId="16" fillId="0" borderId="0" applyFont="0" applyFill="0" applyBorder="0" applyAlignment="0" applyProtection="0"/>
    <xf numFmtId="166" fontId="3" fillId="0" borderId="0" applyFont="0" applyFill="0" applyBorder="0" applyAlignment="0" applyProtection="0"/>
    <xf numFmtId="0" fontId="39" fillId="30" borderId="0" applyNumberFormat="0" applyBorder="0" applyAlignment="0" applyProtection="0"/>
    <xf numFmtId="0" fontId="32" fillId="0" borderId="0"/>
    <xf numFmtId="0" fontId="3" fillId="0" borderId="0"/>
    <xf numFmtId="0" fontId="14" fillId="0" borderId="0"/>
    <xf numFmtId="0" fontId="32" fillId="0" borderId="0"/>
    <xf numFmtId="0" fontId="32" fillId="31" borderId="14"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0" fontId="40" fillId="21" borderId="15" applyNumberFormat="0" applyAlignment="0" applyProtection="0"/>
    <xf numFmtId="0" fontId="41" fillId="0" borderId="0" applyNumberFormat="0" applyFill="0" applyBorder="0" applyAlignment="0" applyProtection="0"/>
    <xf numFmtId="0" fontId="42" fillId="0" borderId="16" applyNumberFormat="0" applyFill="0" applyAlignment="0" applyProtection="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636">
    <xf numFmtId="0" fontId="0" fillId="0" borderId="0" xfId="0"/>
    <xf numFmtId="0" fontId="8" fillId="32" borderId="0" xfId="0" applyFont="1" applyFill="1"/>
    <xf numFmtId="0" fontId="10" fillId="32" borderId="0" xfId="0" applyFont="1" applyFill="1" applyAlignment="1">
      <alignment vertical="center"/>
    </xf>
    <xf numFmtId="0" fontId="43" fillId="33" borderId="1" xfId="0" applyFont="1" applyFill="1" applyBorder="1"/>
    <xf numFmtId="0" fontId="8" fillId="33" borderId="2" xfId="0" applyFont="1" applyFill="1" applyBorder="1"/>
    <xf numFmtId="0" fontId="8" fillId="33" borderId="3" xfId="0" applyFont="1" applyFill="1" applyBorder="1"/>
    <xf numFmtId="0" fontId="43" fillId="32" borderId="0" xfId="0" applyFont="1" applyFill="1"/>
    <xf numFmtId="0" fontId="11" fillId="0" borderId="0" xfId="0" applyFont="1" applyAlignment="1">
      <alignment horizontal="center"/>
    </xf>
    <xf numFmtId="0" fontId="11" fillId="0" borderId="0" xfId="0" applyFont="1"/>
    <xf numFmtId="0" fontId="8" fillId="32" borderId="0" xfId="0" applyFont="1" applyFill="1" applyAlignment="1">
      <alignment horizontal="left" vertical="top"/>
    </xf>
    <xf numFmtId="0" fontId="8" fillId="2" borderId="0" xfId="0" applyFont="1" applyFill="1" applyAlignment="1">
      <alignment horizontal="center" vertical="top"/>
    </xf>
    <xf numFmtId="0" fontId="12" fillId="32" borderId="0" xfId="0" applyFont="1" applyFill="1" applyAlignment="1">
      <alignment vertical="center"/>
    </xf>
    <xf numFmtId="0" fontId="3" fillId="0" borderId="0" xfId="44"/>
    <xf numFmtId="170" fontId="3" fillId="0" borderId="0" xfId="44" applyNumberFormat="1"/>
    <xf numFmtId="0" fontId="15" fillId="0" borderId="0" xfId="44" applyFont="1"/>
    <xf numFmtId="0" fontId="15" fillId="0" borderId="0" xfId="44" applyFont="1" applyAlignment="1">
      <alignment vertical="center"/>
    </xf>
    <xf numFmtId="167" fontId="15" fillId="0" borderId="0" xfId="44" applyNumberFormat="1" applyFont="1"/>
    <xf numFmtId="0" fontId="15" fillId="0" borderId="0" xfId="44" applyFont="1" applyAlignment="1">
      <alignment horizontal="center" vertical="center"/>
    </xf>
    <xf numFmtId="0" fontId="15" fillId="0" borderId="5" xfId="44" applyFont="1" applyBorder="1"/>
    <xf numFmtId="0" fontId="15" fillId="0" borderId="6" xfId="44" applyFont="1" applyBorder="1"/>
    <xf numFmtId="0" fontId="15" fillId="0" borderId="2" xfId="44" applyFont="1" applyBorder="1"/>
    <xf numFmtId="0" fontId="15" fillId="0" borderId="3" xfId="44" applyFont="1" applyBorder="1"/>
    <xf numFmtId="0" fontId="15" fillId="0" borderId="0" xfId="0" applyFont="1"/>
    <xf numFmtId="0" fontId="0" fillId="0" borderId="0" xfId="0" applyAlignment="1">
      <alignment vertical="center"/>
    </xf>
    <xf numFmtId="0" fontId="15" fillId="0" borderId="0" xfId="0" applyFont="1" applyAlignment="1">
      <alignment vertical="center"/>
    </xf>
    <xf numFmtId="3" fontId="15" fillId="0" borderId="0" xfId="0" applyNumberFormat="1" applyFont="1"/>
    <xf numFmtId="0" fontId="18" fillId="0" borderId="5" xfId="44" applyFont="1" applyBorder="1" applyAlignment="1">
      <alignment horizontal="left" vertical="center"/>
    </xf>
    <xf numFmtId="0" fontId="18" fillId="0" borderId="5" xfId="44" applyFont="1" applyBorder="1" applyAlignment="1">
      <alignment horizontal="center" vertical="center"/>
    </xf>
    <xf numFmtId="0" fontId="18" fillId="0" borderId="2" xfId="44" applyFont="1" applyBorder="1" applyAlignment="1">
      <alignment horizontal="center" vertical="center"/>
    </xf>
    <xf numFmtId="0" fontId="22" fillId="0" borderId="0" xfId="44" applyFont="1" applyAlignment="1">
      <alignment vertical="center"/>
    </xf>
    <xf numFmtId="0" fontId="22" fillId="0" borderId="7" xfId="44" applyFont="1" applyBorder="1" applyAlignment="1">
      <alignment vertical="center"/>
    </xf>
    <xf numFmtId="0" fontId="20" fillId="0" borderId="0" xfId="44" applyFont="1" applyAlignment="1">
      <alignment vertical="center"/>
    </xf>
    <xf numFmtId="3" fontId="23" fillId="0" borderId="0" xfId="44" applyNumberFormat="1" applyFont="1" applyAlignment="1">
      <alignment vertical="center"/>
    </xf>
    <xf numFmtId="3" fontId="23" fillId="0" borderId="7" xfId="44" applyNumberFormat="1" applyFont="1" applyBorder="1" applyAlignment="1">
      <alignment vertical="center"/>
    </xf>
    <xf numFmtId="0" fontId="27" fillId="32" borderId="0" xfId="0" applyFont="1" applyFill="1"/>
    <xf numFmtId="0" fontId="18" fillId="0" borderId="0" xfId="0" applyFont="1" applyAlignment="1">
      <alignment horizontal="center" vertical="center"/>
    </xf>
    <xf numFmtId="3" fontId="20" fillId="0" borderId="5" xfId="40" applyNumberFormat="1" applyFont="1" applyFill="1" applyBorder="1" applyAlignment="1">
      <alignment horizontal="right"/>
    </xf>
    <xf numFmtId="3" fontId="20" fillId="34" borderId="0" xfId="40" applyNumberFormat="1" applyFont="1" applyFill="1" applyBorder="1" applyAlignment="1">
      <alignment horizontal="right"/>
    </xf>
    <xf numFmtId="167" fontId="20" fillId="0" borderId="0" xfId="0" applyNumberFormat="1" applyFont="1" applyAlignment="1">
      <alignment horizontal="left"/>
    </xf>
    <xf numFmtId="3" fontId="20" fillId="0" borderId="0" xfId="40" applyNumberFormat="1" applyFont="1" applyFill="1" applyBorder="1" applyAlignment="1">
      <alignment horizontal="right"/>
    </xf>
    <xf numFmtId="3" fontId="20" fillId="0" borderId="2" xfId="40" applyNumberFormat="1" applyFont="1" applyFill="1" applyBorder="1" applyAlignment="1">
      <alignment horizontal="right"/>
    </xf>
    <xf numFmtId="167" fontId="20" fillId="0" borderId="0" xfId="51" applyNumberFormat="1" applyFont="1" applyFill="1" applyBorder="1" applyAlignment="1"/>
    <xf numFmtId="0" fontId="20" fillId="0" borderId="0" xfId="0" applyFont="1"/>
    <xf numFmtId="0" fontId="20" fillId="0" borderId="5" xfId="0" applyFont="1" applyBorder="1"/>
    <xf numFmtId="0" fontId="20" fillId="0" borderId="6" xfId="0" applyFont="1" applyBorder="1"/>
    <xf numFmtId="0" fontId="22" fillId="0" borderId="0" xfId="0" applyFont="1" applyAlignment="1">
      <alignment vertical="center"/>
    </xf>
    <xf numFmtId="0" fontId="20" fillId="0" borderId="7" xfId="0" applyFont="1" applyBorder="1" applyAlignment="1">
      <alignment vertical="center"/>
    </xf>
    <xf numFmtId="3" fontId="23" fillId="0" borderId="0" xfId="0" applyNumberFormat="1" applyFont="1" applyAlignment="1">
      <alignment vertical="center"/>
    </xf>
    <xf numFmtId="3" fontId="23" fillId="0" borderId="0" xfId="0" applyNumberFormat="1" applyFont="1" applyAlignment="1">
      <alignment horizontal="left" vertical="center"/>
    </xf>
    <xf numFmtId="0" fontId="20" fillId="0" borderId="0" xfId="0" applyFont="1" applyAlignment="1">
      <alignment vertical="center"/>
    </xf>
    <xf numFmtId="0" fontId="20" fillId="0" borderId="2" xfId="0" applyFont="1" applyBorder="1"/>
    <xf numFmtId="0" fontId="20" fillId="0" borderId="3" xfId="0" applyFont="1" applyBorder="1"/>
    <xf numFmtId="167" fontId="18" fillId="0" borderId="4" xfId="0" applyNumberFormat="1" applyFont="1" applyBorder="1" applyAlignment="1">
      <alignment horizontal="left"/>
    </xf>
    <xf numFmtId="167" fontId="20" fillId="34" borderId="8" xfId="0" applyNumberFormat="1" applyFont="1" applyFill="1" applyBorder="1" applyAlignment="1">
      <alignment horizontal="left"/>
    </xf>
    <xf numFmtId="167" fontId="20" fillId="0" borderId="8" xfId="0" applyNumberFormat="1" applyFont="1" applyBorder="1" applyAlignment="1">
      <alignment horizontal="left"/>
    </xf>
    <xf numFmtId="167" fontId="20" fillId="0" borderId="1" xfId="0" applyNumberFormat="1" applyFont="1" applyBorder="1" applyAlignment="1">
      <alignment horizontal="left"/>
    </xf>
    <xf numFmtId="0" fontId="18" fillId="0" borderId="0" xfId="44" applyFont="1" applyAlignment="1">
      <alignment horizontal="center" vertical="center"/>
    </xf>
    <xf numFmtId="167" fontId="18" fillId="0" borderId="4" xfId="44" applyNumberFormat="1" applyFont="1" applyBorder="1" applyAlignment="1">
      <alignment horizontal="left" vertical="center"/>
    </xf>
    <xf numFmtId="167" fontId="18" fillId="0" borderId="5" xfId="44" applyNumberFormat="1" applyFont="1" applyBorder="1" applyAlignment="1">
      <alignment horizontal="left" vertical="center"/>
    </xf>
    <xf numFmtId="3" fontId="20" fillId="0" borderId="5" xfId="40" applyNumberFormat="1" applyFont="1" applyFill="1" applyBorder="1" applyAlignment="1">
      <alignment horizontal="right" vertical="center"/>
    </xf>
    <xf numFmtId="169" fontId="20" fillId="0" borderId="5" xfId="40" applyNumberFormat="1" applyFont="1" applyFill="1" applyBorder="1" applyAlignment="1">
      <alignment horizontal="right" vertical="center"/>
    </xf>
    <xf numFmtId="167" fontId="20" fillId="34" borderId="8" xfId="44" applyNumberFormat="1" applyFont="1" applyFill="1" applyBorder="1" applyAlignment="1">
      <alignment horizontal="left" vertical="center"/>
    </xf>
    <xf numFmtId="3" fontId="20" fillId="34" borderId="0" xfId="40" applyNumberFormat="1" applyFont="1" applyFill="1" applyBorder="1" applyAlignment="1">
      <alignment horizontal="right" vertical="center"/>
    </xf>
    <xf numFmtId="169" fontId="20" fillId="34" borderId="0" xfId="40" applyNumberFormat="1" applyFont="1" applyFill="1" applyBorder="1" applyAlignment="1">
      <alignment horizontal="right" vertical="center"/>
    </xf>
    <xf numFmtId="167" fontId="20" fillId="0" borderId="8" xfId="44" applyNumberFormat="1" applyFont="1" applyBorder="1" applyAlignment="1">
      <alignment horizontal="left" vertical="center"/>
    </xf>
    <xf numFmtId="3" fontId="20" fillId="0" borderId="0" xfId="40" applyNumberFormat="1" applyFont="1" applyFill="1" applyBorder="1" applyAlignment="1">
      <alignment horizontal="right" vertical="center"/>
    </xf>
    <xf numFmtId="169" fontId="20" fillId="0" borderId="0" xfId="40" applyNumberFormat="1" applyFont="1" applyFill="1" applyBorder="1" applyAlignment="1">
      <alignment horizontal="right" vertical="center"/>
    </xf>
    <xf numFmtId="0" fontId="20" fillId="2" borderId="1" xfId="45" applyFont="1" applyFill="1" applyBorder="1" applyAlignment="1">
      <alignment vertical="center"/>
    </xf>
    <xf numFmtId="167" fontId="20" fillId="0" borderId="2" xfId="51" applyNumberFormat="1" applyFont="1" applyFill="1" applyBorder="1" applyAlignment="1">
      <alignment vertical="center"/>
    </xf>
    <xf numFmtId="3" fontId="20" fillId="0" borderId="2" xfId="40" applyNumberFormat="1" applyFont="1" applyFill="1" applyBorder="1" applyAlignment="1">
      <alignment horizontal="right" vertical="center"/>
    </xf>
    <xf numFmtId="169" fontId="20" fillId="0" borderId="2" xfId="40" applyNumberFormat="1" applyFont="1" applyFill="1" applyBorder="1" applyAlignment="1">
      <alignment horizontal="right" vertical="center"/>
    </xf>
    <xf numFmtId="0" fontId="18" fillId="0" borderId="5"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8" fillId="0" borderId="2" xfId="0" applyFont="1" applyBorder="1" applyAlignment="1">
      <alignment horizontal="right"/>
    </xf>
    <xf numFmtId="167" fontId="18" fillId="0" borderId="8" xfId="0" applyNumberFormat="1" applyFont="1" applyBorder="1" applyAlignment="1">
      <alignment horizontal="left"/>
    </xf>
    <xf numFmtId="167" fontId="18" fillId="0" borderId="0" xfId="0" applyNumberFormat="1" applyFont="1" applyAlignment="1">
      <alignment horizontal="left"/>
    </xf>
    <xf numFmtId="170" fontId="20" fillId="0" borderId="0" xfId="39" applyNumberFormat="1" applyFont="1" applyFill="1" applyBorder="1" applyAlignment="1">
      <alignment horizontal="center"/>
    </xf>
    <xf numFmtId="2" fontId="20" fillId="0" borderId="0" xfId="39" applyNumberFormat="1" applyFont="1" applyFill="1" applyBorder="1" applyAlignment="1">
      <alignment horizontal="center"/>
    </xf>
    <xf numFmtId="167" fontId="20" fillId="0" borderId="0" xfId="51" applyNumberFormat="1" applyFont="1" applyFill="1" applyBorder="1" applyAlignment="1">
      <alignment horizontal="right" indent="3"/>
    </xf>
    <xf numFmtId="167" fontId="20" fillId="0" borderId="0" xfId="51" applyNumberFormat="1" applyFont="1" applyFill="1" applyBorder="1" applyAlignment="1">
      <alignment horizontal="right" indent="2"/>
    </xf>
    <xf numFmtId="0" fontId="22" fillId="0" borderId="0" xfId="0" applyFont="1" applyAlignment="1">
      <alignment horizontal="left" vertical="center" wrapText="1"/>
    </xf>
    <xf numFmtId="0" fontId="18" fillId="32" borderId="6" xfId="0" applyFont="1" applyFill="1" applyBorder="1" applyAlignment="1">
      <alignment horizontal="center" vertical="center"/>
    </xf>
    <xf numFmtId="0" fontId="18" fillId="0" borderId="2" xfId="0" applyFont="1" applyBorder="1" applyAlignment="1">
      <alignment horizontal="center" vertical="center"/>
    </xf>
    <xf numFmtId="3" fontId="20" fillId="0" borderId="0" xfId="39" applyNumberFormat="1" applyFont="1" applyFill="1" applyBorder="1" applyAlignment="1">
      <alignment horizontal="right" vertical="center"/>
    </xf>
    <xf numFmtId="3" fontId="20" fillId="0" borderId="0" xfId="51" applyNumberFormat="1" applyFont="1" applyFill="1" applyBorder="1" applyAlignment="1">
      <alignment horizontal="right" vertical="center"/>
    </xf>
    <xf numFmtId="167" fontId="20" fillId="34" borderId="8" xfId="0" applyNumberFormat="1" applyFont="1" applyFill="1" applyBorder="1" applyAlignment="1">
      <alignment horizontal="left" vertical="center"/>
    </xf>
    <xf numFmtId="167" fontId="20" fillId="34" borderId="0" xfId="0" applyNumberFormat="1" applyFont="1" applyFill="1" applyAlignment="1">
      <alignment horizontal="left" vertical="center"/>
    </xf>
    <xf numFmtId="3" fontId="20" fillId="34" borderId="0" xfId="51" applyNumberFormat="1" applyFont="1" applyFill="1" applyBorder="1" applyAlignment="1">
      <alignment horizontal="right" vertical="center"/>
    </xf>
    <xf numFmtId="3" fontId="20" fillId="34" borderId="7" xfId="51" applyNumberFormat="1" applyFont="1" applyFill="1" applyBorder="1" applyAlignment="1">
      <alignment horizontal="right" vertical="center"/>
    </xf>
    <xf numFmtId="167" fontId="20" fillId="0" borderId="8" xfId="0" applyNumberFormat="1" applyFont="1" applyBorder="1" applyAlignment="1">
      <alignment horizontal="left" vertical="center"/>
    </xf>
    <xf numFmtId="167" fontId="20" fillId="0" borderId="0" xfId="0" applyNumberFormat="1" applyFont="1" applyAlignment="1">
      <alignment horizontal="left" vertical="center"/>
    </xf>
    <xf numFmtId="3" fontId="20" fillId="0" borderId="7" xfId="51" applyNumberFormat="1" applyFont="1" applyFill="1" applyBorder="1" applyAlignment="1">
      <alignment horizontal="right" vertical="center"/>
    </xf>
    <xf numFmtId="3" fontId="20" fillId="34" borderId="0" xfId="39" applyNumberFormat="1" applyFont="1" applyFill="1" applyBorder="1" applyAlignment="1">
      <alignment horizontal="right" vertical="center"/>
    </xf>
    <xf numFmtId="167" fontId="20" fillId="0" borderId="1" xfId="0" applyNumberFormat="1" applyFont="1" applyBorder="1" applyAlignment="1">
      <alignment horizontal="left" vertical="center"/>
    </xf>
    <xf numFmtId="167" fontId="20" fillId="0" borderId="2" xfId="0" applyNumberFormat="1" applyFont="1" applyBorder="1" applyAlignment="1">
      <alignment horizontal="left" vertical="center"/>
    </xf>
    <xf numFmtId="3" fontId="20" fillId="0" borderId="2" xfId="39" applyNumberFormat="1" applyFont="1" applyFill="1" applyBorder="1" applyAlignment="1">
      <alignment horizontal="right" vertical="center"/>
    </xf>
    <xf numFmtId="3" fontId="20" fillId="0" borderId="2" xfId="51" applyNumberFormat="1" applyFont="1" applyFill="1" applyBorder="1" applyAlignment="1">
      <alignment horizontal="right" vertical="center"/>
    </xf>
    <xf numFmtId="3" fontId="20" fillId="0" borderId="3" xfId="51" applyNumberFormat="1" applyFont="1" applyFill="1" applyBorder="1" applyAlignment="1">
      <alignment horizontal="right" vertical="center"/>
    </xf>
    <xf numFmtId="167" fontId="18" fillId="34" borderId="8" xfId="0" applyNumberFormat="1" applyFont="1" applyFill="1" applyBorder="1" applyAlignment="1">
      <alignment horizontal="left"/>
    </xf>
    <xf numFmtId="3" fontId="20" fillId="34" borderId="0" xfId="52" applyNumberFormat="1" applyFont="1" applyFill="1" applyBorder="1" applyAlignment="1"/>
    <xf numFmtId="3" fontId="20" fillId="34" borderId="7" xfId="40" applyNumberFormat="1" applyFont="1" applyFill="1" applyBorder="1" applyAlignment="1"/>
    <xf numFmtId="3" fontId="20" fillId="0" borderId="0" xfId="40" applyNumberFormat="1" applyFont="1" applyFill="1" applyBorder="1" applyAlignment="1"/>
    <xf numFmtId="3" fontId="20" fillId="0" borderId="7" xfId="40" applyNumberFormat="1" applyFont="1" applyFill="1" applyBorder="1" applyAlignment="1"/>
    <xf numFmtId="3" fontId="20" fillId="34" borderId="0" xfId="40" applyNumberFormat="1" applyFont="1" applyFill="1" applyBorder="1" applyAlignment="1"/>
    <xf numFmtId="3" fontId="20" fillId="0" borderId="2" xfId="40" applyNumberFormat="1" applyFont="1" applyFill="1" applyBorder="1" applyAlignment="1"/>
    <xf numFmtId="3" fontId="20" fillId="0" borderId="3" xfId="40" applyNumberFormat="1" applyFont="1" applyFill="1" applyBorder="1" applyAlignment="1"/>
    <xf numFmtId="167" fontId="20" fillId="0" borderId="0" xfId="52" applyNumberFormat="1" applyFont="1" applyFill="1" applyBorder="1" applyAlignment="1"/>
    <xf numFmtId="0" fontId="20" fillId="0" borderId="0" xfId="0" applyFont="1" applyAlignment="1">
      <alignment horizontal="center" vertical="center"/>
    </xf>
    <xf numFmtId="0" fontId="22" fillId="0" borderId="0" xfId="0" applyFont="1"/>
    <xf numFmtId="0" fontId="18" fillId="0" borderId="3" xfId="0" applyFont="1" applyBorder="1" applyAlignment="1">
      <alignment horizontal="right"/>
    </xf>
    <xf numFmtId="3" fontId="20" fillId="0" borderId="6" xfId="40" applyNumberFormat="1" applyFont="1" applyFill="1" applyBorder="1" applyAlignment="1">
      <alignment horizontal="right"/>
    </xf>
    <xf numFmtId="3" fontId="20" fillId="34" borderId="7" xfId="40" applyNumberFormat="1" applyFont="1" applyFill="1" applyBorder="1" applyAlignment="1">
      <alignment horizontal="right"/>
    </xf>
    <xf numFmtId="3" fontId="20" fillId="0" borderId="7" xfId="40" applyNumberFormat="1" applyFont="1" applyFill="1" applyBorder="1" applyAlignment="1">
      <alignment horizontal="right"/>
    </xf>
    <xf numFmtId="170" fontId="20" fillId="0" borderId="2" xfId="40" applyNumberFormat="1" applyFont="1" applyFill="1" applyBorder="1" applyAlignment="1"/>
    <xf numFmtId="170" fontId="20" fillId="0" borderId="3" xfId="40" applyNumberFormat="1" applyFont="1" applyFill="1" applyBorder="1" applyAlignment="1"/>
    <xf numFmtId="167" fontId="20" fillId="0" borderId="5" xfId="0" applyNumberFormat="1" applyFont="1" applyBorder="1" applyAlignment="1">
      <alignment horizontal="center"/>
    </xf>
    <xf numFmtId="167" fontId="20" fillId="0" borderId="6" xfId="52" applyNumberFormat="1" applyFont="1" applyFill="1" applyBorder="1" applyAlignment="1"/>
    <xf numFmtId="167" fontId="20" fillId="34" borderId="0" xfId="0" applyNumberFormat="1" applyFont="1" applyFill="1" applyAlignment="1">
      <alignment horizontal="center"/>
    </xf>
    <xf numFmtId="3" fontId="20" fillId="34" borderId="0" xfId="52" applyNumberFormat="1" applyFont="1" applyFill="1" applyBorder="1" applyAlignment="1">
      <alignment horizontal="center"/>
    </xf>
    <xf numFmtId="169" fontId="20" fillId="34" borderId="0" xfId="52" applyNumberFormat="1" applyFont="1" applyFill="1" applyBorder="1" applyAlignment="1">
      <alignment horizontal="right" indent="3"/>
    </xf>
    <xf numFmtId="167" fontId="20" fillId="34" borderId="0" xfId="52" applyNumberFormat="1" applyFont="1" applyFill="1" applyBorder="1" applyAlignment="1">
      <alignment horizontal="center"/>
    </xf>
    <xf numFmtId="167" fontId="20" fillId="34" borderId="7" xfId="52" applyNumberFormat="1" applyFont="1" applyFill="1" applyBorder="1" applyAlignment="1"/>
    <xf numFmtId="167" fontId="20" fillId="0" borderId="0" xfId="0" applyNumberFormat="1" applyFont="1" applyAlignment="1">
      <alignment horizontal="center"/>
    </xf>
    <xf numFmtId="169" fontId="20" fillId="0" borderId="0" xfId="40" applyNumberFormat="1" applyFont="1" applyFill="1" applyBorder="1" applyAlignment="1">
      <alignment horizontal="right" indent="3"/>
    </xf>
    <xf numFmtId="3" fontId="20" fillId="0" borderId="0" xfId="52" applyNumberFormat="1" applyFont="1" applyFill="1" applyBorder="1" applyAlignment="1">
      <alignment horizontal="center"/>
    </xf>
    <xf numFmtId="167" fontId="20" fillId="0" borderId="0" xfId="52" applyNumberFormat="1" applyFont="1" applyFill="1" applyBorder="1" applyAlignment="1">
      <alignment horizontal="right" indent="2"/>
    </xf>
    <xf numFmtId="167" fontId="20" fillId="0" borderId="7" xfId="52" applyNumberFormat="1" applyFont="1" applyFill="1" applyBorder="1" applyAlignment="1"/>
    <xf numFmtId="167" fontId="20" fillId="34" borderId="0" xfId="52" applyNumberFormat="1" applyFont="1" applyFill="1" applyBorder="1" applyAlignment="1">
      <alignment horizontal="right" indent="2"/>
    </xf>
    <xf numFmtId="167" fontId="20" fillId="0" borderId="2" xfId="0" applyNumberFormat="1" applyFont="1" applyBorder="1" applyAlignment="1">
      <alignment horizontal="center"/>
    </xf>
    <xf numFmtId="3" fontId="20" fillId="0" borderId="2" xfId="52" applyNumberFormat="1" applyFont="1" applyFill="1" applyBorder="1" applyAlignment="1">
      <alignment horizontal="center"/>
    </xf>
    <xf numFmtId="167" fontId="20" fillId="0" borderId="2" xfId="52" applyNumberFormat="1" applyFont="1" applyFill="1" applyBorder="1" applyAlignment="1">
      <alignment horizontal="right" indent="2"/>
    </xf>
    <xf numFmtId="167" fontId="20" fillId="0" borderId="3" xfId="52" applyNumberFormat="1" applyFont="1" applyFill="1" applyBorder="1" applyAlignment="1"/>
    <xf numFmtId="3" fontId="20" fillId="0" borderId="5" xfId="52" applyNumberFormat="1" applyFont="1" applyFill="1" applyBorder="1" applyAlignment="1">
      <alignment horizontal="right"/>
    </xf>
    <xf numFmtId="3" fontId="20" fillId="34" borderId="0" xfId="52" applyNumberFormat="1" applyFont="1" applyFill="1" applyBorder="1" applyAlignment="1">
      <alignment horizontal="right"/>
    </xf>
    <xf numFmtId="3" fontId="20" fillId="0" borderId="0" xfId="52" applyNumberFormat="1" applyFont="1" applyFill="1" applyBorder="1" applyAlignment="1">
      <alignment horizontal="right"/>
    </xf>
    <xf numFmtId="3" fontId="20" fillId="0" borderId="2" xfId="52" applyNumberFormat="1" applyFont="1" applyFill="1" applyBorder="1" applyAlignment="1">
      <alignment horizontal="right"/>
    </xf>
    <xf numFmtId="0" fontId="20" fillId="0" borderId="4" xfId="0" applyFont="1" applyBorder="1"/>
    <xf numFmtId="0" fontId="22" fillId="0" borderId="8" xfId="0" applyFont="1" applyBorder="1"/>
    <xf numFmtId="0" fontId="20" fillId="0" borderId="7" xfId="0" applyFont="1" applyBorder="1"/>
    <xf numFmtId="0" fontId="20" fillId="0" borderId="1" xfId="0" applyFont="1" applyBorder="1"/>
    <xf numFmtId="169" fontId="20" fillId="0" borderId="0" xfId="52" applyNumberFormat="1" applyFont="1" applyFill="1" applyBorder="1" applyAlignment="1">
      <alignment horizontal="right"/>
    </xf>
    <xf numFmtId="169" fontId="20" fillId="34" borderId="0" xfId="52" applyNumberFormat="1" applyFont="1" applyFill="1" applyBorder="1" applyAlignment="1">
      <alignment horizontal="right"/>
    </xf>
    <xf numFmtId="169" fontId="20" fillId="0" borderId="2" xfId="52" applyNumberFormat="1" applyFont="1" applyFill="1" applyBorder="1" applyAlignment="1">
      <alignment horizontal="right"/>
    </xf>
    <xf numFmtId="169" fontId="20" fillId="0" borderId="0" xfId="52" applyNumberFormat="1" applyFont="1" applyFill="1" applyBorder="1" applyAlignment="1">
      <alignment horizontal="right" vertical="center"/>
    </xf>
    <xf numFmtId="169" fontId="20" fillId="34" borderId="0" xfId="52" applyNumberFormat="1" applyFont="1" applyFill="1" applyBorder="1" applyAlignment="1">
      <alignment horizontal="right" vertical="center"/>
    </xf>
    <xf numFmtId="169" fontId="20" fillId="0" borderId="2" xfId="52" applyNumberFormat="1" applyFont="1" applyFill="1" applyBorder="1" applyAlignment="1">
      <alignment horizontal="right" vertical="center"/>
    </xf>
    <xf numFmtId="3" fontId="20" fillId="0" borderId="6" xfId="52" applyNumberFormat="1" applyFont="1" applyFill="1" applyBorder="1" applyAlignment="1">
      <alignment horizontal="right"/>
    </xf>
    <xf numFmtId="3" fontId="20" fillId="34" borderId="7" xfId="52" applyNumberFormat="1" applyFont="1" applyFill="1" applyBorder="1" applyAlignment="1">
      <alignment horizontal="right"/>
    </xf>
    <xf numFmtId="3" fontId="20" fillId="0" borderId="7" xfId="52" applyNumberFormat="1" applyFont="1" applyFill="1" applyBorder="1" applyAlignment="1">
      <alignment horizontal="right"/>
    </xf>
    <xf numFmtId="3" fontId="20" fillId="0" borderId="3" xfId="52" applyNumberFormat="1" applyFont="1" applyFill="1" applyBorder="1" applyAlignment="1">
      <alignment horizontal="right"/>
    </xf>
    <xf numFmtId="3" fontId="20" fillId="34" borderId="7" xfId="52" applyNumberFormat="1" applyFont="1" applyFill="1" applyBorder="1" applyAlignment="1"/>
    <xf numFmtId="3" fontId="20" fillId="0" borderId="7" xfId="52" applyNumberFormat="1" applyFont="1" applyFill="1" applyBorder="1" applyAlignment="1"/>
    <xf numFmtId="3" fontId="20" fillId="0" borderId="3" xfId="52" applyNumberFormat="1" applyFont="1" applyFill="1" applyBorder="1" applyAlignment="1"/>
    <xf numFmtId="169" fontId="20" fillId="0" borderId="7" xfId="52" applyNumberFormat="1" applyFont="1" applyFill="1" applyBorder="1" applyAlignment="1">
      <alignment horizontal="right"/>
    </xf>
    <xf numFmtId="169" fontId="20" fillId="34" borderId="7" xfId="52" applyNumberFormat="1" applyFont="1" applyFill="1" applyBorder="1" applyAlignment="1">
      <alignment horizontal="right"/>
    </xf>
    <xf numFmtId="169" fontId="20" fillId="0" borderId="3" xfId="52" applyNumberFormat="1" applyFont="1" applyFill="1" applyBorder="1" applyAlignment="1">
      <alignment horizontal="right"/>
    </xf>
    <xf numFmtId="0" fontId="27" fillId="0" borderId="0" xfId="44" applyFont="1"/>
    <xf numFmtId="3" fontId="22" fillId="0" borderId="0" xfId="44" applyNumberFormat="1" applyFont="1" applyAlignment="1">
      <alignment vertical="center"/>
    </xf>
    <xf numFmtId="3" fontId="20" fillId="34" borderId="1" xfId="40" applyNumberFormat="1" applyFont="1" applyFill="1" applyBorder="1" applyAlignment="1">
      <alignment horizontal="right"/>
    </xf>
    <xf numFmtId="3" fontId="20" fillId="34" borderId="2" xfId="40" applyNumberFormat="1" applyFont="1" applyFill="1" applyBorder="1" applyAlignment="1">
      <alignment horizontal="right"/>
    </xf>
    <xf numFmtId="3" fontId="20" fillId="34" borderId="3" xfId="40" applyNumberFormat="1" applyFont="1" applyFill="1" applyBorder="1" applyAlignment="1">
      <alignment horizontal="right"/>
    </xf>
    <xf numFmtId="0" fontId="18" fillId="0" borderId="10" xfId="0" applyFont="1" applyBorder="1" applyAlignment="1">
      <alignment horizontal="right"/>
    </xf>
    <xf numFmtId="0" fontId="22" fillId="0" borderId="7" xfId="0" applyFont="1" applyBorder="1" applyAlignment="1">
      <alignment horizontal="left" vertical="center" wrapText="1"/>
    </xf>
    <xf numFmtId="169" fontId="20" fillId="0" borderId="5" xfId="40" applyNumberFormat="1" applyFont="1" applyFill="1" applyBorder="1" applyAlignment="1">
      <alignment horizontal="right" indent="3"/>
    </xf>
    <xf numFmtId="0" fontId="44" fillId="32" borderId="9" xfId="0" applyFont="1" applyFill="1" applyBorder="1" applyAlignment="1">
      <alignment horizontal="center" vertical="center" wrapText="1"/>
    </xf>
    <xf numFmtId="0" fontId="44" fillId="32" borderId="10" xfId="0" applyFont="1" applyFill="1" applyBorder="1" applyAlignment="1">
      <alignment horizontal="center" vertical="center" wrapText="1"/>
    </xf>
    <xf numFmtId="167" fontId="20" fillId="34" borderId="1" xfId="0" applyNumberFormat="1" applyFont="1" applyFill="1" applyBorder="1" applyAlignment="1">
      <alignment horizontal="left"/>
    </xf>
    <xf numFmtId="167" fontId="20" fillId="34" borderId="2" xfId="0" applyNumberFormat="1" applyFont="1" applyFill="1" applyBorder="1" applyAlignment="1">
      <alignment horizontal="center"/>
    </xf>
    <xf numFmtId="3" fontId="20" fillId="34" borderId="2" xfId="52" applyNumberFormat="1" applyFont="1" applyFill="1" applyBorder="1" applyAlignment="1">
      <alignment horizontal="right"/>
    </xf>
    <xf numFmtId="169" fontId="20" fillId="34" borderId="2" xfId="52" applyNumberFormat="1" applyFont="1" applyFill="1" applyBorder="1" applyAlignment="1">
      <alignment horizontal="right" indent="3"/>
    </xf>
    <xf numFmtId="167" fontId="20" fillId="34" borderId="3" xfId="52" applyNumberFormat="1" applyFont="1" applyFill="1" applyBorder="1" applyAlignment="1"/>
    <xf numFmtId="0" fontId="22" fillId="0" borderId="8" xfId="0" applyFont="1" applyBorder="1" applyAlignment="1">
      <alignment vertical="center"/>
    </xf>
    <xf numFmtId="0" fontId="22" fillId="0" borderId="4" xfId="0" applyFont="1" applyBorder="1" applyAlignment="1">
      <alignment horizontal="left"/>
    </xf>
    <xf numFmtId="3" fontId="23" fillId="0" borderId="1" xfId="0" applyNumberFormat="1" applyFont="1" applyBorder="1" applyAlignment="1">
      <alignment horizontal="left"/>
    </xf>
    <xf numFmtId="0" fontId="0" fillId="0" borderId="2" xfId="0" applyBorder="1"/>
    <xf numFmtId="0" fontId="0" fillId="0" borderId="5" xfId="0" applyBorder="1"/>
    <xf numFmtId="3" fontId="20" fillId="0" borderId="5" xfId="52" applyNumberFormat="1" applyFont="1" applyFill="1" applyBorder="1" applyAlignment="1"/>
    <xf numFmtId="3" fontId="20" fillId="0" borderId="0" xfId="52" applyNumberFormat="1" applyFont="1" applyFill="1" applyBorder="1" applyAlignment="1"/>
    <xf numFmtId="3" fontId="20" fillId="0" borderId="2" xfId="52" applyNumberFormat="1" applyFont="1" applyFill="1" applyBorder="1" applyAlignment="1"/>
    <xf numFmtId="0" fontId="18" fillId="0" borderId="9" xfId="0" applyFont="1" applyBorder="1" applyAlignment="1">
      <alignment horizontal="right"/>
    </xf>
    <xf numFmtId="0" fontId="18" fillId="0" borderId="11" xfId="0" applyFont="1" applyBorder="1" applyAlignment="1">
      <alignment horizontal="right"/>
    </xf>
    <xf numFmtId="0" fontId="18" fillId="33" borderId="9" xfId="0" applyFont="1" applyFill="1" applyBorder="1" applyAlignment="1">
      <alignment horizontal="left" vertical="center"/>
    </xf>
    <xf numFmtId="0" fontId="18" fillId="33" borderId="10" xfId="0" applyFont="1" applyFill="1" applyBorder="1" applyAlignment="1">
      <alignment horizontal="left" vertical="center"/>
    </xf>
    <xf numFmtId="0" fontId="0" fillId="0" borderId="7" xfId="0" applyBorder="1"/>
    <xf numFmtId="0" fontId="22" fillId="0" borderId="7" xfId="0" applyFont="1" applyBorder="1" applyAlignment="1">
      <alignment vertical="center"/>
    </xf>
    <xf numFmtId="169" fontId="20" fillId="34" borderId="0" xfId="51" applyNumberFormat="1" applyFont="1" applyFill="1" applyBorder="1" applyAlignment="1">
      <alignment horizontal="right" vertical="center" indent="1"/>
    </xf>
    <xf numFmtId="169" fontId="20" fillId="0" borderId="0" xfId="51" applyNumberFormat="1" applyFont="1" applyFill="1" applyBorder="1" applyAlignment="1">
      <alignment horizontal="right" vertical="center" indent="1"/>
    </xf>
    <xf numFmtId="169" fontId="20" fillId="0" borderId="2" xfId="51" applyNumberFormat="1" applyFont="1" applyFill="1" applyBorder="1" applyAlignment="1">
      <alignment horizontal="right" vertical="center" indent="1"/>
    </xf>
    <xf numFmtId="169" fontId="20" fillId="0" borderId="0" xfId="40" applyNumberFormat="1" applyFont="1" applyFill="1" applyBorder="1" applyAlignment="1">
      <alignment horizontal="right" indent="1"/>
    </xf>
    <xf numFmtId="169" fontId="20" fillId="34" borderId="0" xfId="40" applyNumberFormat="1" applyFont="1" applyFill="1" applyBorder="1" applyAlignment="1">
      <alignment horizontal="right" indent="1"/>
    </xf>
    <xf numFmtId="169" fontId="20" fillId="0" borderId="2" xfId="40" applyNumberFormat="1" applyFont="1" applyFill="1" applyBorder="1" applyAlignment="1">
      <alignment horizontal="right" indent="1"/>
    </xf>
    <xf numFmtId="169" fontId="20" fillId="0" borderId="0" xfId="40" applyNumberFormat="1" applyFont="1" applyFill="1" applyBorder="1" applyAlignment="1">
      <alignment horizontal="right" indent="2"/>
    </xf>
    <xf numFmtId="169" fontId="20" fillId="34" borderId="0" xfId="40" applyNumberFormat="1" applyFont="1" applyFill="1" applyBorder="1" applyAlignment="1">
      <alignment horizontal="right" indent="2"/>
    </xf>
    <xf numFmtId="169" fontId="20" fillId="0" borderId="2" xfId="40" applyNumberFormat="1" applyFont="1" applyFill="1" applyBorder="1" applyAlignment="1">
      <alignment horizontal="right" indent="2"/>
    </xf>
    <xf numFmtId="167" fontId="20" fillId="0" borderId="0" xfId="52" applyNumberFormat="1" applyFont="1" applyFill="1" applyBorder="1" applyAlignment="1">
      <alignment horizontal="center"/>
    </xf>
    <xf numFmtId="169" fontId="20" fillId="34" borderId="0" xfId="52" applyNumberFormat="1" applyFont="1" applyFill="1" applyBorder="1" applyAlignment="1">
      <alignment horizontal="right" indent="1"/>
    </xf>
    <xf numFmtId="169" fontId="20" fillId="0" borderId="7" xfId="52" applyNumberFormat="1" applyFont="1" applyFill="1" applyBorder="1" applyAlignment="1">
      <alignment horizontal="right" vertical="center"/>
    </xf>
    <xf numFmtId="169" fontId="20" fillId="34" borderId="7" xfId="52" applyNumberFormat="1" applyFont="1" applyFill="1" applyBorder="1" applyAlignment="1">
      <alignment horizontal="right" vertical="center"/>
    </xf>
    <xf numFmtId="169" fontId="20" fillId="0" borderId="3" xfId="52" applyNumberFormat="1" applyFont="1" applyFill="1" applyBorder="1" applyAlignment="1">
      <alignment horizontal="right" vertical="center"/>
    </xf>
    <xf numFmtId="0" fontId="0" fillId="0" borderId="6" xfId="0" applyBorder="1"/>
    <xf numFmtId="3" fontId="23" fillId="0" borderId="8" xfId="0" applyNumberFormat="1" applyFont="1" applyBorder="1" applyAlignment="1">
      <alignment vertical="center"/>
    </xf>
    <xf numFmtId="0" fontId="0" fillId="0" borderId="3" xfId="0" applyBorder="1"/>
    <xf numFmtId="0" fontId="22" fillId="0" borderId="8" xfId="0" applyFont="1" applyBorder="1" applyAlignment="1">
      <alignment horizontal="left"/>
    </xf>
    <xf numFmtId="3" fontId="23" fillId="0" borderId="8" xfId="0" applyNumberFormat="1" applyFont="1" applyBorder="1" applyAlignment="1">
      <alignment horizontal="left"/>
    </xf>
    <xf numFmtId="0" fontId="15" fillId="0" borderId="6" xfId="0" applyFont="1" applyBorder="1"/>
    <xf numFmtId="0" fontId="15" fillId="0" borderId="7" xfId="0" applyFont="1" applyBorder="1"/>
    <xf numFmtId="0" fontId="15" fillId="0" borderId="3" xfId="0" applyFont="1" applyBorder="1"/>
    <xf numFmtId="0" fontId="22" fillId="0" borderId="5" xfId="0" applyFont="1" applyBorder="1"/>
    <xf numFmtId="0" fontId="15" fillId="0" borderId="2" xfId="0" applyFont="1" applyBorder="1"/>
    <xf numFmtId="3" fontId="20" fillId="0" borderId="4" xfId="52" applyNumberFormat="1" applyFont="1" applyFill="1" applyBorder="1" applyAlignment="1">
      <alignment horizontal="right"/>
    </xf>
    <xf numFmtId="3" fontId="20" fillId="34" borderId="8" xfId="52" applyNumberFormat="1" applyFont="1" applyFill="1" applyBorder="1" applyAlignment="1">
      <alignment horizontal="right"/>
    </xf>
    <xf numFmtId="3" fontId="20" fillId="0" borderId="8" xfId="52" applyNumberFormat="1" applyFont="1" applyFill="1" applyBorder="1" applyAlignment="1">
      <alignment horizontal="right"/>
    </xf>
    <xf numFmtId="3" fontId="20" fillId="0" borderId="1" xfId="52" applyNumberFormat="1" applyFont="1" applyFill="1" applyBorder="1" applyAlignment="1">
      <alignment horizontal="right"/>
    </xf>
    <xf numFmtId="167" fontId="20" fillId="0" borderId="4" xfId="0" applyNumberFormat="1" applyFont="1" applyBorder="1" applyAlignment="1">
      <alignment horizontal="left"/>
    </xf>
    <xf numFmtId="169" fontId="20" fillId="0" borderId="5" xfId="52" applyNumberFormat="1" applyFont="1" applyFill="1" applyBorder="1" applyAlignment="1">
      <alignment horizontal="right"/>
    </xf>
    <xf numFmtId="169" fontId="20" fillId="0" borderId="6" xfId="52" applyNumberFormat="1" applyFont="1" applyFill="1" applyBorder="1" applyAlignment="1">
      <alignment horizontal="right"/>
    </xf>
    <xf numFmtId="0" fontId="18" fillId="0" borderId="1" xfId="0" applyFont="1" applyBorder="1" applyAlignment="1">
      <alignment horizontal="right"/>
    </xf>
    <xf numFmtId="169" fontId="20" fillId="0" borderId="5" xfId="40" applyNumberFormat="1" applyFont="1" applyFill="1" applyBorder="1" applyAlignment="1">
      <alignment horizontal="center" vertical="center"/>
    </xf>
    <xf numFmtId="169" fontId="20" fillId="34" borderId="0" xfId="40" applyNumberFormat="1" applyFont="1" applyFill="1" applyBorder="1" applyAlignment="1">
      <alignment horizontal="center" vertical="center"/>
    </xf>
    <xf numFmtId="169" fontId="20" fillId="0" borderId="0" xfId="40" applyNumberFormat="1" applyFont="1" applyFill="1" applyBorder="1" applyAlignment="1">
      <alignment horizontal="center" vertical="center"/>
    </xf>
    <xf numFmtId="169" fontId="20" fillId="0" borderId="2" xfId="40" applyNumberFormat="1" applyFont="1" applyFill="1" applyBorder="1" applyAlignment="1">
      <alignment horizontal="center" vertical="center"/>
    </xf>
    <xf numFmtId="171" fontId="20" fillId="0" borderId="5" xfId="34" applyNumberFormat="1" applyFont="1" applyFill="1" applyBorder="1" applyAlignment="1">
      <alignment horizontal="center" vertical="center"/>
    </xf>
    <xf numFmtId="171" fontId="20" fillId="34" borderId="0" xfId="34" applyNumberFormat="1" applyFont="1" applyFill="1" applyBorder="1" applyAlignment="1">
      <alignment horizontal="center" vertical="center"/>
    </xf>
    <xf numFmtId="171" fontId="20" fillId="0" borderId="0" xfId="34" applyNumberFormat="1" applyFont="1" applyFill="1" applyBorder="1" applyAlignment="1">
      <alignment horizontal="center" vertical="center"/>
    </xf>
    <xf numFmtId="171" fontId="20" fillId="0" borderId="2" xfId="34" applyNumberFormat="1" applyFont="1" applyFill="1" applyBorder="1" applyAlignment="1">
      <alignment horizontal="center" vertical="center"/>
    </xf>
    <xf numFmtId="169" fontId="20" fillId="0" borderId="0" xfId="51" applyNumberFormat="1" applyFont="1" applyFill="1" applyBorder="1" applyAlignment="1">
      <alignment horizontal="right" vertical="center" indent="2"/>
    </xf>
    <xf numFmtId="3" fontId="20" fillId="34" borderId="0" xfId="51" applyNumberFormat="1" applyFont="1" applyFill="1" applyBorder="1" applyAlignment="1">
      <alignment horizontal="right" vertical="center" indent="2"/>
    </xf>
    <xf numFmtId="169" fontId="20" fillId="34" borderId="0" xfId="51" applyNumberFormat="1" applyFont="1" applyFill="1" applyBorder="1" applyAlignment="1">
      <alignment horizontal="right" vertical="center" indent="2"/>
    </xf>
    <xf numFmtId="169" fontId="20" fillId="0" borderId="2" xfId="51" applyNumberFormat="1" applyFont="1" applyFill="1" applyBorder="1" applyAlignment="1">
      <alignment horizontal="right" vertical="center" indent="2"/>
    </xf>
    <xf numFmtId="3" fontId="20" fillId="32" borderId="5" xfId="40" applyNumberFormat="1" applyFont="1" applyFill="1" applyBorder="1" applyAlignment="1"/>
    <xf numFmtId="3" fontId="20" fillId="0" borderId="5" xfId="40" applyNumberFormat="1" applyFont="1" applyFill="1" applyBorder="1" applyAlignment="1"/>
    <xf numFmtId="3" fontId="20" fillId="0" borderId="6" xfId="40" applyNumberFormat="1" applyFont="1" applyFill="1" applyBorder="1" applyAlignment="1"/>
    <xf numFmtId="167" fontId="18" fillId="34" borderId="4" xfId="0" applyNumberFormat="1" applyFont="1" applyFill="1" applyBorder="1" applyAlignment="1">
      <alignment horizontal="left"/>
    </xf>
    <xf numFmtId="3" fontId="20" fillId="34" borderId="5" xfId="40" applyNumberFormat="1" applyFont="1" applyFill="1" applyBorder="1" applyAlignment="1"/>
    <xf numFmtId="0" fontId="20" fillId="0" borderId="0" xfId="0" applyFont="1" applyAlignment="1">
      <alignment horizontal="center"/>
    </xf>
    <xf numFmtId="0" fontId="20" fillId="0" borderId="0" xfId="0" applyFont="1" applyAlignment="1">
      <alignment wrapText="1"/>
    </xf>
    <xf numFmtId="167" fontId="20" fillId="0" borderId="0" xfId="0" applyNumberFormat="1" applyFont="1"/>
    <xf numFmtId="0" fontId="17" fillId="36" borderId="9" xfId="0" applyFont="1" applyFill="1" applyBorder="1" applyAlignment="1">
      <alignment vertical="center"/>
    </xf>
    <xf numFmtId="0" fontId="17" fillId="36" borderId="10" xfId="0" applyFont="1" applyFill="1" applyBorder="1" applyAlignment="1">
      <alignment vertical="center"/>
    </xf>
    <xf numFmtId="4" fontId="20" fillId="0" borderId="0" xfId="40" applyNumberFormat="1" applyFont="1" applyFill="1" applyBorder="1" applyAlignment="1">
      <alignment horizontal="right" vertical="center"/>
    </xf>
    <xf numFmtId="4" fontId="20" fillId="34" borderId="0" xfId="40" applyNumberFormat="1" applyFont="1" applyFill="1" applyBorder="1" applyAlignment="1">
      <alignment horizontal="right" vertical="center"/>
    </xf>
    <xf numFmtId="4" fontId="20" fillId="0" borderId="2" xfId="40" applyNumberFormat="1" applyFont="1" applyFill="1" applyBorder="1" applyAlignment="1">
      <alignment horizontal="right" vertical="center"/>
    </xf>
    <xf numFmtId="0" fontId="18" fillId="32" borderId="7" xfId="0" applyFont="1" applyFill="1" applyBorder="1" applyAlignment="1">
      <alignment horizontal="center" vertical="center"/>
    </xf>
    <xf numFmtId="0" fontId="18" fillId="36" borderId="9" xfId="0" applyFont="1" applyFill="1" applyBorder="1" applyAlignment="1">
      <alignment vertical="center"/>
    </xf>
    <xf numFmtId="0" fontId="18" fillId="36" borderId="10" xfId="0" applyFont="1" applyFill="1" applyBorder="1" applyAlignment="1">
      <alignment vertical="center"/>
    </xf>
    <xf numFmtId="171" fontId="20" fillId="0" borderId="0" xfId="34" applyNumberFormat="1" applyFont="1" applyFill="1" applyBorder="1" applyAlignment="1">
      <alignment horizontal="right" vertical="center" indent="2"/>
    </xf>
    <xf numFmtId="171" fontId="20" fillId="34" borderId="0" xfId="34" applyNumberFormat="1" applyFont="1" applyFill="1" applyBorder="1" applyAlignment="1">
      <alignment horizontal="right" vertical="center" indent="2"/>
    </xf>
    <xf numFmtId="171" fontId="20" fillId="0" borderId="2" xfId="34" applyNumberFormat="1" applyFont="1" applyFill="1" applyBorder="1" applyAlignment="1">
      <alignment horizontal="right" vertical="center" indent="2"/>
    </xf>
    <xf numFmtId="3" fontId="20" fillId="34" borderId="0" xfId="51" applyNumberFormat="1" applyFont="1" applyFill="1" applyBorder="1" applyAlignment="1">
      <alignment horizontal="right" vertical="center" indent="1"/>
    </xf>
    <xf numFmtId="0" fontId="18" fillId="33" borderId="11" xfId="0" applyFont="1" applyFill="1" applyBorder="1" applyAlignment="1">
      <alignment vertical="center" wrapText="1"/>
    </xf>
    <xf numFmtId="0" fontId="18" fillId="33" borderId="9" xfId="0" applyFont="1" applyFill="1" applyBorder="1" applyAlignment="1">
      <alignment vertical="center" wrapText="1"/>
    </xf>
    <xf numFmtId="0" fontId="18" fillId="33" borderId="10" xfId="0" applyFont="1" applyFill="1" applyBorder="1" applyAlignment="1">
      <alignment vertical="center" wrapText="1"/>
    </xf>
    <xf numFmtId="169" fontId="20" fillId="0" borderId="0" xfId="39" applyNumberFormat="1" applyFont="1" applyFill="1" applyBorder="1" applyAlignment="1">
      <alignment horizontal="right" vertical="center" indent="2"/>
    </xf>
    <xf numFmtId="169" fontId="20" fillId="34" borderId="0" xfId="39" applyNumberFormat="1" applyFont="1" applyFill="1" applyBorder="1" applyAlignment="1">
      <alignment horizontal="right" vertical="center" indent="2"/>
    </xf>
    <xf numFmtId="169" fontId="20" fillId="0" borderId="2" xfId="39" applyNumberFormat="1" applyFont="1" applyFill="1" applyBorder="1" applyAlignment="1">
      <alignment horizontal="right" vertical="center" indent="2"/>
    </xf>
    <xf numFmtId="4" fontId="20" fillId="0" borderId="0" xfId="40" applyNumberFormat="1" applyFont="1" applyFill="1" applyBorder="1" applyAlignment="1">
      <alignment horizontal="center" vertical="center"/>
    </xf>
    <xf numFmtId="4" fontId="20" fillId="34" borderId="0" xfId="40" applyNumberFormat="1" applyFont="1" applyFill="1" applyBorder="1" applyAlignment="1">
      <alignment horizontal="center" vertical="center"/>
    </xf>
    <xf numFmtId="4" fontId="20" fillId="0" borderId="2" xfId="40" applyNumberFormat="1" applyFont="1" applyFill="1" applyBorder="1" applyAlignment="1">
      <alignment horizontal="center" vertical="center"/>
    </xf>
    <xf numFmtId="172" fontId="15" fillId="0" borderId="0" xfId="48" applyNumberFormat="1" applyFont="1" applyFill="1" applyBorder="1"/>
    <xf numFmtId="3" fontId="27" fillId="32" borderId="0" xfId="0" applyNumberFormat="1" applyFont="1" applyFill="1"/>
    <xf numFmtId="0" fontId="18" fillId="0" borderId="2" xfId="0" applyFont="1" applyBorder="1" applyAlignment="1">
      <alignment horizontal="center" vertical="center" wrapText="1"/>
    </xf>
    <xf numFmtId="0" fontId="18" fillId="0" borderId="11" xfId="0" applyFont="1" applyBorder="1" applyAlignment="1">
      <alignment horizontal="center"/>
    </xf>
    <xf numFmtId="0" fontId="18" fillId="0" borderId="9" xfId="0" applyFont="1" applyBorder="1" applyAlignment="1">
      <alignment horizontal="center"/>
    </xf>
    <xf numFmtId="3" fontId="20" fillId="0" borderId="4" xfId="40" applyNumberFormat="1" applyFont="1" applyFill="1" applyBorder="1" applyAlignment="1">
      <alignment horizontal="center"/>
    </xf>
    <xf numFmtId="3" fontId="20" fillId="0" borderId="5" xfId="40" applyNumberFormat="1" applyFont="1" applyFill="1" applyBorder="1" applyAlignment="1">
      <alignment horizontal="center"/>
    </xf>
    <xf numFmtId="0" fontId="18" fillId="0" borderId="10" xfId="0" applyFont="1" applyBorder="1" applyAlignment="1">
      <alignment horizontal="center"/>
    </xf>
    <xf numFmtId="0" fontId="18" fillId="0" borderId="9" xfId="44" applyFont="1" applyBorder="1" applyAlignment="1">
      <alignment horizontal="center" vertical="center" wrapText="1"/>
    </xf>
    <xf numFmtId="0" fontId="18" fillId="0" borderId="5" xfId="44" applyFont="1" applyBorder="1" applyAlignment="1">
      <alignment horizontal="center" vertical="center" wrapText="1"/>
    </xf>
    <xf numFmtId="0" fontId="18" fillId="0" borderId="9" xfId="44" applyFont="1" applyBorder="1" applyAlignment="1">
      <alignment horizontal="center" vertical="center"/>
    </xf>
    <xf numFmtId="172" fontId="20" fillId="0" borderId="6" xfId="48" applyNumberFormat="1" applyFont="1" applyFill="1" applyBorder="1" applyAlignment="1">
      <alignment horizontal="right" vertical="center" indent="1"/>
    </xf>
    <xf numFmtId="169" fontId="20" fillId="34" borderId="7" xfId="40" applyNumberFormat="1" applyFont="1" applyFill="1" applyBorder="1" applyAlignment="1">
      <alignment horizontal="right" vertical="center" indent="1"/>
    </xf>
    <xf numFmtId="0" fontId="23" fillId="0" borderId="0" xfId="44" applyFont="1" applyAlignment="1">
      <alignment vertical="center"/>
    </xf>
    <xf numFmtId="49" fontId="22" fillId="0" borderId="0" xfId="44" applyNumberFormat="1" applyFont="1" applyAlignment="1">
      <alignment vertical="center"/>
    </xf>
    <xf numFmtId="0" fontId="22" fillId="0" borderId="0" xfId="0" applyFont="1" applyAlignment="1">
      <alignment vertical="center" wrapText="1"/>
    </xf>
    <xf numFmtId="4" fontId="20" fillId="0" borderId="5" xfId="40" applyNumberFormat="1" applyFont="1" applyFill="1" applyBorder="1" applyAlignment="1">
      <alignment horizontal="right" vertical="center"/>
    </xf>
    <xf numFmtId="4" fontId="20" fillId="0" borderId="5" xfId="40" applyNumberFormat="1" applyFont="1" applyFill="1" applyBorder="1" applyAlignment="1">
      <alignment horizontal="center"/>
    </xf>
    <xf numFmtId="167" fontId="20" fillId="0" borderId="5" xfId="34" applyNumberFormat="1" applyFont="1" applyFill="1" applyBorder="1" applyAlignment="1">
      <alignment horizontal="right" vertical="center" indent="1"/>
    </xf>
    <xf numFmtId="167" fontId="20" fillId="34" borderId="0" xfId="34" applyNumberFormat="1" applyFont="1" applyFill="1" applyBorder="1" applyAlignment="1">
      <alignment horizontal="right" vertical="center" indent="1"/>
    </xf>
    <xf numFmtId="167" fontId="20" fillId="0" borderId="0" xfId="34" applyNumberFormat="1" applyFont="1" applyFill="1" applyBorder="1" applyAlignment="1">
      <alignment horizontal="right" vertical="center" indent="1"/>
    </xf>
    <xf numFmtId="167" fontId="20" fillId="0" borderId="2" xfId="34" applyNumberFormat="1" applyFont="1" applyFill="1" applyBorder="1" applyAlignment="1">
      <alignment horizontal="right" vertical="center" indent="1"/>
    </xf>
    <xf numFmtId="3" fontId="20" fillId="34" borderId="0" xfId="51" applyNumberFormat="1" applyFont="1" applyFill="1" applyBorder="1" applyAlignment="1">
      <alignment horizontal="right" vertical="center" indent="4"/>
    </xf>
    <xf numFmtId="0" fontId="18" fillId="0" borderId="5" xfId="0" applyFont="1" applyBorder="1" applyAlignment="1">
      <alignment horizontal="left"/>
    </xf>
    <xf numFmtId="0" fontId="18" fillId="0" borderId="5" xfId="0" applyFont="1" applyBorder="1" applyAlignment="1">
      <alignment horizontal="center"/>
    </xf>
    <xf numFmtId="0" fontId="18" fillId="0" borderId="6" xfId="0" applyFont="1" applyBorder="1" applyAlignment="1">
      <alignment horizontal="center"/>
    </xf>
    <xf numFmtId="167" fontId="18" fillId="0" borderId="4" xfId="0" applyNumberFormat="1" applyFont="1" applyBorder="1" applyAlignment="1">
      <alignment horizontal="left" vertical="center"/>
    </xf>
    <xf numFmtId="167" fontId="18" fillId="0" borderId="5" xfId="0" applyNumberFormat="1" applyFont="1" applyBorder="1" applyAlignment="1">
      <alignment horizontal="left" vertical="center"/>
    </xf>
    <xf numFmtId="3" fontId="20" fillId="0" borderId="5" xfId="39" applyNumberFormat="1" applyFont="1" applyFill="1" applyBorder="1" applyAlignment="1">
      <alignment horizontal="right" vertical="center"/>
    </xf>
    <xf numFmtId="169" fontId="20" fillId="0" borderId="5" xfId="39" applyNumberFormat="1" applyFont="1" applyFill="1" applyBorder="1" applyAlignment="1">
      <alignment horizontal="right" vertical="center" indent="2"/>
    </xf>
    <xf numFmtId="3" fontId="20" fillId="0" borderId="5" xfId="51" applyNumberFormat="1" applyFont="1" applyFill="1" applyBorder="1" applyAlignment="1">
      <alignment horizontal="right" vertical="center"/>
    </xf>
    <xf numFmtId="169" fontId="20" fillId="0" borderId="5" xfId="51" applyNumberFormat="1" applyFont="1" applyFill="1" applyBorder="1" applyAlignment="1">
      <alignment horizontal="right" vertical="center" indent="2"/>
    </xf>
    <xf numFmtId="3" fontId="20" fillId="0" borderId="5" xfId="39" applyNumberFormat="1" applyFont="1" applyFill="1" applyBorder="1" applyAlignment="1">
      <alignment horizontal="center" vertical="center"/>
    </xf>
    <xf numFmtId="171" fontId="20" fillId="0" borderId="5" xfId="34" applyNumberFormat="1" applyFont="1" applyFill="1" applyBorder="1" applyAlignment="1">
      <alignment horizontal="right" vertical="center" indent="2"/>
    </xf>
    <xf numFmtId="169" fontId="20" fillId="0" borderId="5" xfId="51" applyNumberFormat="1" applyFont="1" applyFill="1" applyBorder="1" applyAlignment="1">
      <alignment horizontal="right" vertical="center" indent="1"/>
    </xf>
    <xf numFmtId="3" fontId="18" fillId="32" borderId="6" xfId="0" applyNumberFormat="1" applyFont="1" applyFill="1" applyBorder="1" applyAlignment="1">
      <alignment horizontal="right" vertical="center"/>
    </xf>
    <xf numFmtId="0" fontId="22" fillId="0" borderId="8" xfId="44" applyFont="1" applyBorder="1" applyAlignment="1">
      <alignment vertical="center"/>
    </xf>
    <xf numFmtId="0" fontId="23" fillId="0" borderId="8" xfId="0" applyFont="1" applyBorder="1" applyAlignment="1">
      <alignment horizontal="left"/>
    </xf>
    <xf numFmtId="0" fontId="22" fillId="0" borderId="0" xfId="0" applyFont="1" applyAlignment="1">
      <alignment horizontal="left"/>
    </xf>
    <xf numFmtId="49" fontId="22" fillId="0" borderId="8" xfId="44" applyNumberFormat="1" applyFont="1" applyBorder="1" applyAlignment="1">
      <alignment vertical="center"/>
    </xf>
    <xf numFmtId="3" fontId="20" fillId="0" borderId="3" xfId="40" applyNumberFormat="1" applyFont="1" applyFill="1" applyBorder="1" applyAlignment="1">
      <alignment horizontal="right"/>
    </xf>
    <xf numFmtId="0" fontId="15" fillId="0" borderId="0" xfId="0" applyFont="1" applyAlignment="1">
      <alignment horizontal="right"/>
    </xf>
    <xf numFmtId="0" fontId="18" fillId="0" borderId="9" xfId="0" applyFont="1" applyBorder="1" applyAlignment="1">
      <alignment horizontal="center" vertical="center" wrapText="1"/>
    </xf>
    <xf numFmtId="3" fontId="23" fillId="0" borderId="7" xfId="0" applyNumberFormat="1" applyFont="1" applyBorder="1" applyAlignment="1">
      <alignment horizontal="left" vertical="center"/>
    </xf>
    <xf numFmtId="3" fontId="23" fillId="0" borderId="8" xfId="0" applyNumberFormat="1" applyFont="1" applyBorder="1"/>
    <xf numFmtId="0" fontId="22" fillId="0" borderId="0" xfId="0" applyFont="1" applyAlignment="1">
      <alignment horizontal="left" vertical="center"/>
    </xf>
    <xf numFmtId="4" fontId="20" fillId="34" borderId="8" xfId="40" applyNumberFormat="1" applyFont="1" applyFill="1" applyBorder="1" applyAlignment="1">
      <alignment horizontal="center"/>
    </xf>
    <xf numFmtId="4" fontId="20" fillId="34" borderId="0" xfId="40" applyNumberFormat="1" applyFont="1" applyFill="1" applyBorder="1" applyAlignment="1">
      <alignment horizontal="center"/>
    </xf>
    <xf numFmtId="4" fontId="20" fillId="34" borderId="7" xfId="40" applyNumberFormat="1" applyFont="1" applyFill="1" applyBorder="1" applyAlignment="1">
      <alignment horizontal="center"/>
    </xf>
    <xf numFmtId="4" fontId="20" fillId="0" borderId="8" xfId="40" applyNumberFormat="1" applyFont="1" applyFill="1" applyBorder="1" applyAlignment="1">
      <alignment horizontal="center"/>
    </xf>
    <xf numFmtId="4" fontId="20" fillId="0" borderId="0" xfId="40" applyNumberFormat="1" applyFont="1" applyFill="1" applyBorder="1" applyAlignment="1">
      <alignment horizontal="center"/>
    </xf>
    <xf numFmtId="4" fontId="20" fillId="0" borderId="7" xfId="40" applyNumberFormat="1" applyFont="1" applyFill="1" applyBorder="1" applyAlignment="1">
      <alignment horizontal="center"/>
    </xf>
    <xf numFmtId="172" fontId="20" fillId="0" borderId="0" xfId="48" applyNumberFormat="1" applyFont="1"/>
    <xf numFmtId="3" fontId="3" fillId="0" borderId="0" xfId="44" applyNumberFormat="1"/>
    <xf numFmtId="0" fontId="17" fillId="34" borderId="0" xfId="0" applyFont="1" applyFill="1" applyAlignment="1">
      <alignment horizontal="center" vertical="center" wrapText="1"/>
    </xf>
    <xf numFmtId="0" fontId="48" fillId="35" borderId="0" xfId="0" applyFont="1" applyFill="1" applyAlignment="1">
      <alignment horizontal="center" vertical="center" wrapText="1"/>
    </xf>
    <xf numFmtId="0" fontId="18" fillId="0" borderId="0" xfId="44" applyFont="1" applyAlignment="1">
      <alignment horizontal="center" vertical="center" wrapText="1"/>
    </xf>
    <xf numFmtId="0" fontId="11" fillId="0" borderId="0" xfId="58" applyFont="1"/>
    <xf numFmtId="0" fontId="11" fillId="0" borderId="0" xfId="58" applyFont="1" applyAlignment="1">
      <alignment horizontal="center"/>
    </xf>
    <xf numFmtId="0" fontId="1" fillId="0" borderId="0" xfId="59"/>
    <xf numFmtId="0" fontId="2" fillId="0" borderId="0" xfId="31" applyFill="1" applyBorder="1" applyAlignment="1" applyProtection="1"/>
    <xf numFmtId="0" fontId="27" fillId="32" borderId="0" xfId="58" applyFont="1" applyFill="1"/>
    <xf numFmtId="0" fontId="1" fillId="0" borderId="0" xfId="58"/>
    <xf numFmtId="0" fontId="18" fillId="36" borderId="9" xfId="58" applyFont="1" applyFill="1" applyBorder="1" applyAlignment="1">
      <alignment vertical="center"/>
    </xf>
    <xf numFmtId="0" fontId="18" fillId="36" borderId="10" xfId="58" applyFont="1" applyFill="1" applyBorder="1" applyAlignment="1">
      <alignment vertical="center"/>
    </xf>
    <xf numFmtId="0" fontId="15" fillId="0" borderId="0" xfId="59" applyFont="1"/>
    <xf numFmtId="0" fontId="18" fillId="32" borderId="5" xfId="58" applyFont="1" applyFill="1" applyBorder="1" applyAlignment="1">
      <alignment horizontal="left" vertical="center"/>
    </xf>
    <xf numFmtId="0" fontId="18" fillId="32" borderId="5" xfId="58" applyFont="1" applyFill="1" applyBorder="1" applyAlignment="1">
      <alignment horizontal="center" vertical="center"/>
    </xf>
    <xf numFmtId="0" fontId="18" fillId="32" borderId="0" xfId="58" applyFont="1" applyFill="1" applyAlignment="1">
      <alignment horizontal="left" vertical="center"/>
    </xf>
    <xf numFmtId="0" fontId="18" fillId="32" borderId="0" xfId="58" applyFont="1" applyFill="1" applyAlignment="1">
      <alignment horizontal="center" vertical="center"/>
    </xf>
    <xf numFmtId="0" fontId="18" fillId="32" borderId="5" xfId="58" applyFont="1" applyFill="1" applyBorder="1" applyAlignment="1">
      <alignment horizontal="center"/>
    </xf>
    <xf numFmtId="0" fontId="18" fillId="32" borderId="0" xfId="58" applyFont="1" applyFill="1" applyAlignment="1">
      <alignment horizontal="center" vertical="center" wrapText="1"/>
    </xf>
    <xf numFmtId="0" fontId="18" fillId="32" borderId="9" xfId="58" applyFont="1" applyFill="1" applyBorder="1" applyAlignment="1">
      <alignment horizontal="center"/>
    </xf>
    <xf numFmtId="0" fontId="18" fillId="0" borderId="0" xfId="58" applyFont="1" applyAlignment="1">
      <alignment vertical="center"/>
    </xf>
    <xf numFmtId="0" fontId="18" fillId="32" borderId="9" xfId="58" applyFont="1" applyFill="1" applyBorder="1" applyAlignment="1">
      <alignment horizontal="center" vertical="center" wrapText="1"/>
    </xf>
    <xf numFmtId="0" fontId="18" fillId="32" borderId="0" xfId="58" applyFont="1" applyFill="1" applyAlignment="1">
      <alignment horizontal="center"/>
    </xf>
    <xf numFmtId="0" fontId="18" fillId="32" borderId="2" xfId="58" applyFont="1" applyFill="1" applyBorder="1" applyAlignment="1">
      <alignment horizontal="center"/>
    </xf>
    <xf numFmtId="167" fontId="18" fillId="32" borderId="4" xfId="58" applyNumberFormat="1" applyFont="1" applyFill="1" applyBorder="1" applyAlignment="1">
      <alignment horizontal="left"/>
    </xf>
    <xf numFmtId="167" fontId="20" fillId="32" borderId="5" xfId="58" applyNumberFormat="1" applyFont="1" applyFill="1" applyBorder="1" applyAlignment="1">
      <alignment horizontal="left"/>
    </xf>
    <xf numFmtId="1" fontId="20" fillId="32" borderId="5" xfId="34" applyNumberFormat="1" applyFont="1" applyFill="1" applyBorder="1" applyAlignment="1">
      <alignment horizontal="right" indent="3"/>
    </xf>
    <xf numFmtId="167" fontId="20" fillId="32" borderId="5" xfId="60" applyNumberFormat="1" applyFont="1" applyFill="1" applyBorder="1" applyAlignment="1">
      <alignment horizontal="right"/>
    </xf>
    <xf numFmtId="1" fontId="20" fillId="32" borderId="5" xfId="34" applyNumberFormat="1" applyFont="1" applyFill="1" applyBorder="1" applyAlignment="1">
      <alignment horizontal="right" indent="2"/>
    </xf>
    <xf numFmtId="1" fontId="20" fillId="32" borderId="5" xfId="34" applyNumberFormat="1" applyFont="1" applyFill="1" applyBorder="1" applyAlignment="1">
      <alignment horizontal="right" indent="1"/>
    </xf>
    <xf numFmtId="167" fontId="20" fillId="32" borderId="5" xfId="34" applyNumberFormat="1" applyFont="1" applyFill="1" applyBorder="1" applyAlignment="1">
      <alignment horizontal="right"/>
    </xf>
    <xf numFmtId="1" fontId="20" fillId="32" borderId="5" xfId="34" applyNumberFormat="1" applyFont="1" applyFill="1" applyBorder="1" applyAlignment="1">
      <alignment horizontal="right"/>
    </xf>
    <xf numFmtId="167" fontId="20" fillId="32" borderId="5" xfId="34" applyNumberFormat="1" applyFont="1" applyFill="1" applyBorder="1" applyAlignment="1">
      <alignment horizontal="center" shrinkToFit="1"/>
    </xf>
    <xf numFmtId="167" fontId="20" fillId="32" borderId="5" xfId="34" applyNumberFormat="1" applyFont="1" applyFill="1" applyBorder="1" applyAlignment="1">
      <alignment horizontal="center"/>
    </xf>
    <xf numFmtId="167" fontId="20" fillId="32" borderId="6" xfId="61" applyNumberFormat="1" applyFont="1" applyFill="1" applyBorder="1" applyAlignment="1">
      <alignment horizontal="right"/>
    </xf>
    <xf numFmtId="0" fontId="1" fillId="32" borderId="0" xfId="58" applyFill="1"/>
    <xf numFmtId="167" fontId="20" fillId="37" borderId="8" xfId="58" applyNumberFormat="1" applyFont="1" applyFill="1" applyBorder="1" applyAlignment="1">
      <alignment horizontal="left"/>
    </xf>
    <xf numFmtId="167" fontId="20" fillId="34" borderId="0" xfId="58" applyNumberFormat="1" applyFont="1" applyFill="1" applyAlignment="1">
      <alignment horizontal="left"/>
    </xf>
    <xf numFmtId="1" fontId="20" fillId="37" borderId="0" xfId="34" applyNumberFormat="1" applyFont="1" applyFill="1" applyBorder="1" applyAlignment="1">
      <alignment horizontal="right" indent="3"/>
    </xf>
    <xf numFmtId="167" fontId="20" fillId="37" borderId="0" xfId="60" applyNumberFormat="1" applyFont="1" applyFill="1" applyBorder="1" applyAlignment="1">
      <alignment horizontal="right"/>
    </xf>
    <xf numFmtId="1" fontId="20" fillId="37" borderId="0" xfId="34" applyNumberFormat="1" applyFont="1" applyFill="1" applyBorder="1" applyAlignment="1">
      <alignment horizontal="right" indent="2"/>
    </xf>
    <xf numFmtId="1" fontId="20" fillId="37" borderId="0" xfId="34" applyNumberFormat="1" applyFont="1" applyFill="1" applyBorder="1" applyAlignment="1">
      <alignment horizontal="right" indent="1"/>
    </xf>
    <xf numFmtId="167" fontId="20" fillId="37" borderId="0" xfId="34" applyNumberFormat="1" applyFont="1" applyFill="1" applyBorder="1" applyAlignment="1">
      <alignment horizontal="right"/>
    </xf>
    <xf numFmtId="1" fontId="20" fillId="37" borderId="0" xfId="34" applyNumberFormat="1" applyFont="1" applyFill="1" applyBorder="1" applyAlignment="1">
      <alignment horizontal="right"/>
    </xf>
    <xf numFmtId="167" fontId="20" fillId="37" borderId="0" xfId="34" applyNumberFormat="1" applyFont="1" applyFill="1" applyBorder="1" applyAlignment="1">
      <alignment horizontal="center" shrinkToFit="1"/>
    </xf>
    <xf numFmtId="167" fontId="20" fillId="37" borderId="0" xfId="34" applyNumberFormat="1" applyFont="1" applyFill="1" applyBorder="1" applyAlignment="1">
      <alignment horizontal="center"/>
    </xf>
    <xf numFmtId="167" fontId="20" fillId="37" borderId="7" xfId="61" applyNumberFormat="1" applyFont="1" applyFill="1" applyBorder="1" applyAlignment="1">
      <alignment horizontal="right"/>
    </xf>
    <xf numFmtId="169" fontId="20" fillId="32" borderId="5" xfId="60" applyNumberFormat="1" applyFont="1" applyFill="1" applyBorder="1" applyAlignment="1">
      <alignment horizontal="right"/>
    </xf>
    <xf numFmtId="169" fontId="45" fillId="32" borderId="5" xfId="60" applyNumberFormat="1" applyFont="1" applyFill="1" applyBorder="1" applyAlignment="1">
      <alignment horizontal="right"/>
    </xf>
    <xf numFmtId="3" fontId="20" fillId="32" borderId="5" xfId="60" applyNumberFormat="1" applyFont="1" applyFill="1" applyBorder="1" applyAlignment="1">
      <alignment horizontal="right"/>
    </xf>
    <xf numFmtId="3" fontId="20" fillId="32" borderId="0" xfId="60" applyNumberFormat="1" applyFont="1" applyFill="1" applyBorder="1" applyAlignment="1">
      <alignment horizontal="right"/>
    </xf>
    <xf numFmtId="3" fontId="45" fillId="32" borderId="0" xfId="60" applyNumberFormat="1" applyFont="1" applyFill="1" applyBorder="1" applyAlignment="1">
      <alignment horizontal="right"/>
    </xf>
    <xf numFmtId="3" fontId="20" fillId="32" borderId="6" xfId="61" applyNumberFormat="1" applyFont="1" applyFill="1" applyBorder="1" applyAlignment="1">
      <alignment horizontal="right"/>
    </xf>
    <xf numFmtId="167" fontId="20" fillId="32" borderId="8" xfId="58" applyNumberFormat="1" applyFont="1" applyFill="1" applyBorder="1" applyAlignment="1">
      <alignment horizontal="left"/>
    </xf>
    <xf numFmtId="167" fontId="20" fillId="32" borderId="0" xfId="58" applyNumberFormat="1" applyFont="1" applyFill="1" applyAlignment="1">
      <alignment horizontal="left"/>
    </xf>
    <xf numFmtId="1" fontId="20" fillId="32" borderId="0" xfId="34" applyNumberFormat="1" applyFont="1" applyFill="1" applyBorder="1" applyAlignment="1">
      <alignment horizontal="right" indent="3"/>
    </xf>
    <xf numFmtId="167" fontId="20" fillId="32" borderId="0" xfId="60" applyNumberFormat="1" applyFont="1" applyFill="1" applyBorder="1" applyAlignment="1">
      <alignment horizontal="right"/>
    </xf>
    <xf numFmtId="1" fontId="20" fillId="32" borderId="0" xfId="34" applyNumberFormat="1" applyFont="1" applyFill="1" applyBorder="1" applyAlignment="1">
      <alignment horizontal="right" indent="2"/>
    </xf>
    <xf numFmtId="1" fontId="20" fillId="32" borderId="0" xfId="34" applyNumberFormat="1" applyFont="1" applyFill="1" applyBorder="1" applyAlignment="1">
      <alignment horizontal="right" indent="1"/>
    </xf>
    <xf numFmtId="167" fontId="20" fillId="32" borderId="0" xfId="34" applyNumberFormat="1" applyFont="1" applyFill="1" applyBorder="1" applyAlignment="1">
      <alignment horizontal="right"/>
    </xf>
    <xf numFmtId="1" fontId="20" fillId="32" borderId="0" xfId="34" applyNumberFormat="1" applyFont="1" applyFill="1" applyBorder="1" applyAlignment="1">
      <alignment horizontal="right"/>
    </xf>
    <xf numFmtId="167" fontId="20" fillId="32" borderId="0" xfId="34" applyNumberFormat="1" applyFont="1" applyFill="1" applyBorder="1" applyAlignment="1">
      <alignment horizontal="center" shrinkToFit="1"/>
    </xf>
    <xf numFmtId="167" fontId="20" fillId="32" borderId="0" xfId="34" applyNumberFormat="1" applyFont="1" applyFill="1" applyBorder="1" applyAlignment="1">
      <alignment horizontal="center"/>
    </xf>
    <xf numFmtId="167" fontId="20" fillId="32" borderId="7" xfId="61" applyNumberFormat="1" applyFont="1" applyFill="1" applyBorder="1" applyAlignment="1">
      <alignment horizontal="right"/>
    </xf>
    <xf numFmtId="169" fontId="20" fillId="32" borderId="0" xfId="60" applyNumberFormat="1" applyFont="1" applyFill="1" applyBorder="1" applyAlignment="1">
      <alignment horizontal="right"/>
    </xf>
    <xf numFmtId="169" fontId="45" fillId="32" borderId="0" xfId="60" applyNumberFormat="1" applyFont="1" applyFill="1" applyBorder="1" applyAlignment="1">
      <alignment horizontal="right"/>
    </xf>
    <xf numFmtId="3" fontId="20" fillId="32" borderId="7" xfId="61" applyNumberFormat="1" applyFont="1" applyFill="1" applyBorder="1" applyAlignment="1">
      <alignment horizontal="right"/>
    </xf>
    <xf numFmtId="167" fontId="20" fillId="34" borderId="8" xfId="58" applyNumberFormat="1" applyFont="1" applyFill="1" applyBorder="1" applyAlignment="1">
      <alignment horizontal="left"/>
    </xf>
    <xf numFmtId="166" fontId="20" fillId="32" borderId="0" xfId="60" applyFont="1" applyFill="1" applyBorder="1" applyAlignment="1">
      <alignment horizontal="right"/>
    </xf>
    <xf numFmtId="166" fontId="45" fillId="32" borderId="0" xfId="60" applyFont="1" applyFill="1" applyBorder="1" applyAlignment="1">
      <alignment horizontal="right"/>
    </xf>
    <xf numFmtId="167" fontId="20" fillId="32" borderId="1" xfId="58" applyNumberFormat="1" applyFont="1" applyFill="1" applyBorder="1" applyAlignment="1">
      <alignment horizontal="left"/>
    </xf>
    <xf numFmtId="167" fontId="20" fillId="32" borderId="2" xfId="58" applyNumberFormat="1" applyFont="1" applyFill="1" applyBorder="1" applyAlignment="1">
      <alignment horizontal="left"/>
    </xf>
    <xf numFmtId="1" fontId="20" fillId="32" borderId="2" xfId="34" applyNumberFormat="1" applyFont="1" applyFill="1" applyBorder="1" applyAlignment="1">
      <alignment horizontal="right" indent="3"/>
    </xf>
    <xf numFmtId="167" fontId="20" fillId="32" borderId="2" xfId="60" applyNumberFormat="1" applyFont="1" applyFill="1" applyBorder="1" applyAlignment="1">
      <alignment horizontal="right"/>
    </xf>
    <xf numFmtId="1" fontId="20" fillId="32" borderId="2" xfId="34" applyNumberFormat="1" applyFont="1" applyFill="1" applyBorder="1" applyAlignment="1">
      <alignment horizontal="right" indent="2"/>
    </xf>
    <xf numFmtId="1" fontId="20" fillId="32" borderId="2" xfId="34" applyNumberFormat="1" applyFont="1" applyFill="1" applyBorder="1" applyAlignment="1">
      <alignment horizontal="right" indent="1"/>
    </xf>
    <xf numFmtId="167" fontId="20" fillId="32" borderId="2" xfId="34" applyNumberFormat="1" applyFont="1" applyFill="1" applyBorder="1" applyAlignment="1">
      <alignment horizontal="right"/>
    </xf>
    <xf numFmtId="167" fontId="20" fillId="32" borderId="2" xfId="34" applyNumberFormat="1" applyFont="1" applyFill="1" applyBorder="1" applyAlignment="1">
      <alignment horizontal="center" shrinkToFit="1"/>
    </xf>
    <xf numFmtId="167" fontId="20" fillId="32" borderId="2" xfId="34" applyNumberFormat="1" applyFont="1" applyFill="1" applyBorder="1" applyAlignment="1">
      <alignment horizontal="center"/>
    </xf>
    <xf numFmtId="167" fontId="20" fillId="32" borderId="3" xfId="61" applyNumberFormat="1" applyFont="1" applyFill="1" applyBorder="1" applyAlignment="1">
      <alignment horizontal="right"/>
    </xf>
    <xf numFmtId="167" fontId="20" fillId="0" borderId="0" xfId="58" applyNumberFormat="1" applyFont="1" applyAlignment="1">
      <alignment horizontal="left"/>
    </xf>
    <xf numFmtId="165" fontId="20" fillId="0" borderId="0" xfId="62" applyFont="1" applyFill="1" applyBorder="1" applyAlignment="1"/>
    <xf numFmtId="167" fontId="20" fillId="0" borderId="0" xfId="61" applyNumberFormat="1" applyFont="1" applyFill="1" applyBorder="1" applyAlignment="1"/>
    <xf numFmtId="167" fontId="20" fillId="32" borderId="5" xfId="34" applyNumberFormat="1" applyFont="1" applyFill="1" applyBorder="1" applyAlignment="1">
      <alignment horizontal="right" indent="1"/>
    </xf>
    <xf numFmtId="169" fontId="20" fillId="32" borderId="2" xfId="60" applyNumberFormat="1" applyFont="1" applyFill="1" applyBorder="1" applyAlignment="1">
      <alignment horizontal="right"/>
    </xf>
    <xf numFmtId="169" fontId="45" fillId="32" borderId="2" xfId="60" applyNumberFormat="1" applyFont="1" applyFill="1" applyBorder="1" applyAlignment="1">
      <alignment horizontal="right"/>
    </xf>
    <xf numFmtId="3" fontId="20" fillId="32" borderId="2" xfId="60" applyNumberFormat="1" applyFont="1" applyFill="1" applyBorder="1" applyAlignment="1">
      <alignment horizontal="right"/>
    </xf>
    <xf numFmtId="3" fontId="45" fillId="32" borderId="2" xfId="60" applyNumberFormat="1" applyFont="1" applyFill="1" applyBorder="1" applyAlignment="1">
      <alignment horizontal="right"/>
    </xf>
    <xf numFmtId="3" fontId="20" fillId="32" borderId="3" xfId="61" applyNumberFormat="1" applyFont="1" applyFill="1" applyBorder="1" applyAlignment="1">
      <alignment horizontal="right"/>
    </xf>
    <xf numFmtId="0" fontId="20" fillId="0" borderId="0" xfId="58" applyFont="1"/>
    <xf numFmtId="0" fontId="20" fillId="0" borderId="4" xfId="58" applyFont="1" applyBorder="1"/>
    <xf numFmtId="0" fontId="20" fillId="0" borderId="5" xfId="58" applyFont="1" applyBorder="1"/>
    <xf numFmtId="0" fontId="20" fillId="0" borderId="6" xfId="58" applyFont="1" applyBorder="1"/>
    <xf numFmtId="0" fontId="22" fillId="0" borderId="0" xfId="59" applyFont="1" applyAlignment="1">
      <alignment vertical="center"/>
    </xf>
    <xf numFmtId="0" fontId="22" fillId="0" borderId="0" xfId="58" applyFont="1" applyAlignment="1">
      <alignment vertical="center"/>
    </xf>
    <xf numFmtId="0" fontId="20" fillId="0" borderId="7" xfId="58" applyFont="1" applyBorder="1" applyAlignment="1">
      <alignment vertical="center"/>
    </xf>
    <xf numFmtId="0" fontId="1" fillId="0" borderId="0" xfId="58" applyAlignment="1">
      <alignment vertical="center"/>
    </xf>
    <xf numFmtId="0" fontId="22" fillId="0" borderId="0" xfId="58" applyFont="1" applyAlignment="1">
      <alignment horizontal="left" vertical="center" wrapText="1"/>
    </xf>
    <xf numFmtId="0" fontId="22" fillId="0" borderId="7" xfId="58" applyFont="1" applyBorder="1" applyAlignment="1">
      <alignment horizontal="left" vertical="center" wrapText="1"/>
    </xf>
    <xf numFmtId="49" fontId="22" fillId="0" borderId="0" xfId="59" applyNumberFormat="1" applyFont="1" applyAlignment="1">
      <alignment vertical="center"/>
    </xf>
    <xf numFmtId="49" fontId="22" fillId="32" borderId="0" xfId="58" applyNumberFormat="1" applyFont="1" applyFill="1" applyAlignment="1">
      <alignment vertical="center"/>
    </xf>
    <xf numFmtId="49" fontId="22" fillId="32" borderId="7" xfId="58" applyNumberFormat="1" applyFont="1" applyFill="1" applyBorder="1" applyAlignment="1">
      <alignment vertical="center"/>
    </xf>
    <xf numFmtId="0" fontId="22" fillId="32" borderId="0" xfId="58" applyFont="1" applyFill="1" applyAlignment="1">
      <alignment horizontal="left" vertical="center" wrapText="1"/>
    </xf>
    <xf numFmtId="0" fontId="22" fillId="32" borderId="7" xfId="58" applyFont="1" applyFill="1" applyBorder="1" applyAlignment="1">
      <alignment horizontal="left" vertical="center" wrapText="1"/>
    </xf>
    <xf numFmtId="3" fontId="23" fillId="0" borderId="8" xfId="58" applyNumberFormat="1" applyFont="1" applyBorder="1" applyAlignment="1">
      <alignment vertical="center"/>
    </xf>
    <xf numFmtId="3" fontId="23" fillId="0" borderId="0" xfId="58" applyNumberFormat="1" applyFont="1" applyAlignment="1">
      <alignment horizontal="left" vertical="center"/>
    </xf>
    <xf numFmtId="0" fontId="20" fillId="0" borderId="0" xfId="58" applyFont="1" applyAlignment="1">
      <alignment vertical="center"/>
    </xf>
    <xf numFmtId="0" fontId="20" fillId="0" borderId="1" xfId="58" applyFont="1" applyBorder="1"/>
    <xf numFmtId="0" fontId="20" fillId="0" borderId="2" xfId="58" applyFont="1" applyBorder="1"/>
    <xf numFmtId="0" fontId="20" fillId="0" borderId="3" xfId="58" applyFont="1" applyBorder="1"/>
    <xf numFmtId="0" fontId="28" fillId="0" borderId="0" xfId="58" applyFont="1" applyAlignment="1">
      <alignment vertical="center"/>
    </xf>
    <xf numFmtId="0" fontId="20" fillId="0" borderId="9" xfId="0" applyFont="1" applyBorder="1"/>
    <xf numFmtId="167" fontId="20" fillId="0" borderId="0" xfId="34" applyNumberFormat="1" applyFont="1" applyFill="1" applyBorder="1" applyAlignment="1">
      <alignment horizontal="center" vertical="center"/>
    </xf>
    <xf numFmtId="167" fontId="20" fillId="34" borderId="0" xfId="34" applyNumberFormat="1" applyFont="1" applyFill="1" applyBorder="1" applyAlignment="1">
      <alignment horizontal="center" vertical="center"/>
    </xf>
    <xf numFmtId="167" fontId="20" fillId="0" borderId="2" xfId="34" applyNumberFormat="1" applyFont="1" applyFill="1" applyBorder="1" applyAlignment="1">
      <alignment horizontal="center" vertical="center"/>
    </xf>
    <xf numFmtId="166" fontId="20" fillId="0" borderId="0" xfId="34" applyFont="1" applyFill="1" applyBorder="1" applyAlignment="1">
      <alignment horizontal="right" vertical="center" indent="1"/>
    </xf>
    <xf numFmtId="166" fontId="20" fillId="34" borderId="0" xfId="34" applyFont="1" applyFill="1" applyBorder="1" applyAlignment="1">
      <alignment horizontal="right" vertical="center" indent="1"/>
    </xf>
    <xf numFmtId="3" fontId="20" fillId="0" borderId="5" xfId="40" applyNumberFormat="1" applyFont="1" applyFill="1" applyBorder="1" applyAlignment="1">
      <alignment horizontal="right" vertical="center" indent="1"/>
    </xf>
    <xf numFmtId="3" fontId="20" fillId="34" borderId="0" xfId="40" applyNumberFormat="1" applyFont="1" applyFill="1" applyBorder="1" applyAlignment="1">
      <alignment horizontal="right" vertical="center" indent="1"/>
    </xf>
    <xf numFmtId="3" fontId="20" fillId="0" borderId="2" xfId="40" applyNumberFormat="1" applyFont="1" applyFill="1" applyBorder="1" applyAlignment="1">
      <alignment horizontal="right" vertical="center" indent="1"/>
    </xf>
    <xf numFmtId="172" fontId="20" fillId="0" borderId="5" xfId="48" applyNumberFormat="1" applyFont="1" applyFill="1" applyBorder="1" applyAlignment="1">
      <alignment horizontal="right" vertical="center" indent="1"/>
    </xf>
    <xf numFmtId="172" fontId="20" fillId="34" borderId="0" xfId="48" applyNumberFormat="1" applyFont="1" applyFill="1" applyBorder="1" applyAlignment="1">
      <alignment horizontal="right" vertical="center" indent="1"/>
    </xf>
    <xf numFmtId="172" fontId="20" fillId="0" borderId="0" xfId="48" applyNumberFormat="1" applyFont="1" applyFill="1" applyBorder="1" applyAlignment="1">
      <alignment horizontal="right" vertical="center" indent="1"/>
    </xf>
    <xf numFmtId="172" fontId="20" fillId="0" borderId="2" xfId="48" applyNumberFormat="1" applyFont="1" applyFill="1" applyBorder="1" applyAlignment="1">
      <alignment horizontal="right" vertical="center" indent="1"/>
    </xf>
    <xf numFmtId="172" fontId="20" fillId="0" borderId="5" xfId="48" applyNumberFormat="1" applyFont="1" applyFill="1" applyBorder="1" applyAlignment="1">
      <alignment horizontal="right" vertical="center" indent="2"/>
    </xf>
    <xf numFmtId="172" fontId="20" fillId="34" borderId="0" xfId="48" applyNumberFormat="1" applyFont="1" applyFill="1" applyBorder="1" applyAlignment="1">
      <alignment horizontal="right" vertical="center" indent="2"/>
    </xf>
    <xf numFmtId="172" fontId="20" fillId="0" borderId="0" xfId="48" applyNumberFormat="1" applyFont="1" applyFill="1" applyBorder="1" applyAlignment="1">
      <alignment horizontal="right" vertical="center" indent="2"/>
    </xf>
    <xf numFmtId="172" fontId="20" fillId="0" borderId="2" xfId="48" applyNumberFormat="1" applyFont="1" applyFill="1" applyBorder="1" applyAlignment="1">
      <alignment horizontal="right" vertical="center" indent="2"/>
    </xf>
    <xf numFmtId="169" fontId="20" fillId="34" borderId="0" xfId="40" applyNumberFormat="1" applyFont="1" applyFill="1" applyBorder="1" applyAlignment="1">
      <alignment horizontal="right" vertical="center" indent="2"/>
    </xf>
    <xf numFmtId="172" fontId="20" fillId="0" borderId="7" xfId="48" applyNumberFormat="1" applyFont="1" applyFill="1" applyBorder="1" applyAlignment="1">
      <alignment horizontal="right" vertical="center" indent="3"/>
    </xf>
    <xf numFmtId="172" fontId="20" fillId="34" borderId="7" xfId="48" applyNumberFormat="1" applyFont="1" applyFill="1" applyBorder="1" applyAlignment="1">
      <alignment horizontal="right" vertical="center" indent="3"/>
    </xf>
    <xf numFmtId="172" fontId="20" fillId="0" borderId="3" xfId="48" applyNumberFormat="1" applyFont="1" applyFill="1" applyBorder="1" applyAlignment="1">
      <alignment horizontal="right" vertical="center" indent="3"/>
    </xf>
    <xf numFmtId="0" fontId="18" fillId="0" borderId="0" xfId="44" applyFont="1" applyAlignment="1">
      <alignment horizontal="left" vertical="center"/>
    </xf>
    <xf numFmtId="167" fontId="20" fillId="34" borderId="0" xfId="44" applyNumberFormat="1" applyFont="1" applyFill="1" applyAlignment="1">
      <alignment horizontal="left" vertical="center"/>
    </xf>
    <xf numFmtId="167" fontId="20" fillId="0" borderId="0" xfId="44" applyNumberFormat="1" applyFont="1" applyAlignment="1">
      <alignment horizontal="left" vertical="center"/>
    </xf>
    <xf numFmtId="3" fontId="20" fillId="34" borderId="6" xfId="40" applyNumberFormat="1" applyFont="1" applyFill="1" applyBorder="1" applyAlignment="1"/>
    <xf numFmtId="172" fontId="20" fillId="0" borderId="0" xfId="48" applyNumberFormat="1" applyFont="1" applyFill="1" applyBorder="1" applyAlignment="1">
      <alignment horizontal="right" indent="1"/>
    </xf>
    <xf numFmtId="172" fontId="20" fillId="34" borderId="0" xfId="48" applyNumberFormat="1" applyFont="1" applyFill="1" applyBorder="1" applyAlignment="1">
      <alignment horizontal="right" indent="1"/>
    </xf>
    <xf numFmtId="172" fontId="20" fillId="0" borderId="2" xfId="48" applyNumberFormat="1" applyFont="1" applyFill="1" applyBorder="1" applyAlignment="1">
      <alignment horizontal="right" indent="1"/>
    </xf>
    <xf numFmtId="169" fontId="20" fillId="0" borderId="4" xfId="52" applyNumberFormat="1" applyFont="1" applyFill="1" applyBorder="1" applyAlignment="1">
      <alignment horizontal="right"/>
    </xf>
    <xf numFmtId="169" fontId="20" fillId="34" borderId="8" xfId="52" applyNumberFormat="1" applyFont="1" applyFill="1" applyBorder="1" applyAlignment="1">
      <alignment horizontal="right"/>
    </xf>
    <xf numFmtId="169" fontId="20" fillId="0" borderId="8" xfId="52" applyNumberFormat="1" applyFont="1" applyFill="1" applyBorder="1" applyAlignment="1">
      <alignment horizontal="right"/>
    </xf>
    <xf numFmtId="169" fontId="20" fillId="0" borderId="1" xfId="52" applyNumberFormat="1" applyFont="1" applyFill="1" applyBorder="1" applyAlignment="1">
      <alignment horizontal="right"/>
    </xf>
    <xf numFmtId="3" fontId="20" fillId="0" borderId="6" xfId="52" applyNumberFormat="1" applyFont="1" applyFill="1" applyBorder="1" applyAlignment="1"/>
    <xf numFmtId="3" fontId="20" fillId="0" borderId="0" xfId="40" applyNumberFormat="1" applyFont="1" applyFill="1" applyBorder="1" applyAlignment="1">
      <alignment horizontal="right" vertical="center" indent="1"/>
    </xf>
    <xf numFmtId="3" fontId="20" fillId="32" borderId="5" xfId="34" applyNumberFormat="1" applyFont="1" applyFill="1" applyBorder="1" applyAlignment="1">
      <alignment horizontal="right" indent="2"/>
    </xf>
    <xf numFmtId="3" fontId="20" fillId="32" borderId="5" xfId="34" applyNumberFormat="1" applyFont="1" applyFill="1" applyBorder="1" applyAlignment="1">
      <alignment horizontal="right" indent="1"/>
    </xf>
    <xf numFmtId="3" fontId="20" fillId="37" borderId="0" xfId="60" applyNumberFormat="1" applyFont="1" applyFill="1" applyBorder="1" applyAlignment="1">
      <alignment horizontal="right"/>
    </xf>
    <xf numFmtId="3" fontId="20" fillId="37" borderId="0" xfId="34" applyNumberFormat="1" applyFont="1" applyFill="1" applyBorder="1" applyAlignment="1">
      <alignment horizontal="right" indent="2"/>
    </xf>
    <xf numFmtId="3" fontId="20" fillId="37" borderId="0" xfId="34" applyNumberFormat="1" applyFont="1" applyFill="1" applyBorder="1" applyAlignment="1">
      <alignment horizontal="right" indent="1"/>
    </xf>
    <xf numFmtId="3" fontId="20" fillId="32" borderId="0" xfId="34" applyNumberFormat="1" applyFont="1" applyFill="1" applyBorder="1" applyAlignment="1">
      <alignment horizontal="right" indent="2"/>
    </xf>
    <xf numFmtId="3" fontId="20" fillId="32" borderId="0" xfId="34" applyNumberFormat="1" applyFont="1" applyFill="1" applyBorder="1" applyAlignment="1">
      <alignment horizontal="right" indent="1"/>
    </xf>
    <xf numFmtId="3" fontId="20" fillId="32" borderId="2" xfId="34" applyNumberFormat="1" applyFont="1" applyFill="1" applyBorder="1" applyAlignment="1">
      <alignment horizontal="right" indent="2"/>
    </xf>
    <xf numFmtId="3" fontId="20" fillId="32" borderId="2" xfId="34" applyNumberFormat="1" applyFont="1" applyFill="1" applyBorder="1" applyAlignment="1">
      <alignment horizontal="right" indent="1"/>
    </xf>
    <xf numFmtId="0" fontId="8" fillId="32" borderId="0" xfId="0" applyFont="1" applyFill="1" applyAlignment="1">
      <alignment horizontal="left" vertical="center"/>
    </xf>
    <xf numFmtId="0" fontId="10" fillId="32" borderId="0" xfId="0" applyFont="1" applyFill="1" applyAlignment="1">
      <alignment horizontal="left" vertical="top"/>
    </xf>
    <xf numFmtId="0" fontId="50" fillId="32" borderId="4" xfId="0" applyFont="1" applyFill="1" applyBorder="1" applyAlignment="1">
      <alignment horizontal="right" vertical="center"/>
    </xf>
    <xf numFmtId="0" fontId="51" fillId="32" borderId="5" xfId="31" quotePrefix="1" applyFont="1" applyFill="1" applyBorder="1" applyAlignment="1" applyProtection="1">
      <alignment vertical="center"/>
    </xf>
    <xf numFmtId="0" fontId="49" fillId="32" borderId="5" xfId="0" applyFont="1" applyFill="1" applyBorder="1" applyAlignment="1">
      <alignment vertical="center"/>
    </xf>
    <xf numFmtId="0" fontId="49" fillId="32" borderId="6" xfId="0" applyFont="1" applyFill="1" applyBorder="1" applyAlignment="1">
      <alignment vertical="center"/>
    </xf>
    <xf numFmtId="0" fontId="52" fillId="32" borderId="1" xfId="0" applyFont="1" applyFill="1" applyBorder="1" applyAlignment="1">
      <alignment horizontal="right" vertical="center"/>
    </xf>
    <xf numFmtId="0" fontId="49" fillId="32" borderId="2" xfId="0" applyFont="1" applyFill="1" applyBorder="1" applyAlignment="1">
      <alignment vertical="center"/>
    </xf>
    <xf numFmtId="0" fontId="49" fillId="32" borderId="3" xfId="0" applyFont="1" applyFill="1" applyBorder="1" applyAlignment="1">
      <alignment vertical="center"/>
    </xf>
    <xf numFmtId="0" fontId="26" fillId="36" borderId="11" xfId="0" applyFont="1" applyFill="1" applyBorder="1" applyAlignment="1">
      <alignment vertical="center"/>
    </xf>
    <xf numFmtId="0" fontId="26" fillId="33" borderId="11" xfId="0" applyFont="1" applyFill="1" applyBorder="1" applyAlignment="1">
      <alignment horizontal="left" vertical="center"/>
    </xf>
    <xf numFmtId="0" fontId="26" fillId="33" borderId="11" xfId="0" applyFont="1" applyFill="1" applyBorder="1" applyAlignment="1">
      <alignment horizontal="left" vertical="center" wrapText="1"/>
    </xf>
    <xf numFmtId="0" fontId="26" fillId="33" borderId="11" xfId="0" applyFont="1" applyFill="1" applyBorder="1" applyAlignment="1">
      <alignment vertical="center" wrapText="1"/>
    </xf>
    <xf numFmtId="0" fontId="18" fillId="32" borderId="5" xfId="58" applyFont="1" applyFill="1" applyBorder="1" applyAlignment="1">
      <alignment horizontal="center" vertical="center" wrapText="1"/>
    </xf>
    <xf numFmtId="3" fontId="20" fillId="34" borderId="0" xfId="52" applyNumberFormat="1" applyFont="1" applyFill="1" applyBorder="1" applyAlignment="1">
      <alignment horizontal="right" indent="1"/>
    </xf>
    <xf numFmtId="3" fontId="20" fillId="0" borderId="2" xfId="40" applyNumberFormat="1" applyFont="1" applyFill="1" applyBorder="1" applyAlignment="1">
      <alignment horizontal="right" indent="1"/>
    </xf>
    <xf numFmtId="3" fontId="20" fillId="0" borderId="5" xfId="40" applyNumberFormat="1" applyFont="1" applyFill="1" applyBorder="1" applyAlignment="1">
      <alignment vertical="center"/>
    </xf>
    <xf numFmtId="3" fontId="20" fillId="34" borderId="0" xfId="40" applyNumberFormat="1" applyFont="1" applyFill="1" applyBorder="1" applyAlignment="1">
      <alignment vertical="center"/>
    </xf>
    <xf numFmtId="3" fontId="20" fillId="0" borderId="2" xfId="40" applyNumberFormat="1" applyFont="1" applyFill="1" applyBorder="1" applyAlignment="1">
      <alignment vertical="center"/>
    </xf>
    <xf numFmtId="166" fontId="20" fillId="0" borderId="0" xfId="34" applyFont="1" applyFill="1" applyBorder="1" applyAlignment="1">
      <alignment horizontal="right" vertical="center"/>
    </xf>
    <xf numFmtId="166" fontId="20" fillId="34" borderId="0" xfId="34" applyFont="1" applyFill="1" applyBorder="1" applyAlignment="1">
      <alignment horizontal="right" vertical="center"/>
    </xf>
    <xf numFmtId="0" fontId="51" fillId="32" borderId="5" xfId="31" quotePrefix="1" applyFont="1" applyFill="1" applyBorder="1" applyAlignment="1" applyProtection="1">
      <alignment horizontal="left" vertical="center" wrapText="1"/>
    </xf>
    <xf numFmtId="0" fontId="51" fillId="32" borderId="5" xfId="31" quotePrefix="1" applyFont="1" applyFill="1" applyBorder="1" applyAlignment="1" applyProtection="1">
      <alignment horizontal="left" vertical="center"/>
    </xf>
    <xf numFmtId="0" fontId="51" fillId="32" borderId="6" xfId="31" quotePrefix="1" applyFont="1" applyFill="1" applyBorder="1" applyAlignment="1" applyProtection="1">
      <alignment horizontal="left" vertical="center"/>
    </xf>
    <xf numFmtId="0" fontId="9" fillId="33" borderId="4" xfId="0" applyFont="1" applyFill="1" applyBorder="1" applyAlignment="1">
      <alignment horizontal="center" vertical="center" wrapText="1"/>
    </xf>
    <xf numFmtId="0" fontId="9" fillId="33" borderId="5"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9" fillId="33" borderId="8"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7" xfId="0" applyFont="1" applyFill="1" applyBorder="1" applyAlignment="1">
      <alignment horizontal="center" vertical="center" wrapText="1"/>
    </xf>
    <xf numFmtId="0" fontId="46" fillId="35" borderId="4" xfId="0" applyFont="1" applyFill="1" applyBorder="1" applyAlignment="1">
      <alignment horizontal="center" vertical="center" wrapText="1"/>
    </xf>
    <xf numFmtId="0" fontId="46" fillId="35" borderId="5" xfId="0" applyFont="1" applyFill="1" applyBorder="1" applyAlignment="1">
      <alignment horizontal="center" vertical="center" wrapText="1"/>
    </xf>
    <xf numFmtId="0" fontId="46" fillId="35" borderId="6" xfId="0" applyFont="1" applyFill="1" applyBorder="1" applyAlignment="1">
      <alignment horizontal="center" vertical="center" wrapText="1"/>
    </xf>
    <xf numFmtId="0" fontId="46" fillId="35" borderId="1" xfId="0" applyFont="1" applyFill="1" applyBorder="1" applyAlignment="1">
      <alignment horizontal="center" vertical="center" wrapText="1"/>
    </xf>
    <xf numFmtId="0" fontId="46" fillId="35" borderId="2" xfId="0" applyFont="1" applyFill="1" applyBorder="1" applyAlignment="1">
      <alignment horizontal="center" vertical="center" wrapText="1"/>
    </xf>
    <xf numFmtId="0" fontId="46" fillId="35" borderId="3" xfId="0" applyFont="1" applyFill="1" applyBorder="1" applyAlignment="1">
      <alignment horizontal="center" vertical="center" wrapText="1"/>
    </xf>
    <xf numFmtId="0" fontId="43" fillId="32" borderId="0" xfId="0" applyFont="1" applyFill="1" applyAlignment="1">
      <alignment horizontal="center"/>
    </xf>
    <xf numFmtId="0" fontId="8" fillId="32" borderId="0" xfId="0" applyFont="1" applyFill="1" applyAlignment="1">
      <alignment horizontal="left" vertical="top" wrapText="1"/>
    </xf>
    <xf numFmtId="0" fontId="9" fillId="33" borderId="8" xfId="0" applyFont="1" applyFill="1" applyBorder="1" applyAlignment="1">
      <alignment horizontal="left" vertical="center"/>
    </xf>
    <xf numFmtId="0" fontId="9" fillId="33" borderId="0" xfId="0" applyFont="1" applyFill="1" applyAlignment="1">
      <alignment horizontal="left" vertical="center"/>
    </xf>
    <xf numFmtId="0" fontId="10" fillId="32" borderId="0" xfId="0" applyFont="1" applyFill="1" applyAlignment="1">
      <alignment horizontal="justify" vertical="top" wrapText="1"/>
    </xf>
    <xf numFmtId="0" fontId="10" fillId="2" borderId="8"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8" xfId="0" applyFont="1" applyFill="1" applyBorder="1" applyAlignment="1">
      <alignment horizontal="left" wrapText="1"/>
    </xf>
    <xf numFmtId="0" fontId="10" fillId="2" borderId="0" xfId="0" applyFont="1" applyFill="1" applyAlignment="1">
      <alignment horizontal="left" wrapText="1"/>
    </xf>
    <xf numFmtId="0" fontId="8" fillId="2" borderId="0" xfId="0" applyFont="1" applyFill="1" applyAlignment="1">
      <alignment horizontal="center" vertical="top"/>
    </xf>
    <xf numFmtId="0" fontId="46" fillId="35" borderId="8" xfId="0" applyFont="1" applyFill="1" applyBorder="1" applyAlignment="1">
      <alignment horizontal="center" vertical="center" wrapText="1"/>
    </xf>
    <xf numFmtId="0" fontId="46" fillId="35" borderId="0" xfId="0" applyFont="1" applyFill="1" applyAlignment="1">
      <alignment horizontal="center" vertical="center" wrapText="1"/>
    </xf>
    <xf numFmtId="0" fontId="31" fillId="0" borderId="8" xfId="0" applyFont="1" applyBorder="1" applyAlignment="1">
      <alignment horizontal="center" vertical="center" wrapText="1"/>
    </xf>
    <xf numFmtId="0" fontId="31" fillId="0" borderId="0" xfId="0" applyFont="1" applyAlignment="1">
      <alignment horizontal="center" vertical="center" wrapText="1"/>
    </xf>
    <xf numFmtId="0" fontId="10"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32" borderId="8" xfId="0" applyFont="1" applyFill="1" applyBorder="1" applyAlignment="1">
      <alignment horizontal="justify" vertical="top" wrapText="1"/>
    </xf>
    <xf numFmtId="0" fontId="10" fillId="0" borderId="8" xfId="0" applyFont="1" applyBorder="1" applyAlignment="1">
      <alignment horizontal="justify" vertical="center" wrapText="1"/>
    </xf>
    <xf numFmtId="0" fontId="10" fillId="0" borderId="0" xfId="0" applyFont="1" applyAlignment="1">
      <alignment horizontal="justify" vertical="center" wrapText="1"/>
    </xf>
    <xf numFmtId="0" fontId="10" fillId="2" borderId="8" xfId="0" applyFont="1" applyFill="1" applyBorder="1" applyAlignment="1">
      <alignment horizontal="justify" vertical="center" wrapText="1"/>
    </xf>
    <xf numFmtId="0" fontId="10" fillId="2" borderId="0" xfId="0" applyFont="1" applyFill="1" applyAlignment="1">
      <alignment horizontal="justify" vertical="center" wrapText="1"/>
    </xf>
    <xf numFmtId="0" fontId="10" fillId="2" borderId="8" xfId="0" applyFont="1" applyFill="1" applyBorder="1" applyAlignment="1">
      <alignment wrapText="1"/>
    </xf>
    <xf numFmtId="0" fontId="10" fillId="2" borderId="0" xfId="0" applyFont="1" applyFill="1" applyAlignment="1">
      <alignment wrapText="1"/>
    </xf>
    <xf numFmtId="0" fontId="10" fillId="0" borderId="8" xfId="0" applyFont="1" applyBorder="1" applyAlignment="1">
      <alignment horizontal="justify" vertical="top" wrapText="1"/>
    </xf>
    <xf numFmtId="0" fontId="10" fillId="0" borderId="0" xfId="0" applyFont="1" applyAlignment="1">
      <alignment horizontal="justify" vertical="top"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49" fillId="0" borderId="8" xfId="0" applyFont="1" applyBorder="1" applyAlignment="1">
      <alignment horizontal="justify" vertical="center" wrapText="1"/>
    </xf>
    <xf numFmtId="0" fontId="49" fillId="0" borderId="0" xfId="0" applyFont="1" applyAlignment="1">
      <alignment horizontal="justify" vertical="center" wrapText="1"/>
    </xf>
    <xf numFmtId="0" fontId="22" fillId="0" borderId="9" xfId="44" applyFont="1" applyBorder="1" applyAlignment="1">
      <alignment horizontal="center" vertical="center" wrapText="1"/>
    </xf>
    <xf numFmtId="0" fontId="18" fillId="0" borderId="9" xfId="44" applyFont="1" applyBorder="1" applyAlignment="1">
      <alignment horizontal="left" vertical="center" indent="1"/>
    </xf>
    <xf numFmtId="0" fontId="18" fillId="0" borderId="9" xfId="44" applyFont="1" applyBorder="1" applyAlignment="1">
      <alignment horizontal="left" vertical="center" indent="2"/>
    </xf>
    <xf numFmtId="0" fontId="11" fillId="0" borderId="0" xfId="0" applyFont="1" applyAlignment="1">
      <alignment horizontal="center"/>
    </xf>
    <xf numFmtId="0" fontId="31" fillId="34" borderId="8" xfId="0" applyFont="1" applyFill="1" applyBorder="1" applyAlignment="1">
      <alignment horizontal="left" vertical="center" wrapText="1"/>
    </xf>
    <xf numFmtId="0" fontId="31" fillId="34" borderId="0" xfId="0" applyFont="1" applyFill="1" applyAlignment="1">
      <alignment horizontal="left" vertical="center" wrapText="1"/>
    </xf>
    <xf numFmtId="0" fontId="31" fillId="34" borderId="7" xfId="0" applyFont="1" applyFill="1" applyBorder="1" applyAlignment="1">
      <alignment horizontal="left" vertical="center" wrapText="1"/>
    </xf>
    <xf numFmtId="0" fontId="31" fillId="34" borderId="1" xfId="0" applyFont="1" applyFill="1" applyBorder="1" applyAlignment="1">
      <alignment horizontal="left" vertical="center" wrapText="1"/>
    </xf>
    <xf numFmtId="0" fontId="31" fillId="34" borderId="2" xfId="0" applyFont="1" applyFill="1" applyBorder="1" applyAlignment="1">
      <alignment horizontal="left" vertical="center" wrapText="1"/>
    </xf>
    <xf numFmtId="0" fontId="31" fillId="34" borderId="3" xfId="0" applyFont="1" applyFill="1" applyBorder="1" applyAlignment="1">
      <alignment horizontal="left" vertical="center" wrapText="1"/>
    </xf>
    <xf numFmtId="0" fontId="18" fillId="0" borderId="7" xfId="59" applyFont="1" applyBorder="1" applyAlignment="1">
      <alignment horizontal="center" vertical="center" wrapText="1"/>
    </xf>
    <xf numFmtId="0" fontId="18" fillId="0" borderId="0" xfId="59" applyFont="1" applyAlignment="1">
      <alignment horizontal="center" vertical="center" wrapText="1"/>
    </xf>
    <xf numFmtId="0" fontId="18" fillId="0" borderId="4" xfId="44" applyFont="1" applyBorder="1" applyAlignment="1">
      <alignment horizontal="left" vertical="center"/>
    </xf>
    <xf numFmtId="0" fontId="18" fillId="0" borderId="8" xfId="44" applyFont="1" applyBorder="1" applyAlignment="1">
      <alignment horizontal="left" vertical="center"/>
    </xf>
    <xf numFmtId="0" fontId="18" fillId="0" borderId="9" xfId="44" applyFont="1" applyBorder="1" applyAlignment="1">
      <alignment horizontal="center" vertical="center"/>
    </xf>
    <xf numFmtId="0" fontId="18" fillId="0" borderId="10" xfId="44" applyFont="1" applyBorder="1" applyAlignment="1">
      <alignment horizontal="center" vertical="center"/>
    </xf>
    <xf numFmtId="0" fontId="46" fillId="35" borderId="0" xfId="0" applyFont="1" applyFill="1" applyAlignment="1">
      <alignment horizontal="center" vertical="center"/>
    </xf>
    <xf numFmtId="0" fontId="29" fillId="0" borderId="0" xfId="58" applyFont="1" applyAlignment="1">
      <alignment horizontal="left" vertical="center" wrapText="1"/>
    </xf>
    <xf numFmtId="0" fontId="18" fillId="32" borderId="0" xfId="58" applyFont="1" applyFill="1" applyAlignment="1">
      <alignment horizontal="center" vertical="center" wrapText="1"/>
    </xf>
    <xf numFmtId="0" fontId="18" fillId="0" borderId="0" xfId="58" applyFont="1" applyAlignment="1">
      <alignment horizontal="center" vertical="center"/>
    </xf>
    <xf numFmtId="0" fontId="18" fillId="32" borderId="7" xfId="58" applyFont="1" applyFill="1" applyBorder="1" applyAlignment="1">
      <alignment horizontal="center" vertical="center" wrapText="1"/>
    </xf>
    <xf numFmtId="0" fontId="23" fillId="0" borderId="8" xfId="58" applyFont="1" applyBorder="1" applyAlignment="1">
      <alignment horizontal="left" vertical="center" wrapText="1"/>
    </xf>
    <xf numFmtId="0" fontId="22" fillId="0" borderId="0" xfId="58" applyFont="1" applyAlignment="1">
      <alignment horizontal="left" vertical="center" wrapText="1"/>
    </xf>
    <xf numFmtId="0" fontId="22" fillId="0" borderId="7" xfId="58" applyFont="1" applyBorder="1" applyAlignment="1">
      <alignment horizontal="left" vertical="center" wrapText="1"/>
    </xf>
    <xf numFmtId="49" fontId="22" fillId="0" borderId="0" xfId="58" applyNumberFormat="1" applyFont="1" applyAlignment="1">
      <alignment horizontal="left" vertical="center" wrapText="1"/>
    </xf>
    <xf numFmtId="0" fontId="18" fillId="32" borderId="4" xfId="58" applyFont="1" applyFill="1" applyBorder="1" applyAlignment="1">
      <alignment horizontal="left" vertical="center"/>
    </xf>
    <xf numFmtId="0" fontId="18" fillId="32" borderId="8" xfId="58" applyFont="1" applyFill="1" applyBorder="1" applyAlignment="1">
      <alignment horizontal="left" vertical="center"/>
    </xf>
    <xf numFmtId="0" fontId="18" fillId="32" borderId="5" xfId="58" applyFont="1" applyFill="1" applyBorder="1" applyAlignment="1">
      <alignment horizontal="center" vertical="center"/>
    </xf>
    <xf numFmtId="0" fontId="18" fillId="32" borderId="6" xfId="58" applyFont="1" applyFill="1" applyBorder="1" applyAlignment="1">
      <alignment horizontal="center" vertical="center"/>
    </xf>
    <xf numFmtId="0" fontId="18" fillId="0" borderId="5" xfId="58" applyFont="1" applyBorder="1" applyAlignment="1">
      <alignment horizontal="center" vertical="center"/>
    </xf>
    <xf numFmtId="0" fontId="18" fillId="0" borderId="2" xfId="58" applyFont="1" applyBorder="1" applyAlignment="1">
      <alignment horizontal="center" vertical="center"/>
    </xf>
    <xf numFmtId="0" fontId="18" fillId="32" borderId="2" xfId="58" applyFont="1" applyFill="1" applyBorder="1" applyAlignment="1">
      <alignment horizontal="center" vertical="center"/>
    </xf>
    <xf numFmtId="0" fontId="18" fillId="32" borderId="3" xfId="58" applyFont="1" applyFill="1" applyBorder="1" applyAlignment="1">
      <alignment horizontal="center" vertical="center"/>
    </xf>
    <xf numFmtId="0" fontId="47" fillId="35" borderId="8" xfId="58" applyFont="1" applyFill="1" applyBorder="1" applyAlignment="1">
      <alignment horizontal="center" vertical="center"/>
    </xf>
    <xf numFmtId="0" fontId="47" fillId="35" borderId="0" xfId="58" applyFont="1" applyFill="1" applyAlignment="1">
      <alignment horizontal="center" vertical="center"/>
    </xf>
    <xf numFmtId="0" fontId="26" fillId="34" borderId="8" xfId="58" applyFont="1" applyFill="1" applyBorder="1" applyAlignment="1">
      <alignment horizontal="center" vertical="center" wrapText="1"/>
    </xf>
    <xf numFmtId="0" fontId="26" fillId="34" borderId="0" xfId="58" applyFont="1" applyFill="1" applyAlignment="1">
      <alignment horizontal="center" vertical="center" wrapText="1"/>
    </xf>
    <xf numFmtId="0" fontId="26" fillId="34" borderId="7" xfId="58" applyFont="1" applyFill="1" applyBorder="1" applyAlignment="1">
      <alignment horizontal="center" vertical="center" wrapText="1"/>
    </xf>
    <xf numFmtId="0" fontId="26" fillId="34" borderId="1" xfId="58" applyFont="1" applyFill="1" applyBorder="1" applyAlignment="1">
      <alignment horizontal="center" vertical="center" wrapText="1"/>
    </xf>
    <xf numFmtId="0" fontId="26" fillId="34" borderId="2" xfId="58" applyFont="1" applyFill="1" applyBorder="1" applyAlignment="1">
      <alignment horizontal="center" vertical="center" wrapText="1"/>
    </xf>
    <xf numFmtId="0" fontId="26" fillId="34" borderId="3" xfId="58" applyFont="1" applyFill="1" applyBorder="1" applyAlignment="1">
      <alignment horizontal="center" vertical="center" wrapText="1"/>
    </xf>
    <xf numFmtId="0" fontId="26" fillId="36" borderId="11" xfId="58" applyFont="1" applyFill="1" applyBorder="1" applyAlignment="1">
      <alignment horizontal="left" vertical="center" wrapText="1"/>
    </xf>
    <xf numFmtId="0" fontId="26" fillId="36" borderId="9" xfId="58" applyFont="1" applyFill="1" applyBorder="1" applyAlignment="1">
      <alignment horizontal="left" vertical="center" wrapText="1"/>
    </xf>
    <xf numFmtId="0" fontId="18" fillId="32" borderId="9" xfId="58" applyFont="1" applyFill="1" applyBorder="1" applyAlignment="1">
      <alignment horizontal="center" vertical="center"/>
    </xf>
    <xf numFmtId="0" fontId="18" fillId="32" borderId="10" xfId="58" applyFont="1" applyFill="1" applyBorder="1" applyAlignment="1">
      <alignment horizontal="center" vertical="center"/>
    </xf>
    <xf numFmtId="0" fontId="18" fillId="32" borderId="0" xfId="58" applyFont="1" applyFill="1" applyAlignment="1">
      <alignment horizontal="center" vertical="center"/>
    </xf>
    <xf numFmtId="0" fontId="18" fillId="0" borderId="9" xfId="0" applyFont="1" applyBorder="1" applyAlignment="1">
      <alignment horizontal="center"/>
    </xf>
    <xf numFmtId="0" fontId="48" fillId="35" borderId="0" xfId="0" applyFont="1" applyFill="1" applyAlignment="1">
      <alignment horizontal="center" vertical="center"/>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0" xfId="44" applyFont="1" applyAlignment="1">
      <alignment horizontal="center" vertical="center" wrapText="1"/>
    </xf>
    <xf numFmtId="0" fontId="26" fillId="34" borderId="8" xfId="0" applyFont="1" applyFill="1" applyBorder="1" applyAlignment="1">
      <alignment horizontal="center" vertical="center" wrapText="1"/>
    </xf>
    <xf numFmtId="0" fontId="26" fillId="34" borderId="0" xfId="0" applyFont="1" applyFill="1" applyAlignment="1">
      <alignment horizontal="center" vertical="center" wrapText="1"/>
    </xf>
    <xf numFmtId="0" fontId="26" fillId="34" borderId="7" xfId="0" applyFont="1" applyFill="1" applyBorder="1" applyAlignment="1">
      <alignment horizontal="center" vertical="center" wrapText="1"/>
    </xf>
    <xf numFmtId="0" fontId="26" fillId="34" borderId="1" xfId="0" applyFont="1" applyFill="1" applyBorder="1" applyAlignment="1">
      <alignment horizontal="center" vertical="center" wrapText="1"/>
    </xf>
    <xf numFmtId="0" fontId="26" fillId="34" borderId="2"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6" borderId="11" xfId="0" applyFont="1" applyFill="1" applyBorder="1" applyAlignment="1">
      <alignment horizontal="left" vertical="center"/>
    </xf>
    <xf numFmtId="0" fontId="26" fillId="36" borderId="9" xfId="0" applyFont="1" applyFill="1" applyBorder="1" applyAlignment="1">
      <alignment horizontal="left" vertical="center"/>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48" fillId="35" borderId="0" xfId="0" applyFont="1" applyFill="1" applyAlignment="1">
      <alignment horizontal="center" vertical="center" wrapText="1"/>
    </xf>
    <xf numFmtId="0" fontId="26" fillId="33" borderId="11" xfId="0" applyFont="1" applyFill="1" applyBorder="1" applyAlignment="1">
      <alignment horizontal="left" vertical="center"/>
    </xf>
    <xf numFmtId="0" fontId="26" fillId="33" borderId="9" xfId="0" applyFont="1" applyFill="1" applyBorder="1" applyAlignment="1">
      <alignment horizontal="left" vertical="center"/>
    </xf>
    <xf numFmtId="0" fontId="26" fillId="33" borderId="10" xfId="0" applyFont="1" applyFill="1" applyBorder="1" applyAlignment="1">
      <alignment horizontal="left" vertical="center"/>
    </xf>
    <xf numFmtId="0" fontId="26" fillId="33" borderId="8" xfId="0" applyFont="1" applyFill="1" applyBorder="1" applyAlignment="1">
      <alignment horizontal="center" vertical="center" wrapText="1"/>
    </xf>
    <xf numFmtId="0" fontId="26" fillId="33" borderId="0" xfId="0" applyFont="1" applyFill="1" applyAlignment="1">
      <alignment horizontal="center" vertical="center" wrapText="1"/>
    </xf>
    <xf numFmtId="0" fontId="48" fillId="35" borderId="7" xfId="0" applyFont="1" applyFill="1" applyBorder="1" applyAlignment="1">
      <alignment horizontal="center" vertical="center"/>
    </xf>
    <xf numFmtId="0" fontId="26" fillId="36" borderId="11" xfId="0" applyFont="1" applyFill="1" applyBorder="1" applyAlignment="1">
      <alignment horizontal="left" vertical="center" wrapText="1"/>
    </xf>
    <xf numFmtId="0" fontId="26" fillId="36" borderId="10" xfId="0" applyFont="1" applyFill="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7" xfId="0" applyFont="1" applyBorder="1" applyAlignment="1">
      <alignment horizontal="left" vertical="center"/>
    </xf>
    <xf numFmtId="3" fontId="23" fillId="0" borderId="8" xfId="0" applyNumberFormat="1" applyFont="1" applyBorder="1" applyAlignment="1">
      <alignment horizontal="left" vertical="center"/>
    </xf>
    <xf numFmtId="3" fontId="23" fillId="0" borderId="0" xfId="0" applyNumberFormat="1" applyFont="1" applyAlignment="1">
      <alignment horizontal="left" vertical="center"/>
    </xf>
    <xf numFmtId="3" fontId="23" fillId="0" borderId="7" xfId="0" applyNumberFormat="1" applyFont="1" applyBorder="1" applyAlignment="1">
      <alignment horizontal="left" vertical="center"/>
    </xf>
    <xf numFmtId="0" fontId="18" fillId="0" borderId="8" xfId="0" applyFont="1" applyBorder="1" applyAlignment="1">
      <alignment horizontal="center" vertical="center"/>
    </xf>
    <xf numFmtId="0" fontId="18" fillId="0" borderId="10" xfId="0" applyFont="1" applyBorder="1" applyAlignment="1">
      <alignment horizontal="center"/>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22" fillId="0" borderId="7" xfId="0" applyFont="1" applyBorder="1" applyAlignment="1">
      <alignment horizontal="left" vertical="center" wrapText="1"/>
    </xf>
    <xf numFmtId="49" fontId="22" fillId="32" borderId="8" xfId="0" applyNumberFormat="1" applyFont="1" applyFill="1" applyBorder="1" applyAlignment="1">
      <alignment horizontal="left" vertical="center" wrapText="1"/>
    </xf>
    <xf numFmtId="49" fontId="22" fillId="32" borderId="0" xfId="0" applyNumberFormat="1" applyFont="1" applyFill="1" applyAlignment="1">
      <alignment horizontal="left" vertical="center" wrapText="1"/>
    </xf>
    <xf numFmtId="49" fontId="22" fillId="32" borderId="7" xfId="0" applyNumberFormat="1" applyFont="1" applyFill="1" applyBorder="1" applyAlignment="1">
      <alignment horizontal="left" vertical="center" wrapText="1"/>
    </xf>
    <xf numFmtId="0" fontId="20" fillId="0" borderId="9" xfId="0" applyFont="1" applyBorder="1" applyAlignment="1">
      <alignment horizontal="center"/>
    </xf>
    <xf numFmtId="0" fontId="26" fillId="34" borderId="8" xfId="0" applyFont="1" applyFill="1" applyBorder="1" applyAlignment="1">
      <alignment horizontal="left" vertical="center" wrapText="1"/>
    </xf>
    <xf numFmtId="0" fontId="26" fillId="34" borderId="0" xfId="0" applyFont="1" applyFill="1" applyAlignment="1">
      <alignment horizontal="left" vertical="center" wrapText="1"/>
    </xf>
    <xf numFmtId="0" fontId="26" fillId="34" borderId="7" xfId="0" applyFont="1" applyFill="1" applyBorder="1" applyAlignment="1">
      <alignment horizontal="left" vertical="center" wrapText="1"/>
    </xf>
    <xf numFmtId="0" fontId="26" fillId="34" borderId="1" xfId="0" applyFont="1" applyFill="1" applyBorder="1" applyAlignment="1">
      <alignment horizontal="left" vertical="center" wrapText="1"/>
    </xf>
    <xf numFmtId="0" fontId="26" fillId="34" borderId="2" xfId="0" applyFont="1" applyFill="1" applyBorder="1" applyAlignment="1">
      <alignment horizontal="left" vertical="center" wrapText="1"/>
    </xf>
    <xf numFmtId="0" fontId="26" fillId="34" borderId="3" xfId="0" applyFont="1" applyFill="1" applyBorder="1" applyAlignment="1">
      <alignment horizontal="left" vertical="center" wrapText="1"/>
    </xf>
    <xf numFmtId="0" fontId="48" fillId="35" borderId="0" xfId="0" applyFont="1" applyFill="1" applyAlignment="1">
      <alignment horizontal="left" vertical="center"/>
    </xf>
    <xf numFmtId="0" fontId="48" fillId="35" borderId="7" xfId="0" applyFont="1" applyFill="1" applyBorder="1" applyAlignment="1">
      <alignment horizontal="left" vertical="center"/>
    </xf>
    <xf numFmtId="0" fontId="17" fillId="36" borderId="11" xfId="0" applyFont="1" applyFill="1" applyBorder="1" applyAlignment="1">
      <alignment horizontal="left" vertical="center" wrapText="1"/>
    </xf>
    <xf numFmtId="0" fontId="17" fillId="36" borderId="9" xfId="0" applyFont="1" applyFill="1" applyBorder="1" applyAlignment="1">
      <alignment horizontal="left" vertical="center"/>
    </xf>
    <xf numFmtId="0" fontId="17" fillId="36" borderId="10" xfId="0" applyFont="1" applyFill="1" applyBorder="1" applyAlignment="1">
      <alignment horizontal="left" vertical="center"/>
    </xf>
    <xf numFmtId="0" fontId="44" fillId="32" borderId="9" xfId="0" applyFont="1" applyFill="1" applyBorder="1" applyAlignment="1">
      <alignment horizontal="center" vertical="center" wrapText="1"/>
    </xf>
    <xf numFmtId="0" fontId="2" fillId="32" borderId="5" xfId="31" quotePrefix="1" applyFill="1" applyBorder="1" applyAlignment="1" applyProtection="1">
      <alignment horizontal="left" vertical="center"/>
    </xf>
    <xf numFmtId="0" fontId="2" fillId="32" borderId="6" xfId="31" quotePrefix="1" applyFill="1" applyBorder="1" applyAlignment="1" applyProtection="1">
      <alignment horizontal="left" vertical="center"/>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xr:uid="{00000000-0005-0000-0000-000012000000}"/>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xr:uid="{00000000-0005-0000-0000-00001C000000}"/>
    <cellStyle name="Euro 2" xfId="30" xr:uid="{00000000-0005-0000-0000-00001D000000}"/>
    <cellStyle name="Hipervínculo" xfId="31" builtinId="8"/>
    <cellStyle name="Hipervínculo 2" xfId="32" xr:uid="{00000000-0005-0000-0000-00001F000000}"/>
    <cellStyle name="Incorrecto" xfId="33" builtinId="27" customBuiltin="1"/>
    <cellStyle name="Millares" xfId="34" builtinId="3"/>
    <cellStyle name="Millares [0] 2" xfId="35" xr:uid="{00000000-0005-0000-0000-000022000000}"/>
    <cellStyle name="Millares [0] 3" xfId="36" xr:uid="{00000000-0005-0000-0000-000023000000}"/>
    <cellStyle name="Millares [0] 4" xfId="37" xr:uid="{00000000-0005-0000-0000-000024000000}"/>
    <cellStyle name="Millares [0] 4 2" xfId="62" xr:uid="{A46B8542-4D30-4597-96CD-FF1CB317FAD8}"/>
    <cellStyle name="Millares 2" xfId="38" xr:uid="{00000000-0005-0000-0000-000025000000}"/>
    <cellStyle name="Millares 3" xfId="39" xr:uid="{00000000-0005-0000-0000-000026000000}"/>
    <cellStyle name="Millares 4" xfId="40" xr:uid="{00000000-0005-0000-0000-000027000000}"/>
    <cellStyle name="Millares 4 2" xfId="41" xr:uid="{00000000-0005-0000-0000-000028000000}"/>
    <cellStyle name="Millares 4 3" xfId="60" xr:uid="{C3972140-615B-46AD-841D-D8DAEEE73334}"/>
    <cellStyle name="Neutral" xfId="42" builtinId="28" customBuiltin="1"/>
    <cellStyle name="Normal" xfId="0" builtinId="0"/>
    <cellStyle name="Normal 2" xfId="43" xr:uid="{00000000-0005-0000-0000-00002B000000}"/>
    <cellStyle name="Normal 3" xfId="44" xr:uid="{00000000-0005-0000-0000-00002C000000}"/>
    <cellStyle name="Normal 3 2" xfId="45" xr:uid="{00000000-0005-0000-0000-00002D000000}"/>
    <cellStyle name="Normal 3 3" xfId="59" xr:uid="{FE41EC52-BDC2-414D-A2B9-5C33608A9CA2}"/>
    <cellStyle name="Normal 4" xfId="46" xr:uid="{00000000-0005-0000-0000-00002E000000}"/>
    <cellStyle name="Normal 5" xfId="58" xr:uid="{88616052-AD4A-49A7-924C-73E89F6C2D7B}"/>
    <cellStyle name="Notas 2" xfId="47" xr:uid="{00000000-0005-0000-0000-00002F000000}"/>
    <cellStyle name="Porcentaje" xfId="48" builtinId="5"/>
    <cellStyle name="Porcentaje 2" xfId="49" xr:uid="{00000000-0005-0000-0000-000031000000}"/>
    <cellStyle name="Porcentaje 3" xfId="50" xr:uid="{00000000-0005-0000-0000-000032000000}"/>
    <cellStyle name="Porcentaje 4" xfId="51" xr:uid="{00000000-0005-0000-0000-000033000000}"/>
    <cellStyle name="Porcentaje 4 2" xfId="61" xr:uid="{597D368C-1CE5-4867-8C72-B642B532C82C}"/>
    <cellStyle name="Porcentaje 5" xfId="52" xr:uid="{00000000-0005-0000-0000-000034000000}"/>
    <cellStyle name="Porcentaje 5 2" xfId="53" xr:uid="{00000000-0005-0000-0000-000035000000}"/>
    <cellStyle name="Porcentaje 6" xfId="54" xr:uid="{00000000-0005-0000-0000-000036000000}"/>
    <cellStyle name="Salida 2" xfId="55" xr:uid="{00000000-0005-0000-0000-000037000000}"/>
    <cellStyle name="Título" xfId="56" builtinId="15" customBuiltin="1"/>
    <cellStyle name="Total" xfId="5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wmf"/><Relationship Id="rId1" Type="http://schemas.openxmlformats.org/officeDocument/2006/relationships/image" Target="../media/image5.emf"/><Relationship Id="rId5" Type="http://schemas.openxmlformats.org/officeDocument/2006/relationships/image" Target="../media/image3.pn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8.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40014</xdr:rowOff>
    </xdr:from>
    <xdr:to>
      <xdr:col>9</xdr:col>
      <xdr:colOff>76050</xdr:colOff>
      <xdr:row>1</xdr:row>
      <xdr:rowOff>74752</xdr:rowOff>
    </xdr:to>
    <xdr:pic>
      <xdr:nvPicPr>
        <xdr:cNvPr id="3" name="Imagen 12">
          <a:extLst>
            <a:ext uri="{FF2B5EF4-FFF2-40B4-BE49-F238E27FC236}">
              <a16:creationId xmlns:a16="http://schemas.microsoft.com/office/drawing/2014/main" id="{A5EEF429-D1D6-414B-9643-B893DD050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5364"/>
          <a:ext cx="8820000" cy="3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209550</xdr:colOff>
      <xdr:row>0</xdr:row>
      <xdr:rowOff>217170</xdr:rowOff>
    </xdr:from>
    <xdr:to>
      <xdr:col>9</xdr:col>
      <xdr:colOff>15240</xdr:colOff>
      <xdr:row>0</xdr:row>
      <xdr:rowOff>666750</xdr:rowOff>
    </xdr:to>
    <xdr:pic>
      <xdr:nvPicPr>
        <xdr:cNvPr id="8" name="Imagen 4">
          <a:extLst>
            <a:ext uri="{FF2B5EF4-FFF2-40B4-BE49-F238E27FC236}">
              <a16:creationId xmlns:a16="http://schemas.microsoft.com/office/drawing/2014/main" id="{395764D4-E0BC-45F8-8476-942543485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0" y="217170"/>
          <a:ext cx="2571750" cy="440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xdr:colOff>
      <xdr:row>0</xdr:row>
      <xdr:rowOff>135255</xdr:rowOff>
    </xdr:from>
    <xdr:to>
      <xdr:col>1</xdr:col>
      <xdr:colOff>558165</xdr:colOff>
      <xdr:row>0</xdr:row>
      <xdr:rowOff>862965</xdr:rowOff>
    </xdr:to>
    <xdr:pic>
      <xdr:nvPicPr>
        <xdr:cNvPr id="9" name="Imagen 17">
          <a:extLst>
            <a:ext uri="{FF2B5EF4-FFF2-40B4-BE49-F238E27FC236}">
              <a16:creationId xmlns:a16="http://schemas.microsoft.com/office/drawing/2014/main" id="{E66CC8C8-B826-4107-8F0A-CB53983B22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 y="135255"/>
          <a:ext cx="152781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0</xdr:row>
      <xdr:rowOff>0</xdr:rowOff>
    </xdr:from>
    <xdr:to>
      <xdr:col>3</xdr:col>
      <xdr:colOff>207645</xdr:colOff>
      <xdr:row>1</xdr:row>
      <xdr:rowOff>1270</xdr:rowOff>
    </xdr:to>
    <xdr:pic>
      <xdr:nvPicPr>
        <xdr:cNvPr id="10" name="Imagen 9">
          <a:extLst>
            <a:ext uri="{FF2B5EF4-FFF2-40B4-BE49-F238E27FC236}">
              <a16:creationId xmlns:a16="http://schemas.microsoft.com/office/drawing/2014/main" id="{12CFE4AF-25B7-886C-2F4D-E309C261C7A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66900" y="0"/>
          <a:ext cx="1150620" cy="89662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809201</xdr:rowOff>
    </xdr:from>
    <xdr:to>
      <xdr:col>11</xdr:col>
      <xdr:colOff>86571</xdr:colOff>
      <xdr:row>1</xdr:row>
      <xdr:rowOff>30284</xdr:rowOff>
    </xdr:to>
    <xdr:pic>
      <xdr:nvPicPr>
        <xdr:cNvPr id="4" name="Imagen 16">
          <a:extLst>
            <a:ext uri="{FF2B5EF4-FFF2-40B4-BE49-F238E27FC236}">
              <a16:creationId xmlns:a16="http://schemas.microsoft.com/office/drawing/2014/main" id="{7518CB0D-A562-44D7-811A-E63E7D85611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09201"/>
          <a:ext cx="8997738" cy="3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52917</xdr:colOff>
      <xdr:row>0</xdr:row>
      <xdr:rowOff>222250</xdr:rowOff>
    </xdr:from>
    <xdr:to>
      <xdr:col>11</xdr:col>
      <xdr:colOff>19897</xdr:colOff>
      <xdr:row>0</xdr:row>
      <xdr:rowOff>664210</xdr:rowOff>
    </xdr:to>
    <xdr:pic>
      <xdr:nvPicPr>
        <xdr:cNvPr id="5" name="Imagen 4">
          <a:extLst>
            <a:ext uri="{FF2B5EF4-FFF2-40B4-BE49-F238E27FC236}">
              <a16:creationId xmlns:a16="http://schemas.microsoft.com/office/drawing/2014/main" id="{6B572C79-7D0E-4F47-99BD-336C036011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80667" y="222250"/>
          <a:ext cx="259842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148166</xdr:colOff>
      <xdr:row>0</xdr:row>
      <xdr:rowOff>105833</xdr:rowOff>
    </xdr:from>
    <xdr:to>
      <xdr:col>0</xdr:col>
      <xdr:colOff>1672166</xdr:colOff>
      <xdr:row>1</xdr:row>
      <xdr:rowOff>11006</xdr:rowOff>
    </xdr:to>
    <xdr:pic>
      <xdr:nvPicPr>
        <xdr:cNvPr id="6" name="Imagen 17">
          <a:extLst>
            <a:ext uri="{FF2B5EF4-FFF2-40B4-BE49-F238E27FC236}">
              <a16:creationId xmlns:a16="http://schemas.microsoft.com/office/drawing/2014/main" id="{5DD173A5-35E6-44E5-9BD0-08999DB04DF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166" y="105833"/>
          <a:ext cx="1524000" cy="72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21</xdr:col>
      <xdr:colOff>59371</xdr:colOff>
      <xdr:row>59</xdr:row>
      <xdr:rowOff>57150</xdr:rowOff>
    </xdr:to>
    <xdr:pic>
      <xdr:nvPicPr>
        <xdr:cNvPr id="8" name="Imagen 7">
          <a:extLst>
            <a:ext uri="{FF2B5EF4-FFF2-40B4-BE49-F238E27FC236}">
              <a16:creationId xmlns:a16="http://schemas.microsoft.com/office/drawing/2014/main" id="{3AB2399F-B0B4-A5BA-744C-863E39D5AC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94333" y="984250"/>
          <a:ext cx="7111681" cy="1005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1</xdr:row>
      <xdr:rowOff>38100</xdr:rowOff>
    </xdr:to>
    <xdr:pic>
      <xdr:nvPicPr>
        <xdr:cNvPr id="24661001" name="Imagen 5" descr="linea">
          <a:extLst>
            <a:ext uri="{FF2B5EF4-FFF2-40B4-BE49-F238E27FC236}">
              <a16:creationId xmlns:a16="http://schemas.microsoft.com/office/drawing/2014/main" id="{00000000-0008-0000-0A00-0000094C7801}"/>
            </a:ext>
          </a:extLst>
        </xdr:cNvPr>
        <xdr:cNvPicPr>
          <a:picLocks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0" y="809625"/>
          <a:ext cx="68675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885825</xdr:colOff>
      <xdr:row>0</xdr:row>
      <xdr:rowOff>219075</xdr:rowOff>
    </xdr:from>
    <xdr:to>
      <xdr:col>0</xdr:col>
      <xdr:colOff>1933575</xdr:colOff>
      <xdr:row>0</xdr:row>
      <xdr:rowOff>647700</xdr:rowOff>
    </xdr:to>
    <xdr:pic>
      <xdr:nvPicPr>
        <xdr:cNvPr id="24661002" name="Imagen 6">
          <a:extLst>
            <a:ext uri="{FF2B5EF4-FFF2-40B4-BE49-F238E27FC236}">
              <a16:creationId xmlns:a16="http://schemas.microsoft.com/office/drawing/2014/main" id="{00000000-0008-0000-0A00-00000A4C780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885825" y="2190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1028700</xdr:colOff>
      <xdr:row>0</xdr:row>
      <xdr:rowOff>161925</xdr:rowOff>
    </xdr:from>
    <xdr:to>
      <xdr:col>7</xdr:col>
      <xdr:colOff>9525</xdr:colOff>
      <xdr:row>0</xdr:row>
      <xdr:rowOff>628650</xdr:rowOff>
    </xdr:to>
    <xdr:pic>
      <xdr:nvPicPr>
        <xdr:cNvPr id="24661003" name="Imagen 7">
          <a:extLst>
            <a:ext uri="{FF2B5EF4-FFF2-40B4-BE49-F238E27FC236}">
              <a16:creationId xmlns:a16="http://schemas.microsoft.com/office/drawing/2014/main" id="{00000000-0008-0000-0A00-00000B4C7801}"/>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4810125" y="161925"/>
          <a:ext cx="2066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1</xdr:row>
      <xdr:rowOff>38100</xdr:rowOff>
    </xdr:to>
    <xdr:pic>
      <xdr:nvPicPr>
        <xdr:cNvPr id="24662025" name="Imagen 5" descr="linea">
          <a:extLst>
            <a:ext uri="{FF2B5EF4-FFF2-40B4-BE49-F238E27FC236}">
              <a16:creationId xmlns:a16="http://schemas.microsoft.com/office/drawing/2014/main" id="{00000000-0008-0000-0B00-000009507801}"/>
            </a:ext>
          </a:extLst>
        </xdr:cNvPr>
        <xdr:cNvPicPr>
          <a:picLocks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0" y="809625"/>
          <a:ext cx="7162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885825</xdr:colOff>
      <xdr:row>0</xdr:row>
      <xdr:rowOff>219075</xdr:rowOff>
    </xdr:from>
    <xdr:to>
      <xdr:col>0</xdr:col>
      <xdr:colOff>1933575</xdr:colOff>
      <xdr:row>0</xdr:row>
      <xdr:rowOff>647700</xdr:rowOff>
    </xdr:to>
    <xdr:pic>
      <xdr:nvPicPr>
        <xdr:cNvPr id="24662026" name="Imagen 6">
          <a:extLst>
            <a:ext uri="{FF2B5EF4-FFF2-40B4-BE49-F238E27FC236}">
              <a16:creationId xmlns:a16="http://schemas.microsoft.com/office/drawing/2014/main" id="{00000000-0008-0000-0B00-00000A50780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885825" y="2190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1028700</xdr:colOff>
      <xdr:row>0</xdr:row>
      <xdr:rowOff>161925</xdr:rowOff>
    </xdr:from>
    <xdr:to>
      <xdr:col>6</xdr:col>
      <xdr:colOff>819150</xdr:colOff>
      <xdr:row>0</xdr:row>
      <xdr:rowOff>628650</xdr:rowOff>
    </xdr:to>
    <xdr:pic>
      <xdr:nvPicPr>
        <xdr:cNvPr id="24662027" name="Imagen 7">
          <a:extLst>
            <a:ext uri="{FF2B5EF4-FFF2-40B4-BE49-F238E27FC236}">
              <a16:creationId xmlns:a16="http://schemas.microsoft.com/office/drawing/2014/main" id="{00000000-0008-0000-0B00-00000B507801}"/>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4810125" y="161925"/>
          <a:ext cx="2066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95363</xdr:rowOff>
    </xdr:from>
    <xdr:to>
      <xdr:col>24</xdr:col>
      <xdr:colOff>178594</xdr:colOff>
      <xdr:row>1</xdr:row>
      <xdr:rowOff>141082</xdr:rowOff>
    </xdr:to>
    <xdr:pic>
      <xdr:nvPicPr>
        <xdr:cNvPr id="3" name="Imagen 16">
          <a:extLst>
            <a:ext uri="{FF2B5EF4-FFF2-40B4-BE49-F238E27FC236}">
              <a16:creationId xmlns:a16="http://schemas.microsoft.com/office/drawing/2014/main" id="{E5B8BBAF-D2BC-41BD-ACE7-9B22D9E96A1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988"/>
          <a:ext cx="192285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126852</xdr:colOff>
      <xdr:row>0</xdr:row>
      <xdr:rowOff>134472</xdr:rowOff>
    </xdr:from>
    <xdr:to>
      <xdr:col>0</xdr:col>
      <xdr:colOff>1650852</xdr:colOff>
      <xdr:row>1</xdr:row>
      <xdr:rowOff>57263</xdr:rowOff>
    </xdr:to>
    <xdr:pic>
      <xdr:nvPicPr>
        <xdr:cNvPr id="4" name="Imagen 17">
          <a:extLst>
            <a:ext uri="{FF2B5EF4-FFF2-40B4-BE49-F238E27FC236}">
              <a16:creationId xmlns:a16="http://schemas.microsoft.com/office/drawing/2014/main" id="{9B00D8A1-EB73-45E4-9B6B-9A7FB2B87C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852" y="134472"/>
          <a:ext cx="1524000" cy="72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246530</xdr:colOff>
      <xdr:row>0</xdr:row>
      <xdr:rowOff>0</xdr:rowOff>
    </xdr:from>
    <xdr:to>
      <xdr:col>2</xdr:col>
      <xdr:colOff>670448</xdr:colOff>
      <xdr:row>1</xdr:row>
      <xdr:rowOff>97416</xdr:rowOff>
    </xdr:to>
    <xdr:pic>
      <xdr:nvPicPr>
        <xdr:cNvPr id="5" name="Imagen 4">
          <a:extLst>
            <a:ext uri="{FF2B5EF4-FFF2-40B4-BE49-F238E27FC236}">
              <a16:creationId xmlns:a16="http://schemas.microsoft.com/office/drawing/2014/main" id="{A8749DFA-5FE6-4370-8D8B-C0B12CC474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77" y="0"/>
          <a:ext cx="1152525" cy="900430"/>
        </a:xfrm>
        <a:prstGeom prst="rect">
          <a:avLst/>
        </a:prstGeom>
        <a:noFill/>
      </xdr:spPr>
    </xdr:pic>
    <xdr:clientData/>
  </xdr:twoCellAnchor>
  <xdr:twoCellAnchor editAs="oneCell">
    <xdr:from>
      <xdr:col>20</xdr:col>
      <xdr:colOff>336177</xdr:colOff>
      <xdr:row>0</xdr:row>
      <xdr:rowOff>280147</xdr:rowOff>
    </xdr:from>
    <xdr:to>
      <xdr:col>24</xdr:col>
      <xdr:colOff>17258</xdr:colOff>
      <xdr:row>0</xdr:row>
      <xdr:rowOff>720202</xdr:rowOff>
    </xdr:to>
    <xdr:pic>
      <xdr:nvPicPr>
        <xdr:cNvPr id="6" name="Imagen 5">
          <a:extLst>
            <a:ext uri="{FF2B5EF4-FFF2-40B4-BE49-F238E27FC236}">
              <a16:creationId xmlns:a16="http://schemas.microsoft.com/office/drawing/2014/main" id="{6CFE52BC-DF5C-43FC-8DDF-DFD3DC0370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57177" y="280147"/>
          <a:ext cx="2598420" cy="440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373380</xdr:colOff>
      <xdr:row>58</xdr:row>
      <xdr:rowOff>1592580</xdr:rowOff>
    </xdr:from>
    <xdr:to>
      <xdr:col>6</xdr:col>
      <xdr:colOff>609600</xdr:colOff>
      <xdr:row>58</xdr:row>
      <xdr:rowOff>2171700</xdr:rowOff>
    </xdr:to>
    <xdr:sp macro="" textlink="">
      <xdr:nvSpPr>
        <xdr:cNvPr id="24650752" name="Object 1024" hidden="1">
          <a:extLst>
            <a:ext uri="{63B3BB69-23CF-44E3-9099-C40C66FF867C}">
              <a14:compatExt xmlns:a14="http://schemas.microsoft.com/office/drawing/2010/main" spid="_x0000_s24650752"/>
            </a:ext>
            <a:ext uri="{FF2B5EF4-FFF2-40B4-BE49-F238E27FC236}">
              <a16:creationId xmlns:a16="http://schemas.microsoft.com/office/drawing/2014/main" id="{00000000-0008-0000-0100-000000247801}"/>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472440</xdr:colOff>
      <xdr:row>23</xdr:row>
      <xdr:rowOff>276487</xdr:rowOff>
    </xdr:from>
    <xdr:to>
      <xdr:col>9</xdr:col>
      <xdr:colOff>551497</xdr:colOff>
      <xdr:row>38</xdr:row>
      <xdr:rowOff>131820</xdr:rowOff>
    </xdr:to>
    <xdr:pic>
      <xdr:nvPicPr>
        <xdr:cNvPr id="12" name="Imagen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07" y="7568404"/>
          <a:ext cx="4601950" cy="4621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590549</xdr:colOff>
      <xdr:row>58</xdr:row>
      <xdr:rowOff>1902883</xdr:rowOff>
    </xdr:from>
    <xdr:to>
      <xdr:col>7</xdr:col>
      <xdr:colOff>392429</xdr:colOff>
      <xdr:row>58</xdr:row>
      <xdr:rowOff>2626783</xdr:rowOff>
    </xdr:to>
    <xdr:pic>
      <xdr:nvPicPr>
        <xdr:cNvPr id="2" name="Picture 1024">
          <a:extLst>
            <a:ext uri="{FF2B5EF4-FFF2-40B4-BE49-F238E27FC236}">
              <a16:creationId xmlns:a16="http://schemas.microsoft.com/office/drawing/2014/main" id="{A5D18BEC-32EB-415C-9471-FC9FC0F9F3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2882" y="20053300"/>
          <a:ext cx="173863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15240</xdr:rowOff>
    </xdr:from>
    <xdr:to>
      <xdr:col>13</xdr:col>
      <xdr:colOff>57150</xdr:colOff>
      <xdr:row>2</xdr:row>
      <xdr:rowOff>54840</xdr:rowOff>
    </xdr:to>
    <xdr:pic>
      <xdr:nvPicPr>
        <xdr:cNvPr id="5" name="Imagen 16">
          <a:extLst>
            <a:ext uri="{FF2B5EF4-FFF2-40B4-BE49-F238E27FC236}">
              <a16:creationId xmlns:a16="http://schemas.microsoft.com/office/drawing/2014/main" id="{7618B129-E2E4-4340-A4BF-9C2E04F2C73F}"/>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10590"/>
          <a:ext cx="8477250" cy="3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0</xdr:row>
      <xdr:rowOff>245745</xdr:rowOff>
    </xdr:from>
    <xdr:to>
      <xdr:col>12</xdr:col>
      <xdr:colOff>630555</xdr:colOff>
      <xdr:row>0</xdr:row>
      <xdr:rowOff>683895</xdr:rowOff>
    </xdr:to>
    <xdr:pic>
      <xdr:nvPicPr>
        <xdr:cNvPr id="6" name="Imagen 4">
          <a:extLst>
            <a:ext uri="{FF2B5EF4-FFF2-40B4-BE49-F238E27FC236}">
              <a16:creationId xmlns:a16="http://schemas.microsoft.com/office/drawing/2014/main" id="{43BE4CAD-84D5-4A14-BD52-ACB687EAA3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10250" y="245745"/>
          <a:ext cx="260223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102870</xdr:colOff>
      <xdr:row>0</xdr:row>
      <xdr:rowOff>97155</xdr:rowOff>
    </xdr:from>
    <xdr:to>
      <xdr:col>2</xdr:col>
      <xdr:colOff>331470</xdr:colOff>
      <xdr:row>1</xdr:row>
      <xdr:rowOff>110490</xdr:rowOff>
    </xdr:to>
    <xdr:pic>
      <xdr:nvPicPr>
        <xdr:cNvPr id="7" name="Imagen 17">
          <a:extLst>
            <a:ext uri="{FF2B5EF4-FFF2-40B4-BE49-F238E27FC236}">
              <a16:creationId xmlns:a16="http://schemas.microsoft.com/office/drawing/2014/main" id="{E45E7155-62F3-42A5-BEDC-BB1C7CC3F43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2870" y="97155"/>
          <a:ext cx="1524000" cy="718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799905</xdr:rowOff>
    </xdr:from>
    <xdr:to>
      <xdr:col>37</xdr:col>
      <xdr:colOff>171926</xdr:colOff>
      <xdr:row>1</xdr:row>
      <xdr:rowOff>17372</xdr:rowOff>
    </xdr:to>
    <xdr:pic>
      <xdr:nvPicPr>
        <xdr:cNvPr id="3" name="Imagen 16">
          <a:extLst>
            <a:ext uri="{FF2B5EF4-FFF2-40B4-BE49-F238E27FC236}">
              <a16:creationId xmlns:a16="http://schemas.microsoft.com/office/drawing/2014/main" id="{0EE17B57-D5B1-453D-9C34-CE127500E0B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9905"/>
          <a:ext cx="2654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650666</xdr:colOff>
      <xdr:row>0</xdr:row>
      <xdr:rowOff>173355</xdr:rowOff>
    </xdr:from>
    <xdr:to>
      <xdr:col>37</xdr:col>
      <xdr:colOff>15279</xdr:colOff>
      <xdr:row>0</xdr:row>
      <xdr:rowOff>628650</xdr:rowOff>
    </xdr:to>
    <xdr:pic>
      <xdr:nvPicPr>
        <xdr:cNvPr id="4" name="Imagen 4">
          <a:extLst>
            <a:ext uri="{FF2B5EF4-FFF2-40B4-BE49-F238E27FC236}">
              <a16:creationId xmlns:a16="http://schemas.microsoft.com/office/drawing/2014/main" id="{FB4F2543-4019-440E-897D-3AE0A76704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64666" y="173355"/>
          <a:ext cx="2586778" cy="451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xdr:colOff>
      <xdr:row>0</xdr:row>
      <xdr:rowOff>55245</xdr:rowOff>
    </xdr:from>
    <xdr:to>
      <xdr:col>0</xdr:col>
      <xdr:colOff>1615440</xdr:colOff>
      <xdr:row>0</xdr:row>
      <xdr:rowOff>777240</xdr:rowOff>
    </xdr:to>
    <xdr:pic>
      <xdr:nvPicPr>
        <xdr:cNvPr id="6" name="Imagen 17">
          <a:extLst>
            <a:ext uri="{FF2B5EF4-FFF2-40B4-BE49-F238E27FC236}">
              <a16:creationId xmlns:a16="http://schemas.microsoft.com/office/drawing/2014/main" id="{6E9B74F2-4A6F-40F7-985F-44E1BD61ED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440" y="55245"/>
          <a:ext cx="152400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11</xdr:col>
      <xdr:colOff>860741</xdr:colOff>
      <xdr:row>95</xdr:row>
      <xdr:rowOff>60114</xdr:rowOff>
    </xdr:to>
    <xdr:pic>
      <xdr:nvPicPr>
        <xdr:cNvPr id="8" name="Imagen 7">
          <a:extLst>
            <a:ext uri="{FF2B5EF4-FFF2-40B4-BE49-F238E27FC236}">
              <a16:creationId xmlns:a16="http://schemas.microsoft.com/office/drawing/2014/main" id="{7391ADE6-AA02-6973-4B44-631E025C2C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86000" y="7895167"/>
          <a:ext cx="7111681" cy="10058400"/>
        </a:xfrm>
        <a:prstGeom prst="rect">
          <a:avLst/>
        </a:prstGeom>
      </xdr:spPr>
    </xdr:pic>
    <xdr:clientData/>
  </xdr:twoCellAnchor>
  <xdr:twoCellAnchor editAs="oneCell">
    <xdr:from>
      <xdr:col>14</xdr:col>
      <xdr:colOff>0</xdr:colOff>
      <xdr:row>36</xdr:row>
      <xdr:rowOff>0</xdr:rowOff>
    </xdr:from>
    <xdr:to>
      <xdr:col>24</xdr:col>
      <xdr:colOff>321043</xdr:colOff>
      <xdr:row>95</xdr:row>
      <xdr:rowOff>56304</xdr:rowOff>
    </xdr:to>
    <xdr:pic>
      <xdr:nvPicPr>
        <xdr:cNvPr id="10" name="Imagen 9">
          <a:extLst>
            <a:ext uri="{FF2B5EF4-FFF2-40B4-BE49-F238E27FC236}">
              <a16:creationId xmlns:a16="http://schemas.microsoft.com/office/drawing/2014/main" id="{87D3F8F7-8495-4A16-F39D-E5D7D1F43C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551583" y="7895167"/>
          <a:ext cx="7111681"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22226</xdr:rowOff>
    </xdr:from>
    <xdr:to>
      <xdr:col>34</xdr:col>
      <xdr:colOff>168275</xdr:colOff>
      <xdr:row>1</xdr:row>
      <xdr:rowOff>54416</xdr:rowOff>
    </xdr:to>
    <xdr:pic>
      <xdr:nvPicPr>
        <xdr:cNvPr id="5" name="Imagen 16">
          <a:extLst>
            <a:ext uri="{FF2B5EF4-FFF2-40B4-BE49-F238E27FC236}">
              <a16:creationId xmlns:a16="http://schemas.microsoft.com/office/drawing/2014/main" id="{CC791928-66C9-47FC-8700-A5BC988C1CF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7143"/>
          <a:ext cx="22523238" cy="3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196214</xdr:colOff>
      <xdr:row>0</xdr:row>
      <xdr:rowOff>282787</xdr:rowOff>
    </xdr:from>
    <xdr:to>
      <xdr:col>33</xdr:col>
      <xdr:colOff>98000</xdr:colOff>
      <xdr:row>0</xdr:row>
      <xdr:rowOff>705697</xdr:rowOff>
    </xdr:to>
    <xdr:pic>
      <xdr:nvPicPr>
        <xdr:cNvPr id="6" name="Imagen 4">
          <a:extLst>
            <a:ext uri="{FF2B5EF4-FFF2-40B4-BE49-F238E27FC236}">
              <a16:creationId xmlns:a16="http://schemas.microsoft.com/office/drawing/2014/main" id="{50307D85-E986-4ADF-9DD1-897DEA139A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4797" y="282787"/>
          <a:ext cx="25831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105833</xdr:colOff>
      <xdr:row>0</xdr:row>
      <xdr:rowOff>84666</xdr:rowOff>
    </xdr:from>
    <xdr:to>
      <xdr:col>0</xdr:col>
      <xdr:colOff>1631738</xdr:colOff>
      <xdr:row>0</xdr:row>
      <xdr:rowOff>806661</xdr:rowOff>
    </xdr:to>
    <xdr:pic>
      <xdr:nvPicPr>
        <xdr:cNvPr id="7" name="Imagen 17">
          <a:extLst>
            <a:ext uri="{FF2B5EF4-FFF2-40B4-BE49-F238E27FC236}">
              <a16:creationId xmlns:a16="http://schemas.microsoft.com/office/drawing/2014/main" id="{3C37200C-B384-449A-BBA4-98BE3B17D8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833" y="84666"/>
          <a:ext cx="1525905"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800345</xdr:rowOff>
    </xdr:from>
    <xdr:to>
      <xdr:col>22</xdr:col>
      <xdr:colOff>154781</xdr:colOff>
      <xdr:row>1</xdr:row>
      <xdr:rowOff>17195</xdr:rowOff>
    </xdr:to>
    <xdr:pic>
      <xdr:nvPicPr>
        <xdr:cNvPr id="5" name="Imagen 16">
          <a:extLst>
            <a:ext uri="{FF2B5EF4-FFF2-40B4-BE49-F238E27FC236}">
              <a16:creationId xmlns:a16="http://schemas.microsoft.com/office/drawing/2014/main" id="{0851537A-7589-4EFC-98E0-824F89B25A7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800345"/>
          <a:ext cx="16168686" cy="3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84666</xdr:rowOff>
    </xdr:from>
    <xdr:to>
      <xdr:col>0</xdr:col>
      <xdr:colOff>1619250</xdr:colOff>
      <xdr:row>0</xdr:row>
      <xdr:rowOff>806661</xdr:rowOff>
    </xdr:to>
    <xdr:pic>
      <xdr:nvPicPr>
        <xdr:cNvPr id="6" name="Imagen 17">
          <a:extLst>
            <a:ext uri="{FF2B5EF4-FFF2-40B4-BE49-F238E27FC236}">
              <a16:creationId xmlns:a16="http://schemas.microsoft.com/office/drawing/2014/main" id="{2F770876-B286-4673-BA77-A5829E4713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84666"/>
          <a:ext cx="152400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412750</xdr:colOff>
      <xdr:row>0</xdr:row>
      <xdr:rowOff>190500</xdr:rowOff>
    </xdr:from>
    <xdr:to>
      <xdr:col>22</xdr:col>
      <xdr:colOff>19898</xdr:colOff>
      <xdr:row>0</xdr:row>
      <xdr:rowOff>624840</xdr:rowOff>
    </xdr:to>
    <xdr:pic>
      <xdr:nvPicPr>
        <xdr:cNvPr id="7" name="Imagen 4">
          <a:extLst>
            <a:ext uri="{FF2B5EF4-FFF2-40B4-BE49-F238E27FC236}">
              <a16:creationId xmlns:a16="http://schemas.microsoft.com/office/drawing/2014/main" id="{5AF9076F-A21B-4D92-B80B-8466D8412EA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02167" y="190500"/>
          <a:ext cx="259461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12</xdr:col>
      <xdr:colOff>98900</xdr:colOff>
      <xdr:row>96</xdr:row>
      <xdr:rowOff>53340</xdr:rowOff>
    </xdr:to>
    <xdr:pic>
      <xdr:nvPicPr>
        <xdr:cNvPr id="9" name="Imagen 8">
          <a:extLst>
            <a:ext uri="{FF2B5EF4-FFF2-40B4-BE49-F238E27FC236}">
              <a16:creationId xmlns:a16="http://schemas.microsoft.com/office/drawing/2014/main" id="{120FBF61-4C6A-6330-4D72-D5A13D95EC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19313" y="7786688"/>
          <a:ext cx="7111681" cy="10058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60959</xdr:rowOff>
    </xdr:from>
    <xdr:to>
      <xdr:col>24</xdr:col>
      <xdr:colOff>135254</xdr:colOff>
      <xdr:row>1</xdr:row>
      <xdr:rowOff>98864</xdr:rowOff>
    </xdr:to>
    <xdr:pic>
      <xdr:nvPicPr>
        <xdr:cNvPr id="3" name="Imagen 16">
          <a:extLst>
            <a:ext uri="{FF2B5EF4-FFF2-40B4-BE49-F238E27FC236}">
              <a16:creationId xmlns:a16="http://schemas.microsoft.com/office/drawing/2014/main" id="{42A81173-89CB-41BE-B804-9BDA2F2D869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37234"/>
          <a:ext cx="17127854" cy="37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152400</xdr:colOff>
      <xdr:row>0</xdr:row>
      <xdr:rowOff>160020</xdr:rowOff>
    </xdr:from>
    <xdr:to>
      <xdr:col>24</xdr:col>
      <xdr:colOff>0</xdr:colOff>
      <xdr:row>0</xdr:row>
      <xdr:rowOff>607695</xdr:rowOff>
    </xdr:to>
    <xdr:pic>
      <xdr:nvPicPr>
        <xdr:cNvPr id="4" name="Imagen 4">
          <a:extLst>
            <a:ext uri="{FF2B5EF4-FFF2-40B4-BE49-F238E27FC236}">
              <a16:creationId xmlns:a16="http://schemas.microsoft.com/office/drawing/2014/main" id="{2397AE77-5801-487E-AFD1-0DF021991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92275" y="160020"/>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1524000</xdr:colOff>
      <xdr:row>1</xdr:row>
      <xdr:rowOff>45720</xdr:rowOff>
    </xdr:to>
    <xdr:pic>
      <xdr:nvPicPr>
        <xdr:cNvPr id="5" name="Imagen 17">
          <a:extLst>
            <a:ext uri="{FF2B5EF4-FFF2-40B4-BE49-F238E27FC236}">
              <a16:creationId xmlns:a16="http://schemas.microsoft.com/office/drawing/2014/main" id="{619DC0AF-20B9-42FB-9D21-FDD0571056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52400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60746</xdr:rowOff>
    </xdr:from>
    <xdr:to>
      <xdr:col>24</xdr:col>
      <xdr:colOff>136560</xdr:colOff>
      <xdr:row>1</xdr:row>
      <xdr:rowOff>94841</xdr:rowOff>
    </xdr:to>
    <xdr:pic>
      <xdr:nvPicPr>
        <xdr:cNvPr id="3" name="Imagen 16">
          <a:extLst>
            <a:ext uri="{FF2B5EF4-FFF2-40B4-BE49-F238E27FC236}">
              <a16:creationId xmlns:a16="http://schemas.microsoft.com/office/drawing/2014/main" id="{99D2F288-6063-420D-8E93-50334066401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2746"/>
          <a:ext cx="16992000" cy="37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105833</xdr:colOff>
      <xdr:row>0</xdr:row>
      <xdr:rowOff>52917</xdr:rowOff>
    </xdr:from>
    <xdr:to>
      <xdr:col>0</xdr:col>
      <xdr:colOff>1629833</xdr:colOff>
      <xdr:row>1</xdr:row>
      <xdr:rowOff>14817</xdr:rowOff>
    </xdr:to>
    <xdr:pic>
      <xdr:nvPicPr>
        <xdr:cNvPr id="4" name="Imagen 17">
          <a:extLst>
            <a:ext uri="{FF2B5EF4-FFF2-40B4-BE49-F238E27FC236}">
              <a16:creationId xmlns:a16="http://schemas.microsoft.com/office/drawing/2014/main" id="{9E4AC123-B3BF-4CE8-AAA0-7D375B1B0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833" y="52917"/>
          <a:ext cx="15240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0</xdr:row>
      <xdr:rowOff>222250</xdr:rowOff>
    </xdr:from>
    <xdr:to>
      <xdr:col>24</xdr:col>
      <xdr:colOff>635</xdr:colOff>
      <xdr:row>0</xdr:row>
      <xdr:rowOff>669925</xdr:rowOff>
    </xdr:to>
    <xdr:pic>
      <xdr:nvPicPr>
        <xdr:cNvPr id="5" name="Imagen 4">
          <a:extLst>
            <a:ext uri="{FF2B5EF4-FFF2-40B4-BE49-F238E27FC236}">
              <a16:creationId xmlns:a16="http://schemas.microsoft.com/office/drawing/2014/main" id="{4EA8B657-253E-4606-B05C-72B8ECB465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55750" y="222250"/>
          <a:ext cx="2596515" cy="443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93342</xdr:rowOff>
    </xdr:from>
    <xdr:to>
      <xdr:col>24</xdr:col>
      <xdr:colOff>142452</xdr:colOff>
      <xdr:row>1</xdr:row>
      <xdr:rowOff>142452</xdr:rowOff>
    </xdr:to>
    <xdr:pic>
      <xdr:nvPicPr>
        <xdr:cNvPr id="3" name="Imagen 16">
          <a:extLst>
            <a:ext uri="{FF2B5EF4-FFF2-40B4-BE49-F238E27FC236}">
              <a16:creationId xmlns:a16="http://schemas.microsoft.com/office/drawing/2014/main" id="{740AF453-61CF-45C2-9F09-92EF64DC54A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5342"/>
          <a:ext cx="18118667" cy="5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52917</xdr:colOff>
      <xdr:row>0</xdr:row>
      <xdr:rowOff>254000</xdr:rowOff>
    </xdr:from>
    <xdr:to>
      <xdr:col>23</xdr:col>
      <xdr:colOff>706967</xdr:colOff>
      <xdr:row>0</xdr:row>
      <xdr:rowOff>688340</xdr:rowOff>
    </xdr:to>
    <xdr:pic>
      <xdr:nvPicPr>
        <xdr:cNvPr id="4" name="Imagen 4">
          <a:extLst>
            <a:ext uri="{FF2B5EF4-FFF2-40B4-BE49-F238E27FC236}">
              <a16:creationId xmlns:a16="http://schemas.microsoft.com/office/drawing/2014/main" id="{4605A0CF-4386-4CE4-B251-4DDCBB1284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67000" y="254000"/>
          <a:ext cx="259461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84666</xdr:colOff>
      <xdr:row>0</xdr:row>
      <xdr:rowOff>63500</xdr:rowOff>
    </xdr:from>
    <xdr:to>
      <xdr:col>0</xdr:col>
      <xdr:colOff>1608666</xdr:colOff>
      <xdr:row>1</xdr:row>
      <xdr:rowOff>23495</xdr:rowOff>
    </xdr:to>
    <xdr:pic>
      <xdr:nvPicPr>
        <xdr:cNvPr id="5" name="Imagen 17">
          <a:extLst>
            <a:ext uri="{FF2B5EF4-FFF2-40B4-BE49-F238E27FC236}">
              <a16:creationId xmlns:a16="http://schemas.microsoft.com/office/drawing/2014/main" id="{E2A886FE-8871-46B9-A17E-B89BB954A9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666" y="63500"/>
          <a:ext cx="152400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15450</xdr:rowOff>
    </xdr:from>
    <xdr:to>
      <xdr:col>8</xdr:col>
      <xdr:colOff>56727</xdr:colOff>
      <xdr:row>1</xdr:row>
      <xdr:rowOff>59070</xdr:rowOff>
    </xdr:to>
    <xdr:pic>
      <xdr:nvPicPr>
        <xdr:cNvPr id="5" name="Imagen 16">
          <a:extLst>
            <a:ext uri="{FF2B5EF4-FFF2-40B4-BE49-F238E27FC236}">
              <a16:creationId xmlns:a16="http://schemas.microsoft.com/office/drawing/2014/main" id="{2B20EB8D-D9D2-42FF-B922-A9A8EC8BAB3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77450"/>
          <a:ext cx="9116060" cy="3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74083</xdr:colOff>
      <xdr:row>0</xdr:row>
      <xdr:rowOff>42333</xdr:rowOff>
    </xdr:from>
    <xdr:to>
      <xdr:col>0</xdr:col>
      <xdr:colOff>1598083</xdr:colOff>
      <xdr:row>1</xdr:row>
      <xdr:rowOff>2328</xdr:rowOff>
    </xdr:to>
    <xdr:pic>
      <xdr:nvPicPr>
        <xdr:cNvPr id="6" name="Imagen 17">
          <a:extLst>
            <a:ext uri="{FF2B5EF4-FFF2-40B4-BE49-F238E27FC236}">
              <a16:creationId xmlns:a16="http://schemas.microsoft.com/office/drawing/2014/main" id="{C065C66D-2FF9-48DB-8214-431F7672C9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83" y="42333"/>
          <a:ext cx="152400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836084</xdr:colOff>
      <xdr:row>0</xdr:row>
      <xdr:rowOff>201084</xdr:rowOff>
    </xdr:from>
    <xdr:to>
      <xdr:col>8</xdr:col>
      <xdr:colOff>16934</xdr:colOff>
      <xdr:row>0</xdr:row>
      <xdr:rowOff>627804</xdr:rowOff>
    </xdr:to>
    <xdr:pic>
      <xdr:nvPicPr>
        <xdr:cNvPr id="7" name="Imagen 4">
          <a:extLst>
            <a:ext uri="{FF2B5EF4-FFF2-40B4-BE49-F238E27FC236}">
              <a16:creationId xmlns:a16="http://schemas.microsoft.com/office/drawing/2014/main" id="{C542AFEF-EFDB-4099-B12E-9463E612E9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66417" y="201084"/>
          <a:ext cx="26003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xdr:row>
      <xdr:rowOff>0</xdr:rowOff>
    </xdr:from>
    <xdr:to>
      <xdr:col>18</xdr:col>
      <xdr:colOff>59371</xdr:colOff>
      <xdr:row>58</xdr:row>
      <xdr:rowOff>92710</xdr:rowOff>
    </xdr:to>
    <xdr:pic>
      <xdr:nvPicPr>
        <xdr:cNvPr id="9" name="Imagen 8">
          <a:extLst>
            <a:ext uri="{FF2B5EF4-FFF2-40B4-BE49-F238E27FC236}">
              <a16:creationId xmlns:a16="http://schemas.microsoft.com/office/drawing/2014/main" id="{64D196D0-B2B9-5A05-21D1-E06F3CF314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42500" y="762000"/>
          <a:ext cx="7111681" cy="10058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28"/>
  <sheetViews>
    <sheetView tabSelected="1" zoomScaleNormal="100" workbookViewId="0">
      <selection sqref="A1:I1"/>
    </sheetView>
  </sheetViews>
  <sheetFormatPr baseColWidth="10" defaultColWidth="11.44140625" defaultRowHeight="15" x14ac:dyDescent="0.35"/>
  <cols>
    <col min="1" max="1" width="14.44140625" style="6" customWidth="1"/>
    <col min="2" max="2" width="12" style="1" customWidth="1"/>
    <col min="3" max="4" width="14.44140625" style="1" customWidth="1"/>
    <col min="5" max="5" width="17.44140625" style="1" customWidth="1"/>
    <col min="6" max="8" width="14.44140625" style="1" customWidth="1"/>
    <col min="9" max="16384" width="11.44140625" style="1"/>
  </cols>
  <sheetData>
    <row r="1" spans="1:9" ht="70.8" customHeight="1" x14ac:dyDescent="0.35">
      <c r="A1" s="502"/>
      <c r="B1" s="502"/>
      <c r="C1" s="502"/>
      <c r="D1" s="502"/>
      <c r="E1" s="502"/>
      <c r="F1" s="502"/>
      <c r="G1" s="502"/>
      <c r="H1" s="502"/>
      <c r="I1" s="502"/>
    </row>
    <row r="2" spans="1:9" ht="15" customHeight="1" x14ac:dyDescent="0.35">
      <c r="B2" s="6"/>
      <c r="C2" s="6"/>
      <c r="D2" s="6"/>
      <c r="E2" s="6"/>
      <c r="F2" s="6"/>
      <c r="G2" s="6"/>
    </row>
    <row r="3" spans="1:9" ht="21.75" customHeight="1" x14ac:dyDescent="0.35">
      <c r="A3" s="496" t="s">
        <v>188</v>
      </c>
      <c r="B3" s="497"/>
      <c r="C3" s="497"/>
      <c r="D3" s="497"/>
      <c r="E3" s="497"/>
      <c r="F3" s="497"/>
      <c r="G3" s="497"/>
      <c r="H3" s="497"/>
      <c r="I3" s="498"/>
    </row>
    <row r="4" spans="1:9" ht="12" customHeight="1" x14ac:dyDescent="0.35">
      <c r="A4" s="499"/>
      <c r="B4" s="500"/>
      <c r="C4" s="500"/>
      <c r="D4" s="500"/>
      <c r="E4" s="500"/>
      <c r="F4" s="500"/>
      <c r="G4" s="500"/>
      <c r="H4" s="500"/>
      <c r="I4" s="501"/>
    </row>
    <row r="5" spans="1:9" ht="14.25" customHeight="1" x14ac:dyDescent="0.35">
      <c r="A5" s="490" t="s">
        <v>0</v>
      </c>
      <c r="B5" s="491"/>
      <c r="C5" s="491"/>
      <c r="D5" s="491"/>
      <c r="E5" s="491"/>
      <c r="F5" s="491"/>
      <c r="G5" s="491"/>
      <c r="H5" s="491"/>
      <c r="I5" s="492"/>
    </row>
    <row r="6" spans="1:9" ht="15" customHeight="1" x14ac:dyDescent="0.35">
      <c r="A6" s="493"/>
      <c r="B6" s="494"/>
      <c r="C6" s="494"/>
      <c r="D6" s="494"/>
      <c r="E6" s="494"/>
      <c r="F6" s="494"/>
      <c r="G6" s="494"/>
      <c r="H6" s="494"/>
      <c r="I6" s="495"/>
    </row>
    <row r="7" spans="1:9" ht="14.25" customHeight="1" x14ac:dyDescent="0.35">
      <c r="A7" s="493"/>
      <c r="B7" s="494"/>
      <c r="C7" s="494"/>
      <c r="D7" s="494"/>
      <c r="E7" s="494"/>
      <c r="F7" s="494"/>
      <c r="G7" s="494"/>
      <c r="H7" s="494"/>
      <c r="I7" s="495"/>
    </row>
    <row r="8" spans="1:9" s="2" customFormat="1" ht="27" customHeight="1" x14ac:dyDescent="0.25">
      <c r="A8" s="468"/>
      <c r="B8" s="469" t="s">
        <v>1</v>
      </c>
      <c r="C8" s="470"/>
      <c r="D8" s="470"/>
      <c r="E8" s="470"/>
      <c r="F8" s="470"/>
      <c r="G8" s="470"/>
      <c r="H8" s="470"/>
      <c r="I8" s="471"/>
    </row>
    <row r="9" spans="1:9" s="11" customFormat="1" ht="8.25" customHeight="1" x14ac:dyDescent="0.25">
      <c r="A9" s="472"/>
      <c r="B9" s="473"/>
      <c r="C9" s="473"/>
      <c r="D9" s="473"/>
      <c r="E9" s="473"/>
      <c r="F9" s="473"/>
      <c r="G9" s="473"/>
      <c r="H9" s="473"/>
      <c r="I9" s="474"/>
    </row>
    <row r="10" spans="1:9" s="2" customFormat="1" ht="27" customHeight="1" x14ac:dyDescent="0.25">
      <c r="A10" s="468" t="s">
        <v>2</v>
      </c>
      <c r="B10" s="488" t="s">
        <v>3</v>
      </c>
      <c r="C10" s="488"/>
      <c r="D10" s="488"/>
      <c r="E10" s="488"/>
      <c r="F10" s="488"/>
      <c r="G10" s="488"/>
      <c r="H10" s="488"/>
      <c r="I10" s="489"/>
    </row>
    <row r="11" spans="1:9" s="11" customFormat="1" ht="8.25" customHeight="1" x14ac:dyDescent="0.25">
      <c r="A11" s="472"/>
      <c r="B11" s="473"/>
      <c r="C11" s="473"/>
      <c r="D11" s="473"/>
      <c r="E11" s="473"/>
      <c r="F11" s="473"/>
      <c r="G11" s="473"/>
      <c r="H11" s="473"/>
      <c r="I11" s="474"/>
    </row>
    <row r="12" spans="1:9" s="2" customFormat="1" ht="27" customHeight="1" x14ac:dyDescent="0.25">
      <c r="A12" s="468" t="s">
        <v>4</v>
      </c>
      <c r="B12" s="488" t="s">
        <v>5</v>
      </c>
      <c r="C12" s="488"/>
      <c r="D12" s="488"/>
      <c r="E12" s="488"/>
      <c r="F12" s="488"/>
      <c r="G12" s="488"/>
      <c r="H12" s="488"/>
      <c r="I12" s="489"/>
    </row>
    <row r="13" spans="1:9" s="11" customFormat="1" ht="8.25" customHeight="1" x14ac:dyDescent="0.25">
      <c r="A13" s="472"/>
      <c r="B13" s="473"/>
      <c r="C13" s="473"/>
      <c r="D13" s="473"/>
      <c r="E13" s="473"/>
      <c r="F13" s="473"/>
      <c r="G13" s="473"/>
      <c r="H13" s="473"/>
      <c r="I13" s="474"/>
    </row>
    <row r="14" spans="1:9" s="2" customFormat="1" ht="27" customHeight="1" x14ac:dyDescent="0.25">
      <c r="A14" s="468">
        <v>2</v>
      </c>
      <c r="B14" s="634" t="s">
        <v>6</v>
      </c>
      <c r="C14" s="634"/>
      <c r="D14" s="634"/>
      <c r="E14" s="634"/>
      <c r="F14" s="634"/>
      <c r="G14" s="634"/>
      <c r="H14" s="634"/>
      <c r="I14" s="635"/>
    </row>
    <row r="15" spans="1:9" s="11" customFormat="1" ht="8.25" customHeight="1" x14ac:dyDescent="0.25">
      <c r="A15" s="472"/>
      <c r="B15" s="473"/>
      <c r="C15" s="473"/>
      <c r="D15" s="473"/>
      <c r="E15" s="473"/>
      <c r="F15" s="473"/>
      <c r="G15" s="473"/>
      <c r="H15" s="473"/>
      <c r="I15" s="474"/>
    </row>
    <row r="16" spans="1:9" s="2" customFormat="1" ht="27" customHeight="1" x14ac:dyDescent="0.25">
      <c r="A16" s="468">
        <v>3</v>
      </c>
      <c r="B16" s="488" t="s">
        <v>216</v>
      </c>
      <c r="C16" s="488"/>
      <c r="D16" s="488"/>
      <c r="E16" s="488"/>
      <c r="F16" s="488"/>
      <c r="G16" s="488"/>
      <c r="H16" s="488"/>
      <c r="I16" s="489"/>
    </row>
    <row r="17" spans="1:9" s="11" customFormat="1" ht="8.25" customHeight="1" x14ac:dyDescent="0.25">
      <c r="A17" s="472"/>
      <c r="B17" s="473"/>
      <c r="C17" s="473"/>
      <c r="D17" s="473"/>
      <c r="E17" s="473"/>
      <c r="F17" s="473"/>
      <c r="G17" s="473"/>
      <c r="H17" s="473"/>
      <c r="I17" s="474"/>
    </row>
    <row r="18" spans="1:9" s="2" customFormat="1" ht="27" customHeight="1" x14ac:dyDescent="0.25">
      <c r="A18" s="468">
        <v>4</v>
      </c>
      <c r="B18" s="488" t="s">
        <v>7</v>
      </c>
      <c r="C18" s="488"/>
      <c r="D18" s="488"/>
      <c r="E18" s="488"/>
      <c r="F18" s="488"/>
      <c r="G18" s="488"/>
      <c r="H18" s="488"/>
      <c r="I18" s="489"/>
    </row>
    <row r="19" spans="1:9" s="11" customFormat="1" ht="8.25" customHeight="1" x14ac:dyDescent="0.25">
      <c r="A19" s="472"/>
      <c r="B19" s="473"/>
      <c r="C19" s="473"/>
      <c r="D19" s="473"/>
      <c r="E19" s="473"/>
      <c r="F19" s="473"/>
      <c r="G19" s="473"/>
      <c r="H19" s="473"/>
      <c r="I19" s="474"/>
    </row>
    <row r="20" spans="1:9" s="2" customFormat="1" ht="27" customHeight="1" x14ac:dyDescent="0.25">
      <c r="A20" s="468">
        <v>5</v>
      </c>
      <c r="B20" s="488" t="s">
        <v>8</v>
      </c>
      <c r="C20" s="488"/>
      <c r="D20" s="488"/>
      <c r="E20" s="488"/>
      <c r="F20" s="488"/>
      <c r="G20" s="488"/>
      <c r="H20" s="488"/>
      <c r="I20" s="489"/>
    </row>
    <row r="21" spans="1:9" s="11" customFormat="1" ht="8.25" customHeight="1" x14ac:dyDescent="0.25">
      <c r="A21" s="472"/>
      <c r="B21" s="473"/>
      <c r="C21" s="473"/>
      <c r="D21" s="473"/>
      <c r="E21" s="473"/>
      <c r="F21" s="473"/>
      <c r="G21" s="473"/>
      <c r="H21" s="473"/>
      <c r="I21" s="474"/>
    </row>
    <row r="22" spans="1:9" s="2" customFormat="1" ht="27" customHeight="1" x14ac:dyDescent="0.25">
      <c r="A22" s="468">
        <v>6</v>
      </c>
      <c r="B22" s="488" t="s">
        <v>9</v>
      </c>
      <c r="C22" s="488"/>
      <c r="D22" s="488"/>
      <c r="E22" s="488"/>
      <c r="F22" s="488"/>
      <c r="G22" s="488"/>
      <c r="H22" s="488"/>
      <c r="I22" s="489"/>
    </row>
    <row r="23" spans="1:9" s="11" customFormat="1" ht="8.25" customHeight="1" x14ac:dyDescent="0.25">
      <c r="A23" s="472"/>
      <c r="B23" s="473"/>
      <c r="C23" s="473"/>
      <c r="D23" s="473"/>
      <c r="E23" s="473"/>
      <c r="F23" s="473"/>
      <c r="G23" s="473"/>
      <c r="H23" s="473"/>
      <c r="I23" s="474"/>
    </row>
    <row r="24" spans="1:9" s="2" customFormat="1" ht="27" customHeight="1" x14ac:dyDescent="0.25">
      <c r="A24" s="468">
        <v>7</v>
      </c>
      <c r="B24" s="488" t="s">
        <v>10</v>
      </c>
      <c r="C24" s="488"/>
      <c r="D24" s="488"/>
      <c r="E24" s="488"/>
      <c r="F24" s="488"/>
      <c r="G24" s="488"/>
      <c r="H24" s="488"/>
      <c r="I24" s="489"/>
    </row>
    <row r="25" spans="1:9" s="2" customFormat="1" ht="8.25" customHeight="1" x14ac:dyDescent="0.25">
      <c r="A25" s="472"/>
      <c r="B25" s="473"/>
      <c r="C25" s="473"/>
      <c r="D25" s="473"/>
      <c r="E25" s="473"/>
      <c r="F25" s="473"/>
      <c r="G25" s="473"/>
      <c r="H25" s="473"/>
      <c r="I25" s="474"/>
    </row>
    <row r="26" spans="1:9" s="2" customFormat="1" ht="27" customHeight="1" x14ac:dyDescent="0.25">
      <c r="A26" s="468">
        <v>8</v>
      </c>
      <c r="B26" s="487" t="s">
        <v>11</v>
      </c>
      <c r="C26" s="488"/>
      <c r="D26" s="488"/>
      <c r="E26" s="488"/>
      <c r="F26" s="488"/>
      <c r="G26" s="488"/>
      <c r="H26" s="488"/>
      <c r="I26" s="489"/>
    </row>
    <row r="27" spans="1:9" s="2" customFormat="1" ht="8.25" customHeight="1" x14ac:dyDescent="0.25">
      <c r="A27" s="472"/>
      <c r="B27" s="473"/>
      <c r="C27" s="473"/>
      <c r="D27" s="473"/>
      <c r="E27" s="473"/>
      <c r="F27" s="473"/>
      <c r="G27" s="473"/>
      <c r="H27" s="473"/>
      <c r="I27" s="474"/>
    </row>
    <row r="28" spans="1:9" x14ac:dyDescent="0.35">
      <c r="A28" s="3"/>
      <c r="B28" s="4"/>
      <c r="C28" s="4"/>
      <c r="D28" s="4"/>
      <c r="E28" s="4"/>
      <c r="F28" s="4"/>
      <c r="G28" s="4"/>
      <c r="H28" s="4"/>
      <c r="I28" s="5"/>
    </row>
  </sheetData>
  <mergeCells count="12">
    <mergeCell ref="B14:I14"/>
    <mergeCell ref="A5:I7"/>
    <mergeCell ref="A3:I4"/>
    <mergeCell ref="A1:I1"/>
    <mergeCell ref="B10:I10"/>
    <mergeCell ref="B12:I12"/>
    <mergeCell ref="B26:I26"/>
    <mergeCell ref="B16:I16"/>
    <mergeCell ref="B18:I18"/>
    <mergeCell ref="B20:I20"/>
    <mergeCell ref="B22:I22"/>
    <mergeCell ref="B24:I24"/>
  </mergeCells>
  <phoneticPr fontId="4" type="noConversion"/>
  <hyperlinks>
    <hyperlink ref="B10" location="'Cuadro 1'!A1" display="Cuadro 1. Área sembrada, cosechada, producción y rendimiento de arroz mecanizado, según departamentos (variación)" xr:uid="{00000000-0004-0000-0000-000000000000}"/>
    <hyperlink ref="B12" location="'Cuadro 1.1'!A1" display="Cuadro 1.1 Área sembrada perdida según zona arrocera" xr:uid="{00000000-0004-0000-0000-000001000000}"/>
    <hyperlink ref="B14" location="'Cuadro 2'!A1" display="Cuadro 2. Área sembrada y producción de arroz mecanizado, según departamentos (participación, variación y contribución) " xr:uid="{00000000-0004-0000-0000-000002000000}"/>
    <hyperlink ref="B8" location="'Ficha técnica'!A1" display="Ficha técnica" xr:uid="{00000000-0004-0000-0000-000003000000}"/>
    <hyperlink ref="B16" location="'Cuadro 3'!A1" display="Cuadro 3. Serie del área sembrada con arroz mecanizado, según zonas arroceras (Primeros semestres 2000 - 2018)" xr:uid="{00000000-0004-0000-0000-000004000000}"/>
    <hyperlink ref="B18" location="'Cuadro 4'!A1" display="Cuadro 4. Serie del área sembrada con arroz mecanizado, según mes de siembra (Primeros semestres 2000 - 2018)" xr:uid="{00000000-0004-0000-0000-000005000000}"/>
    <hyperlink ref="B20" location="'Cuadro 5'!A1" display="Cuadro 5. Serie del área sembrada con arroz mecanizado, según sistema de producción (Primeros semestres 2000 - 2018)" xr:uid="{00000000-0004-0000-0000-000006000000}"/>
    <hyperlink ref="B22" location="'Cuadro 6'!A1" display="Cuadro 6. Área sembrada, cosechada, producción y rendimientos de arroz mecanizado, según sistema de producción" xr:uid="{00000000-0004-0000-0000-000007000000}"/>
    <hyperlink ref="B24" location="'Cuadro 7'!A1" display="Cuadro 7. Área sembrada con arroz mecanizado, según zonas arroceras (participación, variación y contribución)" xr:uid="{00000000-0004-0000-0000-000008000000}"/>
    <hyperlink ref="B26" location="Históricos!A1" display="SERIES HISTÓRICAS ENAM (2000 - 2018)" xr:uid="{00000000-0004-0000-0000-000009000000}"/>
    <hyperlink ref="B10:I10" location="'Cuadro 1'!A1" display="Cuadro 1. Área sembrada, cosechada, producción y rendimiento de arroz mecanizado, según departamentos (variación y Cve)" xr:uid="{00000000-0004-0000-0000-00000A000000}"/>
    <hyperlink ref="B12:I12" location="'Cuadro 1.1'!A1" display="Cuadro 1.1 Área sembrada perdida según zona arrocera y Cve" xr:uid="{00000000-0004-0000-0000-00000B000000}"/>
    <hyperlink ref="B14:I14" location="'Cuadro 2'!A1" display="Cuadro 2. Área sembrada y producción de arroz mecanizado, según departamentos (participación, variación y contribución) y Cve " xr:uid="{00000000-0004-0000-0000-00000C000000}"/>
    <hyperlink ref="B16:I16" location="'Cuadro 3'!A1" display="Cuadro 3. Serie del área sembrada de arroz mecanizado, según zonas arroceras (Primeros semestres 2000 - 2020)" xr:uid="{00000000-0004-0000-0000-00000D000000}"/>
    <hyperlink ref="B18:I18" location="'Cuadro 4'!A1" display="Cuadro 4. Serie del área sembrada de arroz mecanizado, según mes de siembra" xr:uid="{00000000-0004-0000-0000-00000E000000}"/>
    <hyperlink ref="B20:I20" location="'Cuadro 5'!A1" display="Cuadro 5. Serie del área sembrada de arroz mecanizado, según sistema de producción" xr:uid="{00000000-0004-0000-0000-00000F000000}"/>
    <hyperlink ref="B22:I22" location="'Cuadro 6'!A1" display="Cuadro 6. Serie de rendimientos de arroz mecanizado, según sistema de producción" xr:uid="{00000000-0004-0000-0000-000010000000}"/>
    <hyperlink ref="B24:I24" location="'Cuadro 7'!A1" display="Cuadro 7. Área sembrada de arroz mecanizado, según zonas arroceras (participación, variación y contribución)" xr:uid="{00000000-0004-0000-0000-000011000000}"/>
    <hyperlink ref="B26:I26" location="'Históricos 8'!A1" display="Series históricas - área sembrada, producción y rendimiento, según semestre y total anual" xr:uid="{00000000-0004-0000-0000-000012000000}"/>
  </hyperlink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90" zoomScaleNormal="90" workbookViewId="0">
      <selection activeCell="L3" sqref="L3"/>
    </sheetView>
  </sheetViews>
  <sheetFormatPr baseColWidth="10" defaultColWidth="11.44140625" defaultRowHeight="13.2" x14ac:dyDescent="0.25"/>
  <cols>
    <col min="1" max="1" width="41.88671875" customWidth="1"/>
    <col min="2" max="2" width="2.5546875" customWidth="1"/>
    <col min="3" max="3" width="8.88671875" customWidth="1"/>
    <col min="4" max="4" width="11.44140625" bestFit="1" customWidth="1"/>
    <col min="5" max="5" width="5.5546875" customWidth="1"/>
    <col min="6" max="6" width="12.109375" customWidth="1"/>
    <col min="7" max="7" width="9" customWidth="1"/>
    <col min="8" max="8" width="13.5546875" customWidth="1"/>
    <col min="9" max="9" width="10.88671875" customWidth="1"/>
    <col min="10" max="10" width="11.5546875" bestFit="1" customWidth="1"/>
    <col min="11" max="11" width="2.5546875" customWidth="1"/>
  </cols>
  <sheetData>
    <row r="1" spans="1:13" s="8" customFormat="1" ht="63.75" customHeight="1" x14ac:dyDescent="0.3">
      <c r="A1" s="534"/>
      <c r="B1" s="534"/>
      <c r="C1" s="534"/>
      <c r="D1" s="534"/>
      <c r="E1" s="534"/>
      <c r="F1" s="534"/>
      <c r="G1" s="534"/>
      <c r="H1" s="534"/>
      <c r="I1" s="534"/>
      <c r="J1" s="534"/>
      <c r="K1" s="534"/>
    </row>
    <row r="2" spans="1:13" s="22" customFormat="1" x14ac:dyDescent="0.3">
      <c r="A2" s="7"/>
      <c r="B2" s="7"/>
      <c r="C2" s="7"/>
      <c r="D2" s="8"/>
      <c r="E2" s="8"/>
      <c r="F2" s="8"/>
      <c r="G2" s="8"/>
      <c r="H2" s="8"/>
      <c r="I2" s="8"/>
      <c r="J2" s="8"/>
      <c r="K2" s="8"/>
      <c r="L2" s="8"/>
    </row>
    <row r="3" spans="1:13" s="22" customFormat="1" x14ac:dyDescent="0.3">
      <c r="A3" s="578" t="str">
        <f>+'Cuadro 1'!A3:AK4</f>
        <v>ENCUESTA NACIONAL DE ARROZ MECANIZADO, ENAM II SEMESTRE 2022</v>
      </c>
      <c r="B3" s="578"/>
      <c r="C3" s="578"/>
      <c r="D3" s="578"/>
      <c r="E3" s="578"/>
      <c r="F3" s="578"/>
      <c r="G3" s="578"/>
      <c r="H3" s="578"/>
      <c r="I3" s="578"/>
      <c r="J3" s="578"/>
      <c r="K3" s="603"/>
      <c r="L3" s="8"/>
    </row>
    <row r="4" spans="1:13" s="22" customFormat="1" ht="17.100000000000001" customHeight="1" x14ac:dyDescent="0.2">
      <c r="A4" s="578"/>
      <c r="B4" s="578"/>
      <c r="C4" s="578"/>
      <c r="D4" s="578"/>
      <c r="E4" s="578"/>
      <c r="F4" s="578"/>
      <c r="G4" s="578"/>
      <c r="H4" s="578"/>
      <c r="I4" s="578"/>
      <c r="J4" s="578"/>
      <c r="K4" s="603"/>
    </row>
    <row r="5" spans="1:13" s="22" customFormat="1" ht="11.1" customHeight="1" x14ac:dyDescent="0.2">
      <c r="A5" s="582" t="s">
        <v>200</v>
      </c>
      <c r="B5" s="583"/>
      <c r="C5" s="583"/>
      <c r="D5" s="583"/>
      <c r="E5" s="583"/>
      <c r="F5" s="583"/>
      <c r="G5" s="583"/>
      <c r="H5" s="583"/>
      <c r="I5" s="583"/>
      <c r="J5" s="583"/>
      <c r="K5" s="584"/>
    </row>
    <row r="6" spans="1:13" s="22" customFormat="1" ht="12" customHeight="1" x14ac:dyDescent="0.2">
      <c r="A6" s="582"/>
      <c r="B6" s="583"/>
      <c r="C6" s="583"/>
      <c r="D6" s="583"/>
      <c r="E6" s="583"/>
      <c r="F6" s="583"/>
      <c r="G6" s="583"/>
      <c r="H6" s="583"/>
      <c r="I6" s="583"/>
      <c r="J6" s="583"/>
      <c r="K6" s="584"/>
    </row>
    <row r="7" spans="1:13" s="22" customFormat="1" ht="12" customHeight="1" x14ac:dyDescent="0.2">
      <c r="A7" s="582"/>
      <c r="B7" s="583"/>
      <c r="C7" s="583"/>
      <c r="D7" s="583"/>
      <c r="E7" s="583"/>
      <c r="F7" s="583"/>
      <c r="G7" s="583"/>
      <c r="H7" s="583"/>
      <c r="I7" s="583"/>
      <c r="J7" s="583"/>
      <c r="K7" s="584"/>
    </row>
    <row r="8" spans="1:13" s="22" customFormat="1" ht="12" customHeight="1" x14ac:dyDescent="0.2">
      <c r="A8" s="585"/>
      <c r="B8" s="586"/>
      <c r="C8" s="586"/>
      <c r="D8" s="586"/>
      <c r="E8" s="586"/>
      <c r="F8" s="586"/>
      <c r="G8" s="586"/>
      <c r="H8" s="586"/>
      <c r="I8" s="586"/>
      <c r="J8" s="586"/>
      <c r="K8" s="587"/>
    </row>
    <row r="9" spans="1:13" s="22" customFormat="1" ht="13.8" x14ac:dyDescent="0.3">
      <c r="A9" s="319" t="s">
        <v>207</v>
      </c>
      <c r="B9" s="423"/>
      <c r="C9" s="423"/>
      <c r="D9" s="423"/>
      <c r="E9" s="423"/>
      <c r="F9" s="423"/>
      <c r="G9" s="423"/>
      <c r="H9" s="423"/>
      <c r="I9" s="423"/>
      <c r="J9" s="423"/>
      <c r="K9" s="423"/>
    </row>
    <row r="10" spans="1:13" s="22" customFormat="1" ht="36.6" customHeight="1" x14ac:dyDescent="0.2">
      <c r="A10" s="604" t="s">
        <v>129</v>
      </c>
      <c r="B10" s="589"/>
      <c r="C10" s="589"/>
      <c r="D10" s="589"/>
      <c r="E10" s="589"/>
      <c r="F10" s="589"/>
      <c r="G10" s="589"/>
      <c r="H10" s="589"/>
      <c r="I10" s="589"/>
      <c r="J10" s="589"/>
      <c r="K10" s="605"/>
    </row>
    <row r="11" spans="1:13" s="22" customFormat="1" ht="13.5" customHeight="1" x14ac:dyDescent="0.3">
      <c r="A11" s="592" t="s">
        <v>64</v>
      </c>
      <c r="B11" s="71"/>
      <c r="C11" s="577" t="s">
        <v>37</v>
      </c>
      <c r="D11" s="577"/>
      <c r="E11" s="577"/>
      <c r="F11" s="577"/>
      <c r="G11" s="577"/>
      <c r="H11" s="577"/>
      <c r="I11" s="577"/>
      <c r="J11" s="577"/>
      <c r="K11" s="613"/>
    </row>
    <row r="12" spans="1:13" s="22" customFormat="1" ht="13.5" customHeight="1" x14ac:dyDescent="0.2">
      <c r="A12" s="612"/>
      <c r="B12" s="35"/>
      <c r="C12" s="545" t="s">
        <v>41</v>
      </c>
      <c r="D12" s="545"/>
      <c r="E12" s="56"/>
      <c r="F12" s="545" t="s">
        <v>186</v>
      </c>
      <c r="G12" s="545"/>
      <c r="H12" s="545"/>
      <c r="I12" s="580" t="s">
        <v>212</v>
      </c>
      <c r="J12" s="579" t="s">
        <v>80</v>
      </c>
      <c r="K12" s="615"/>
    </row>
    <row r="13" spans="1:13" s="22" customFormat="1" ht="26.4" x14ac:dyDescent="0.2">
      <c r="A13" s="593"/>
      <c r="B13" s="83"/>
      <c r="C13" s="301" t="s">
        <v>130</v>
      </c>
      <c r="D13" s="261" t="s">
        <v>81</v>
      </c>
      <c r="E13" s="83"/>
      <c r="F13" s="301" t="s">
        <v>130</v>
      </c>
      <c r="G13" s="269" t="s">
        <v>230</v>
      </c>
      <c r="H13" s="261" t="s">
        <v>81</v>
      </c>
      <c r="I13" s="614" t="s">
        <v>131</v>
      </c>
      <c r="J13" s="614" t="s">
        <v>132</v>
      </c>
      <c r="K13" s="616"/>
    </row>
    <row r="14" spans="1:13" s="22" customFormat="1" x14ac:dyDescent="0.3">
      <c r="A14" s="75" t="s">
        <v>47</v>
      </c>
      <c r="B14" s="123"/>
      <c r="C14" s="39">
        <v>151987.59173679349</v>
      </c>
      <c r="D14" s="189">
        <v>100</v>
      </c>
      <c r="E14" s="125"/>
      <c r="F14" s="39">
        <v>177221.12387814774</v>
      </c>
      <c r="G14" s="189">
        <v>1.6584626822628759</v>
      </c>
      <c r="H14" s="192">
        <v>100</v>
      </c>
      <c r="I14" s="448">
        <v>0.16601968576466564</v>
      </c>
      <c r="J14" s="195"/>
      <c r="K14" s="127"/>
    </row>
    <row r="15" spans="1:13" s="22" customFormat="1" x14ac:dyDescent="0.3">
      <c r="A15" s="53"/>
      <c r="B15" s="118"/>
      <c r="C15" s="119"/>
      <c r="D15" s="196"/>
      <c r="E15" s="119"/>
      <c r="F15" s="119"/>
      <c r="G15" s="480"/>
      <c r="H15" s="128"/>
      <c r="I15" s="121"/>
      <c r="J15" s="121"/>
      <c r="K15" s="122"/>
    </row>
    <row r="16" spans="1:13" s="22" customFormat="1" x14ac:dyDescent="0.3">
      <c r="A16" s="54" t="s">
        <v>74</v>
      </c>
      <c r="B16" s="123"/>
      <c r="C16" s="39">
        <v>61985.922027593493</v>
      </c>
      <c r="D16" s="189">
        <v>40.783541155740153</v>
      </c>
      <c r="E16" s="125"/>
      <c r="F16" s="39">
        <v>69216.098939647782</v>
      </c>
      <c r="G16" s="189">
        <v>0.84912216512055494</v>
      </c>
      <c r="H16" s="192">
        <v>39.056348038532256</v>
      </c>
      <c r="I16" s="448">
        <v>0.11663924111896229</v>
      </c>
      <c r="J16" s="126">
        <v>4.75697057486052</v>
      </c>
      <c r="K16" s="127"/>
      <c r="M16" s="25"/>
    </row>
    <row r="17" spans="1:11" s="22" customFormat="1" x14ac:dyDescent="0.3">
      <c r="A17" s="53" t="s">
        <v>75</v>
      </c>
      <c r="B17" s="118"/>
      <c r="C17" s="37">
        <v>16810.541965</v>
      </c>
      <c r="D17" s="190">
        <v>11.06046998501817</v>
      </c>
      <c r="E17" s="119"/>
      <c r="F17" s="37">
        <v>20302.712954499999</v>
      </c>
      <c r="G17" s="190">
        <v>1.7325842930265296</v>
      </c>
      <c r="H17" s="193">
        <v>11.456147275343751</v>
      </c>
      <c r="I17" s="449">
        <v>0.20772113497114986</v>
      </c>
      <c r="J17" s="128">
        <v>2.2976138539206334</v>
      </c>
      <c r="K17" s="122"/>
    </row>
    <row r="18" spans="1:11" s="22" customFormat="1" x14ac:dyDescent="0.3">
      <c r="A18" s="54" t="s">
        <v>76</v>
      </c>
      <c r="B18" s="123"/>
      <c r="C18" s="39">
        <v>33970.976150000002</v>
      </c>
      <c r="D18" s="189">
        <v>22.3511510129259</v>
      </c>
      <c r="E18" s="125"/>
      <c r="F18" s="39">
        <v>32654.211983999998</v>
      </c>
      <c r="G18" s="189">
        <v>8.7529886442976359</v>
      </c>
      <c r="H18" s="192">
        <v>18.425688354426708</v>
      </c>
      <c r="I18" s="448">
        <v>-3.8768361249300831E-2</v>
      </c>
      <c r="J18" s="126">
        <v>-0.86634234098056906</v>
      </c>
      <c r="K18" s="127"/>
    </row>
    <row r="19" spans="1:11" s="22" customFormat="1" x14ac:dyDescent="0.3">
      <c r="A19" s="53" t="s">
        <v>77</v>
      </c>
      <c r="B19" s="118"/>
      <c r="C19" s="37">
        <v>5921.8115942000004</v>
      </c>
      <c r="D19" s="190">
        <v>3.8962467439152375</v>
      </c>
      <c r="E19" s="119"/>
      <c r="F19" s="37">
        <v>11411.3</v>
      </c>
      <c r="G19" s="190" t="s">
        <v>49</v>
      </c>
      <c r="H19" s="193">
        <v>6.4390179625799497</v>
      </c>
      <c r="I19" s="449">
        <v>0.92688280986153337</v>
      </c>
      <c r="J19" s="128">
        <v>3.6117145036785931</v>
      </c>
      <c r="K19" s="122"/>
    </row>
    <row r="20" spans="1:11" s="22" customFormat="1" x14ac:dyDescent="0.3">
      <c r="A20" s="55" t="s">
        <v>78</v>
      </c>
      <c r="B20" s="129"/>
      <c r="C20" s="40">
        <v>33298.339999999997</v>
      </c>
      <c r="D20" s="191">
        <v>21.908591102400539</v>
      </c>
      <c r="E20" s="130"/>
      <c r="F20" s="40">
        <v>43636.800000000003</v>
      </c>
      <c r="G20" s="481" t="s">
        <v>49</v>
      </c>
      <c r="H20" s="194">
        <v>24.622798369117351</v>
      </c>
      <c r="I20" s="450">
        <v>0.31049912907682153</v>
      </c>
      <c r="J20" s="131">
        <v>6.8020119849874074</v>
      </c>
      <c r="K20" s="132"/>
    </row>
    <row r="21" spans="1:11" s="22" customFormat="1" x14ac:dyDescent="0.2">
      <c r="A21" s="108"/>
      <c r="B21" s="108"/>
      <c r="C21" s="108"/>
      <c r="D21" s="108"/>
      <c r="E21" s="108"/>
      <c r="F21" s="108"/>
      <c r="G21" s="108"/>
      <c r="H21" s="108"/>
      <c r="I21" s="108"/>
      <c r="J21" s="108"/>
      <c r="K21" s="108"/>
    </row>
    <row r="22" spans="1:11" s="22" customFormat="1" x14ac:dyDescent="0.2">
      <c r="A22" s="108"/>
      <c r="B22" s="108"/>
      <c r="C22" s="108"/>
      <c r="D22" s="108"/>
      <c r="E22" s="108"/>
      <c r="F22" s="108"/>
      <c r="G22" s="108"/>
      <c r="H22" s="108"/>
      <c r="I22" s="108"/>
      <c r="J22" s="108"/>
      <c r="K22" s="108"/>
    </row>
    <row r="23" spans="1:11" s="22" customFormat="1" ht="2.1" customHeight="1" x14ac:dyDescent="0.3">
      <c r="A23" s="137"/>
      <c r="B23" s="43"/>
      <c r="C23" s="43"/>
      <c r="D23" s="43"/>
      <c r="E23" s="43"/>
      <c r="F23" s="43"/>
      <c r="G23" s="43"/>
      <c r="H23" s="43"/>
      <c r="I23" s="43"/>
      <c r="J23" s="43"/>
      <c r="K23" s="44"/>
    </row>
    <row r="24" spans="1:11" s="24" customFormat="1" ht="17.100000000000001" customHeight="1" x14ac:dyDescent="0.25">
      <c r="A24" s="606" t="s">
        <v>133</v>
      </c>
      <c r="B24" s="607"/>
      <c r="C24" s="607"/>
      <c r="D24" s="607"/>
      <c r="E24" s="607"/>
      <c r="F24" s="607"/>
      <c r="G24" s="607"/>
      <c r="H24" s="607"/>
      <c r="I24" s="607"/>
      <c r="J24" s="607"/>
      <c r="K24" s="608"/>
    </row>
    <row r="25" spans="1:11" s="24" customFormat="1" ht="17.100000000000001" customHeight="1" x14ac:dyDescent="0.25">
      <c r="A25" s="590" t="s">
        <v>134</v>
      </c>
      <c r="B25" s="591"/>
      <c r="C25" s="591"/>
      <c r="D25" s="591"/>
      <c r="E25" s="591"/>
      <c r="F25" s="591"/>
      <c r="G25" s="591"/>
      <c r="H25" s="591"/>
      <c r="I25" s="591"/>
      <c r="J25" s="591"/>
      <c r="K25" s="617"/>
    </row>
    <row r="26" spans="1:11" s="24" customFormat="1" ht="17.100000000000001" customHeight="1" x14ac:dyDescent="0.25">
      <c r="A26" s="201" t="s">
        <v>85</v>
      </c>
      <c r="B26" s="48"/>
      <c r="C26" s="48"/>
      <c r="D26" s="48"/>
      <c r="E26" s="48"/>
      <c r="F26" s="48"/>
      <c r="G26" s="48"/>
      <c r="H26" s="48"/>
      <c r="I26" s="48"/>
      <c r="J26" s="48"/>
      <c r="K26" s="302"/>
    </row>
    <row r="27" spans="1:11" s="24" customFormat="1" ht="17.100000000000001" customHeight="1" x14ac:dyDescent="0.25">
      <c r="A27" s="618" t="s">
        <v>61</v>
      </c>
      <c r="B27" s="619"/>
      <c r="C27" s="619"/>
      <c r="D27" s="619"/>
      <c r="E27" s="619"/>
      <c r="F27" s="619"/>
      <c r="G27" s="619"/>
      <c r="H27" s="619"/>
      <c r="I27" s="619"/>
      <c r="J27" s="619"/>
      <c r="K27" s="620"/>
    </row>
    <row r="28" spans="1:11" s="24" customFormat="1" ht="17.100000000000001" customHeight="1" x14ac:dyDescent="0.25">
      <c r="A28" s="609" t="str">
        <f>+'Cuadro 1'!A33</f>
        <v>Actualizado el 09 de febrero de 2023</v>
      </c>
      <c r="B28" s="610"/>
      <c r="C28" s="610"/>
      <c r="D28" s="610"/>
      <c r="E28" s="610"/>
      <c r="F28" s="610"/>
      <c r="G28" s="610"/>
      <c r="H28" s="610"/>
      <c r="I28" s="610"/>
      <c r="J28" s="610"/>
      <c r="K28" s="611"/>
    </row>
    <row r="29" spans="1:11" s="22" customFormat="1" ht="2.1" customHeight="1" x14ac:dyDescent="0.3">
      <c r="A29" s="140"/>
      <c r="B29" s="50"/>
      <c r="C29" s="50"/>
      <c r="D29" s="50"/>
      <c r="E29" s="50"/>
      <c r="F29" s="50"/>
      <c r="G29" s="50"/>
      <c r="H29" s="50"/>
      <c r="I29" s="50"/>
      <c r="J29" s="50"/>
      <c r="K29" s="51"/>
    </row>
    <row r="30" spans="1:11" s="22" customFormat="1" x14ac:dyDescent="0.2">
      <c r="A30" s="108"/>
      <c r="B30" s="108"/>
      <c r="C30" s="108"/>
      <c r="D30" s="108"/>
      <c r="E30" s="108"/>
      <c r="F30" s="108"/>
      <c r="G30" s="108"/>
      <c r="H30" s="108"/>
      <c r="I30" s="108"/>
      <c r="J30" s="108"/>
      <c r="K30" s="108"/>
    </row>
    <row r="31" spans="1:11" s="22" customFormat="1" ht="15" x14ac:dyDescent="0.35">
      <c r="A31" s="157"/>
      <c r="B31" s="42"/>
      <c r="C31" s="42"/>
      <c r="D31" s="42"/>
      <c r="E31" s="42"/>
      <c r="F31" s="42"/>
      <c r="G31" s="42"/>
      <c r="H31" s="42"/>
      <c r="I31" s="42"/>
      <c r="J31" s="42"/>
      <c r="K31" s="42"/>
    </row>
  </sheetData>
  <mergeCells count="15">
    <mergeCell ref="A28:K28"/>
    <mergeCell ref="A11:A13"/>
    <mergeCell ref="C11:K11"/>
    <mergeCell ref="I12:I13"/>
    <mergeCell ref="J12:J13"/>
    <mergeCell ref="K12:K13"/>
    <mergeCell ref="C12:D12"/>
    <mergeCell ref="F12:H12"/>
    <mergeCell ref="A25:K25"/>
    <mergeCell ref="A27:K27"/>
    <mergeCell ref="A1:K1"/>
    <mergeCell ref="A3:K4"/>
    <mergeCell ref="A5:K8"/>
    <mergeCell ref="A10:K10"/>
    <mergeCell ref="A24:K24"/>
  </mergeCells>
  <hyperlinks>
    <hyperlink ref="A9" location="Índice!A1" display="Índice" xr:uid="{FC2F56A4-5021-40EE-8E1C-D9E53D5C67E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workbookViewId="0">
      <selection activeCell="I15" sqref="I15"/>
    </sheetView>
  </sheetViews>
  <sheetFormatPr baseColWidth="10" defaultColWidth="11.44140625" defaultRowHeight="13.2" x14ac:dyDescent="0.25"/>
  <cols>
    <col min="1" max="1" width="29" customWidth="1"/>
    <col min="2" max="2" width="2.5546875" customWidth="1"/>
    <col min="3" max="3" width="12.44140625" customWidth="1"/>
    <col min="4" max="4" width="12.5546875" customWidth="1"/>
    <col min="5" max="5" width="15.5546875" customWidth="1"/>
    <col min="6" max="6" width="13.5546875" customWidth="1"/>
    <col min="7" max="7" width="17" customWidth="1"/>
  </cols>
  <sheetData>
    <row r="1" spans="1:9" s="8" customFormat="1" ht="63.75" customHeight="1" x14ac:dyDescent="0.3">
      <c r="A1" s="534"/>
      <c r="B1" s="534"/>
      <c r="C1" s="534"/>
      <c r="D1" s="534"/>
      <c r="E1" s="534"/>
      <c r="F1" s="534"/>
      <c r="G1" s="534"/>
    </row>
    <row r="2" spans="1:9" s="22" customFormat="1" x14ac:dyDescent="0.3">
      <c r="A2" s="7"/>
      <c r="B2" s="7"/>
      <c r="C2" s="7"/>
      <c r="D2" s="7"/>
      <c r="E2" s="8"/>
      <c r="F2" s="8"/>
      <c r="G2" s="8"/>
      <c r="H2" s="8"/>
    </row>
    <row r="3" spans="1:9" s="22" customFormat="1" ht="11.4" x14ac:dyDescent="0.2">
      <c r="A3" s="628" t="str">
        <f>+'Cuadro 1'!A3:AK4</f>
        <v>ENCUESTA NACIONAL DE ARROZ MECANIZADO, ENAM II SEMESTRE 2022</v>
      </c>
      <c r="B3" s="628"/>
      <c r="C3" s="628"/>
      <c r="D3" s="628"/>
      <c r="E3" s="628"/>
      <c r="F3" s="628"/>
      <c r="G3" s="629"/>
    </row>
    <row r="4" spans="1:9" s="22" customFormat="1" ht="17.100000000000001" customHeight="1" x14ac:dyDescent="0.2">
      <c r="A4" s="628"/>
      <c r="B4" s="628"/>
      <c r="C4" s="628"/>
      <c r="D4" s="628"/>
      <c r="E4" s="628"/>
      <c r="F4" s="628"/>
      <c r="G4" s="629"/>
    </row>
    <row r="5" spans="1:9" s="22" customFormat="1" ht="11.1" customHeight="1" x14ac:dyDescent="0.2">
      <c r="A5" s="622" t="s">
        <v>135</v>
      </c>
      <c r="B5" s="623"/>
      <c r="C5" s="623"/>
      <c r="D5" s="623"/>
      <c r="E5" s="623"/>
      <c r="F5" s="623"/>
      <c r="G5" s="624"/>
    </row>
    <row r="6" spans="1:9" s="22" customFormat="1" ht="12" customHeight="1" x14ac:dyDescent="0.2">
      <c r="A6" s="622"/>
      <c r="B6" s="623"/>
      <c r="C6" s="623"/>
      <c r="D6" s="623"/>
      <c r="E6" s="623"/>
      <c r="F6" s="623"/>
      <c r="G6" s="624"/>
    </row>
    <row r="7" spans="1:9" s="22" customFormat="1" ht="12" customHeight="1" x14ac:dyDescent="0.2">
      <c r="A7" s="622"/>
      <c r="B7" s="623"/>
      <c r="C7" s="623"/>
      <c r="D7" s="623"/>
      <c r="E7" s="623"/>
      <c r="F7" s="623"/>
      <c r="G7" s="624"/>
    </row>
    <row r="8" spans="1:9" s="22" customFormat="1" ht="12" customHeight="1" x14ac:dyDescent="0.2">
      <c r="A8" s="625"/>
      <c r="B8" s="626"/>
      <c r="C8" s="626"/>
      <c r="D8" s="626"/>
      <c r="E8" s="626"/>
      <c r="F8" s="626"/>
      <c r="G8" s="627"/>
    </row>
    <row r="9" spans="1:9" s="22" customFormat="1" x14ac:dyDescent="0.3">
      <c r="A9" s="621"/>
      <c r="B9" s="621"/>
      <c r="C9" s="621"/>
      <c r="D9" s="621"/>
      <c r="E9" s="621"/>
      <c r="F9" s="621"/>
      <c r="G9" s="621"/>
    </row>
    <row r="10" spans="1:9" s="22" customFormat="1" ht="31.5" customHeight="1" x14ac:dyDescent="0.2">
      <c r="A10" s="630" t="s">
        <v>136</v>
      </c>
      <c r="B10" s="631"/>
      <c r="C10" s="631"/>
      <c r="D10" s="631"/>
      <c r="E10" s="631"/>
      <c r="F10" s="631"/>
      <c r="G10" s="632"/>
    </row>
    <row r="11" spans="1:9" s="22" customFormat="1" ht="43.5" customHeight="1" x14ac:dyDescent="0.2">
      <c r="A11" s="633" t="s">
        <v>137</v>
      </c>
      <c r="B11" s="633"/>
      <c r="C11" s="165" t="s">
        <v>138</v>
      </c>
      <c r="D11" s="165" t="s">
        <v>139</v>
      </c>
      <c r="E11" s="165" t="s">
        <v>140</v>
      </c>
      <c r="F11" s="165" t="s">
        <v>141</v>
      </c>
      <c r="G11" s="166" t="s">
        <v>142</v>
      </c>
    </row>
    <row r="12" spans="1:9" s="22" customFormat="1" x14ac:dyDescent="0.3">
      <c r="A12" s="52" t="s">
        <v>47</v>
      </c>
      <c r="B12" s="116"/>
      <c r="C12" s="36">
        <v>81170314.100000009</v>
      </c>
      <c r="D12" s="36">
        <v>15493000</v>
      </c>
      <c r="E12" s="164">
        <v>5.2390114048906238</v>
      </c>
      <c r="F12" s="36">
        <v>14675000</v>
      </c>
      <c r="G12" s="117">
        <v>5.5310406839346218</v>
      </c>
    </row>
    <row r="13" spans="1:9" s="22" customFormat="1" x14ac:dyDescent="0.3">
      <c r="A13" s="53"/>
      <c r="B13" s="118"/>
      <c r="C13" s="119"/>
      <c r="D13" s="119"/>
      <c r="E13" s="120"/>
      <c r="F13" s="119"/>
      <c r="G13" s="122"/>
    </row>
    <row r="14" spans="1:9" s="22" customFormat="1" x14ac:dyDescent="0.3">
      <c r="A14" s="54" t="s">
        <v>143</v>
      </c>
      <c r="B14" s="123"/>
      <c r="C14" s="39">
        <v>59019296.799999997</v>
      </c>
      <c r="D14" s="39">
        <v>12052000</v>
      </c>
      <c r="E14" s="124">
        <v>4.8972175142250798</v>
      </c>
      <c r="F14" s="39">
        <v>11322000</v>
      </c>
      <c r="G14" s="127">
        <v>5.2126588145472432</v>
      </c>
      <c r="I14" s="25"/>
    </row>
    <row r="15" spans="1:9" s="22" customFormat="1" x14ac:dyDescent="0.3">
      <c r="A15" s="167" t="s">
        <v>144</v>
      </c>
      <c r="B15" s="168"/>
      <c r="C15" s="169">
        <v>22151017.300000001</v>
      </c>
      <c r="D15" s="169">
        <v>3442000</v>
      </c>
      <c r="E15" s="170">
        <v>6.4357993273373229</v>
      </c>
      <c r="F15" s="169">
        <v>3353000</v>
      </c>
      <c r="G15" s="171">
        <v>6.6061062072924788</v>
      </c>
    </row>
    <row r="16" spans="1:9" s="22" customFormat="1" x14ac:dyDescent="0.2">
      <c r="A16" s="108"/>
      <c r="B16" s="108"/>
      <c r="C16" s="108"/>
      <c r="D16" s="108"/>
      <c r="E16" s="108"/>
      <c r="F16" s="108"/>
      <c r="G16" s="108"/>
    </row>
    <row r="17" spans="1:7" s="22" customFormat="1" x14ac:dyDescent="0.2">
      <c r="A17" s="108"/>
      <c r="B17" s="108"/>
      <c r="C17" s="108"/>
      <c r="D17" s="108"/>
      <c r="E17" s="108"/>
      <c r="F17" s="108"/>
      <c r="G17" s="108"/>
    </row>
    <row r="18" spans="1:7" s="22" customFormat="1" ht="2.1" customHeight="1" x14ac:dyDescent="0.3">
      <c r="A18" s="43"/>
      <c r="B18" s="43"/>
      <c r="C18" s="43"/>
      <c r="D18" s="43"/>
      <c r="E18" s="43"/>
      <c r="F18" s="43"/>
      <c r="G18" s="44"/>
    </row>
    <row r="19" spans="1:7" s="24" customFormat="1" ht="17.100000000000001" customHeight="1" x14ac:dyDescent="0.25">
      <c r="A19" s="607" t="s">
        <v>145</v>
      </c>
      <c r="B19" s="607"/>
      <c r="C19" s="607"/>
      <c r="D19" s="607"/>
      <c r="E19" s="607"/>
      <c r="F19" s="607"/>
      <c r="G19" s="608"/>
    </row>
    <row r="20" spans="1:7" s="24" customFormat="1" ht="17.100000000000001" customHeight="1" x14ac:dyDescent="0.25">
      <c r="A20" s="591" t="s">
        <v>146</v>
      </c>
      <c r="B20" s="591"/>
      <c r="C20" s="591"/>
      <c r="D20" s="591"/>
      <c r="E20" s="591"/>
      <c r="F20" s="591"/>
      <c r="G20" s="617"/>
    </row>
    <row r="21" spans="1:7" s="24" customFormat="1" ht="17.100000000000001" customHeight="1" x14ac:dyDescent="0.25">
      <c r="A21" s="610"/>
      <c r="B21" s="610"/>
      <c r="C21" s="610"/>
      <c r="D21" s="610"/>
      <c r="E21" s="610"/>
      <c r="F21" s="610"/>
      <c r="G21" s="611"/>
    </row>
    <row r="22" spans="1:7" s="24" customFormat="1" ht="17.100000000000001" customHeight="1" x14ac:dyDescent="0.25">
      <c r="A22" s="610" t="s">
        <v>147</v>
      </c>
      <c r="B22" s="610"/>
      <c r="C22" s="610"/>
      <c r="D22" s="610"/>
      <c r="E22" s="610"/>
      <c r="F22" s="610"/>
      <c r="G22" s="611"/>
    </row>
    <row r="23" spans="1:7" s="22" customFormat="1" ht="2.1" customHeight="1" x14ac:dyDescent="0.3">
      <c r="A23" s="50"/>
      <c r="B23" s="50"/>
      <c r="C23" s="50"/>
      <c r="D23" s="50"/>
      <c r="E23" s="50"/>
      <c r="F23" s="50"/>
      <c r="G23" s="51"/>
    </row>
    <row r="24" spans="1:7" s="22" customFormat="1" x14ac:dyDescent="0.2">
      <c r="A24" s="108"/>
      <c r="B24" s="108"/>
      <c r="C24" s="108"/>
      <c r="D24" s="108"/>
      <c r="E24" s="108"/>
      <c r="F24" s="108"/>
      <c r="G24" s="108"/>
    </row>
    <row r="25" spans="1:7" s="22" customFormat="1" ht="15" x14ac:dyDescent="0.35">
      <c r="A25" s="157"/>
      <c r="B25" s="42"/>
      <c r="C25" s="42"/>
      <c r="D25" s="42"/>
      <c r="E25" s="42"/>
      <c r="F25" s="42"/>
      <c r="G25" s="42"/>
    </row>
  </sheetData>
  <mergeCells count="10">
    <mergeCell ref="A22:G22"/>
    <mergeCell ref="A9:G9"/>
    <mergeCell ref="A20:G20"/>
    <mergeCell ref="A21:G21"/>
    <mergeCell ref="A1:G1"/>
    <mergeCell ref="A5:G8"/>
    <mergeCell ref="A3:G4"/>
    <mergeCell ref="A10:G10"/>
    <mergeCell ref="A11:B11"/>
    <mergeCell ref="A19:G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5"/>
  <sheetViews>
    <sheetView showGridLines="0" topLeftCell="A4" zoomScaleNormal="100" workbookViewId="0">
      <selection activeCell="I12" sqref="I12"/>
    </sheetView>
  </sheetViews>
  <sheetFormatPr baseColWidth="10" defaultColWidth="11.44140625" defaultRowHeight="13.2" x14ac:dyDescent="0.25"/>
  <cols>
    <col min="1" max="1" width="29" customWidth="1"/>
    <col min="2" max="2" width="2.5546875" customWidth="1"/>
    <col min="3" max="3" width="12.44140625" customWidth="1"/>
    <col min="4" max="4" width="12.5546875" customWidth="1"/>
    <col min="5" max="5" width="15.5546875" customWidth="1"/>
    <col min="6" max="6" width="18.5546875" customWidth="1"/>
    <col min="7" max="7" width="16.5546875" customWidth="1"/>
  </cols>
  <sheetData>
    <row r="1" spans="1:9" s="8" customFormat="1" ht="63.75" customHeight="1" x14ac:dyDescent="0.3">
      <c r="A1" s="534"/>
      <c r="B1" s="534"/>
      <c r="C1" s="534"/>
      <c r="D1" s="534"/>
      <c r="E1" s="534"/>
      <c r="F1" s="534"/>
      <c r="G1" s="534"/>
    </row>
    <row r="2" spans="1:9" s="22" customFormat="1" x14ac:dyDescent="0.3">
      <c r="A2" s="7"/>
      <c r="B2" s="7"/>
      <c r="C2" s="7"/>
      <c r="D2" s="7"/>
      <c r="E2" s="8"/>
      <c r="F2" s="8"/>
      <c r="G2" s="8"/>
      <c r="H2" s="8"/>
    </row>
    <row r="3" spans="1:9" s="22" customFormat="1" ht="11.4" x14ac:dyDescent="0.2">
      <c r="A3" s="628" t="str">
        <f>+'Cuadro 1'!A3:AK4</f>
        <v>ENCUESTA NACIONAL DE ARROZ MECANIZADO, ENAM II SEMESTRE 2022</v>
      </c>
      <c r="B3" s="628"/>
      <c r="C3" s="628"/>
      <c r="D3" s="628"/>
      <c r="E3" s="628"/>
      <c r="F3" s="628"/>
      <c r="G3" s="629"/>
    </row>
    <row r="4" spans="1:9" s="22" customFormat="1" ht="17.100000000000001" customHeight="1" x14ac:dyDescent="0.2">
      <c r="A4" s="628"/>
      <c r="B4" s="628"/>
      <c r="C4" s="628"/>
      <c r="D4" s="628"/>
      <c r="E4" s="628"/>
      <c r="F4" s="628"/>
      <c r="G4" s="629"/>
    </row>
    <row r="5" spans="1:9" s="22" customFormat="1" ht="11.1" customHeight="1" x14ac:dyDescent="0.2">
      <c r="A5" s="622" t="s">
        <v>148</v>
      </c>
      <c r="B5" s="623"/>
      <c r="C5" s="623"/>
      <c r="D5" s="623"/>
      <c r="E5" s="623"/>
      <c r="F5" s="623"/>
      <c r="G5" s="624"/>
    </row>
    <row r="6" spans="1:9" s="22" customFormat="1" ht="12" customHeight="1" x14ac:dyDescent="0.2">
      <c r="A6" s="622"/>
      <c r="B6" s="623"/>
      <c r="C6" s="623"/>
      <c r="D6" s="623"/>
      <c r="E6" s="623"/>
      <c r="F6" s="623"/>
      <c r="G6" s="624"/>
    </row>
    <row r="7" spans="1:9" s="22" customFormat="1" ht="12" customHeight="1" x14ac:dyDescent="0.2">
      <c r="A7" s="622"/>
      <c r="B7" s="623"/>
      <c r="C7" s="623"/>
      <c r="D7" s="623"/>
      <c r="E7" s="623"/>
      <c r="F7" s="623"/>
      <c r="G7" s="624"/>
    </row>
    <row r="8" spans="1:9" s="22" customFormat="1" ht="12" customHeight="1" x14ac:dyDescent="0.2">
      <c r="A8" s="625"/>
      <c r="B8" s="626"/>
      <c r="C8" s="626"/>
      <c r="D8" s="626"/>
      <c r="E8" s="626"/>
      <c r="F8" s="626"/>
      <c r="G8" s="627"/>
    </row>
    <row r="9" spans="1:9" s="22" customFormat="1" x14ac:dyDescent="0.3">
      <c r="A9" s="621"/>
      <c r="B9" s="621"/>
      <c r="C9" s="621"/>
      <c r="D9" s="621"/>
      <c r="E9" s="621"/>
      <c r="F9" s="621"/>
      <c r="G9" s="621"/>
    </row>
    <row r="10" spans="1:9" s="22" customFormat="1" ht="31.5" customHeight="1" x14ac:dyDescent="0.2">
      <c r="A10" s="630" t="s">
        <v>149</v>
      </c>
      <c r="B10" s="631"/>
      <c r="C10" s="631"/>
      <c r="D10" s="631"/>
      <c r="E10" s="631"/>
      <c r="F10" s="631"/>
      <c r="G10" s="632"/>
    </row>
    <row r="11" spans="1:9" s="22" customFormat="1" ht="63" customHeight="1" x14ac:dyDescent="0.2">
      <c r="A11" s="633" t="s">
        <v>137</v>
      </c>
      <c r="B11" s="633"/>
      <c r="C11" s="165" t="s">
        <v>150</v>
      </c>
      <c r="D11" s="165" t="s">
        <v>151</v>
      </c>
      <c r="E11" s="165" t="s">
        <v>152</v>
      </c>
      <c r="F11" s="165" t="s">
        <v>153</v>
      </c>
      <c r="G11" s="166" t="s">
        <v>154</v>
      </c>
    </row>
    <row r="12" spans="1:9" s="22" customFormat="1" x14ac:dyDescent="0.3">
      <c r="A12" s="52" t="s">
        <v>47</v>
      </c>
      <c r="B12" s="116"/>
      <c r="C12" s="36">
        <v>81170314</v>
      </c>
      <c r="D12" s="36">
        <v>49987000</v>
      </c>
      <c r="E12" s="164">
        <v>1.623819347165532</v>
      </c>
      <c r="F12" s="36">
        <v>48687000</v>
      </c>
      <c r="G12" s="117">
        <v>1.6671827991601309</v>
      </c>
    </row>
    <row r="13" spans="1:9" s="22" customFormat="1" x14ac:dyDescent="0.3">
      <c r="A13" s="53"/>
      <c r="B13" s="118"/>
      <c r="C13" s="119"/>
      <c r="D13" s="119"/>
      <c r="E13" s="120"/>
      <c r="F13" s="119"/>
      <c r="G13" s="122"/>
    </row>
    <row r="14" spans="1:9" s="22" customFormat="1" x14ac:dyDescent="0.3">
      <c r="A14" s="54" t="s">
        <v>143</v>
      </c>
      <c r="B14" s="123"/>
      <c r="C14" s="39">
        <v>59019297</v>
      </c>
      <c r="D14" s="39">
        <v>38449000</v>
      </c>
      <c r="E14" s="124">
        <v>1.5350081611025599</v>
      </c>
      <c r="F14" s="39">
        <v>37289000</v>
      </c>
      <c r="G14" s="127">
        <v>1.5827699307890608</v>
      </c>
      <c r="I14" s="25"/>
    </row>
    <row r="15" spans="1:9" s="22" customFormat="1" x14ac:dyDescent="0.3">
      <c r="A15" s="167" t="s">
        <v>144</v>
      </c>
      <c r="B15" s="168"/>
      <c r="C15" s="169">
        <v>22151017</v>
      </c>
      <c r="D15" s="169">
        <v>11538000</v>
      </c>
      <c r="E15" s="170">
        <v>1.9197597212515531</v>
      </c>
      <c r="F15" s="169">
        <v>11398000</v>
      </c>
      <c r="G15" s="171">
        <v>1.9433278791054645</v>
      </c>
    </row>
    <row r="16" spans="1:9" s="22" customFormat="1" x14ac:dyDescent="0.2">
      <c r="A16" s="108"/>
      <c r="B16" s="108"/>
      <c r="C16" s="108"/>
      <c r="D16" s="108"/>
      <c r="E16" s="108"/>
      <c r="F16" s="108"/>
      <c r="G16" s="108"/>
    </row>
    <row r="17" spans="1:7" s="22" customFormat="1" x14ac:dyDescent="0.2">
      <c r="A17" s="108"/>
      <c r="B17" s="108"/>
      <c r="C17" s="108"/>
      <c r="D17" s="108"/>
      <c r="E17" s="108"/>
      <c r="F17" s="108"/>
      <c r="G17" s="108"/>
    </row>
    <row r="18" spans="1:7" s="22" customFormat="1" ht="2.1" customHeight="1" x14ac:dyDescent="0.3">
      <c r="A18" s="43"/>
      <c r="B18" s="43"/>
      <c r="C18" s="43"/>
      <c r="D18" s="43"/>
      <c r="E18" s="43"/>
      <c r="F18" s="43"/>
      <c r="G18" s="44"/>
    </row>
    <row r="19" spans="1:7" s="24" customFormat="1" ht="17.100000000000001" customHeight="1" x14ac:dyDescent="0.25">
      <c r="A19" s="607" t="s">
        <v>145</v>
      </c>
      <c r="B19" s="607"/>
      <c r="C19" s="607"/>
      <c r="D19" s="607"/>
      <c r="E19" s="607"/>
      <c r="F19" s="607"/>
      <c r="G19" s="608"/>
    </row>
    <row r="20" spans="1:7" s="24" customFormat="1" ht="17.100000000000001" customHeight="1" x14ac:dyDescent="0.25">
      <c r="A20" s="591" t="s">
        <v>146</v>
      </c>
      <c r="B20" s="591"/>
      <c r="C20" s="591"/>
      <c r="D20" s="591"/>
      <c r="E20" s="591"/>
      <c r="F20" s="591"/>
      <c r="G20" s="617"/>
    </row>
    <row r="21" spans="1:7" s="24" customFormat="1" ht="17.100000000000001" customHeight="1" x14ac:dyDescent="0.25">
      <c r="A21" s="610"/>
      <c r="B21" s="610"/>
      <c r="C21" s="610"/>
      <c r="D21" s="610"/>
      <c r="E21" s="610"/>
      <c r="F21" s="610"/>
      <c r="G21" s="611"/>
    </row>
    <row r="22" spans="1:7" s="24" customFormat="1" ht="17.100000000000001" customHeight="1" x14ac:dyDescent="0.25">
      <c r="A22" s="610" t="s">
        <v>147</v>
      </c>
      <c r="B22" s="610"/>
      <c r="C22" s="610"/>
      <c r="D22" s="610"/>
      <c r="E22" s="610"/>
      <c r="F22" s="610"/>
      <c r="G22" s="611"/>
    </row>
    <row r="23" spans="1:7" s="22" customFormat="1" ht="2.1" customHeight="1" x14ac:dyDescent="0.3">
      <c r="A23" s="50"/>
      <c r="B23" s="50"/>
      <c r="C23" s="50"/>
      <c r="D23" s="50"/>
      <c r="E23" s="50"/>
      <c r="F23" s="50"/>
      <c r="G23" s="51"/>
    </row>
    <row r="24" spans="1:7" s="22" customFormat="1" x14ac:dyDescent="0.2">
      <c r="A24" s="108"/>
      <c r="B24" s="108"/>
      <c r="C24" s="108"/>
      <c r="D24" s="108"/>
      <c r="E24" s="108"/>
      <c r="F24" s="108"/>
      <c r="G24" s="108"/>
    </row>
    <row r="25" spans="1:7" s="22" customFormat="1" ht="15" x14ac:dyDescent="0.35">
      <c r="A25" s="157"/>
      <c r="B25" s="42"/>
      <c r="C25" s="42"/>
      <c r="D25" s="42"/>
      <c r="E25" s="42"/>
      <c r="F25" s="42"/>
      <c r="G25" s="42"/>
    </row>
  </sheetData>
  <mergeCells count="10">
    <mergeCell ref="A19:G19"/>
    <mergeCell ref="A20:G20"/>
    <mergeCell ref="A21:G21"/>
    <mergeCell ref="A22:G22"/>
    <mergeCell ref="A1:G1"/>
    <mergeCell ref="A3:G4"/>
    <mergeCell ref="A5:G8"/>
    <mergeCell ref="A9:G9"/>
    <mergeCell ref="A10:G10"/>
    <mergeCell ref="A11:B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186"/>
  <sheetViews>
    <sheetView showGridLines="0" zoomScale="80" zoomScaleNormal="80" workbookViewId="0">
      <pane xSplit="1" ySplit="6" topLeftCell="B7" activePane="bottomRight" state="frozen"/>
      <selection pane="topRight" activeCell="B1" sqref="B1"/>
      <selection pane="bottomLeft" activeCell="A7" sqref="A7"/>
      <selection pane="bottomRight" activeCell="A7" sqref="A7"/>
    </sheetView>
  </sheetViews>
  <sheetFormatPr baseColWidth="10" defaultColWidth="11.44140625" defaultRowHeight="13.2" x14ac:dyDescent="0.3"/>
  <cols>
    <col min="1" max="1" width="37.44140625" style="42" customWidth="1"/>
    <col min="2" max="20" width="10.44140625" style="42" customWidth="1"/>
    <col min="21" max="24" width="10.5546875" style="42" customWidth="1"/>
    <col min="25" max="25" width="19.44140625" style="42" customWidth="1"/>
    <col min="26" max="26" width="18.44140625" style="42" bestFit="1" customWidth="1"/>
    <col min="27" max="27" width="13" style="42" bestFit="1" customWidth="1"/>
    <col min="28" max="16384" width="11.44140625" style="42"/>
  </cols>
  <sheetData>
    <row r="1" spans="1:24" ht="63.75" customHeight="1" x14ac:dyDescent="0.3"/>
    <row r="2" spans="1:24" ht="19.2" customHeight="1" x14ac:dyDescent="0.3">
      <c r="A2" s="235"/>
      <c r="B2" s="235"/>
      <c r="C2" s="235"/>
      <c r="D2" s="235"/>
    </row>
    <row r="3" spans="1:24" s="236" customFormat="1" ht="38.25" customHeight="1" x14ac:dyDescent="0.3">
      <c r="A3" s="597" t="str">
        <f>+'Cuadro 1'!A3:AK4</f>
        <v>ENCUESTA NACIONAL DE ARROZ MECANIZADO, ENAM II SEMESTRE 2022</v>
      </c>
      <c r="B3" s="597"/>
      <c r="C3" s="597"/>
      <c r="D3" s="597"/>
      <c r="E3" s="597"/>
      <c r="F3" s="597"/>
      <c r="G3" s="597"/>
      <c r="H3" s="597"/>
      <c r="I3" s="597"/>
      <c r="J3" s="597"/>
      <c r="K3" s="597"/>
      <c r="L3" s="597"/>
      <c r="M3" s="597"/>
      <c r="N3" s="597"/>
      <c r="O3" s="597"/>
      <c r="P3" s="597"/>
      <c r="Q3" s="597"/>
      <c r="R3" s="597"/>
      <c r="S3" s="597"/>
      <c r="T3" s="597"/>
      <c r="U3" s="597"/>
      <c r="V3" s="597"/>
      <c r="W3" s="597"/>
      <c r="X3" s="597"/>
    </row>
    <row r="4" spans="1:24" ht="19.95" customHeight="1" x14ac:dyDescent="0.3">
      <c r="A4" s="582" t="s">
        <v>214</v>
      </c>
      <c r="B4" s="583"/>
      <c r="C4" s="583"/>
      <c r="D4" s="583"/>
      <c r="E4" s="583"/>
      <c r="F4" s="583"/>
      <c r="G4" s="583"/>
      <c r="H4" s="583"/>
      <c r="I4" s="583"/>
      <c r="J4" s="583"/>
      <c r="K4" s="583"/>
      <c r="L4" s="583"/>
      <c r="M4" s="583"/>
      <c r="N4" s="583"/>
      <c r="O4" s="583"/>
      <c r="P4" s="583"/>
      <c r="Q4" s="583"/>
      <c r="R4" s="583"/>
      <c r="S4" s="583"/>
      <c r="T4" s="583"/>
      <c r="U4" s="583"/>
      <c r="V4" s="583"/>
      <c r="W4" s="583"/>
      <c r="X4" s="583"/>
    </row>
    <row r="5" spans="1:24" ht="19.95" customHeight="1" x14ac:dyDescent="0.3">
      <c r="A5" s="582"/>
      <c r="B5" s="583"/>
      <c r="C5" s="583"/>
      <c r="D5" s="583"/>
      <c r="E5" s="583"/>
      <c r="F5" s="583"/>
      <c r="G5" s="583"/>
      <c r="H5" s="583"/>
      <c r="I5" s="583"/>
      <c r="J5" s="583"/>
      <c r="K5" s="583"/>
      <c r="L5" s="583"/>
      <c r="M5" s="583"/>
      <c r="N5" s="583"/>
      <c r="O5" s="583"/>
      <c r="P5" s="583"/>
      <c r="Q5" s="583"/>
      <c r="R5" s="583"/>
      <c r="S5" s="583"/>
      <c r="T5" s="583"/>
      <c r="U5" s="583"/>
      <c r="V5" s="583"/>
      <c r="W5" s="583"/>
      <c r="X5" s="583"/>
    </row>
    <row r="6" spans="1:24" ht="19.95" customHeight="1" x14ac:dyDescent="0.3">
      <c r="A6" s="582"/>
      <c r="B6" s="583"/>
      <c r="C6" s="583"/>
      <c r="D6" s="583"/>
      <c r="E6" s="583"/>
      <c r="F6" s="583"/>
      <c r="G6" s="583"/>
      <c r="H6" s="583"/>
      <c r="I6" s="583"/>
      <c r="J6" s="583"/>
      <c r="K6" s="583"/>
      <c r="L6" s="583"/>
      <c r="M6" s="583"/>
      <c r="N6" s="583"/>
      <c r="O6" s="583"/>
      <c r="P6" s="583"/>
      <c r="Q6" s="583"/>
      <c r="R6" s="583"/>
      <c r="S6" s="583"/>
      <c r="T6" s="583"/>
      <c r="U6" s="583"/>
      <c r="V6" s="583"/>
      <c r="W6" s="583"/>
      <c r="X6" s="583"/>
    </row>
    <row r="7" spans="1:24" ht="13.8" x14ac:dyDescent="0.3">
      <c r="A7" s="319" t="s">
        <v>207</v>
      </c>
    </row>
    <row r="8" spans="1:24" s="49" customFormat="1" ht="73.8" customHeight="1" x14ac:dyDescent="0.25">
      <c r="A8" s="478" t="s">
        <v>191</v>
      </c>
      <c r="B8" s="251"/>
      <c r="C8" s="251"/>
      <c r="D8" s="251"/>
      <c r="E8" s="251"/>
      <c r="F8" s="251"/>
      <c r="G8" s="251"/>
      <c r="H8" s="251"/>
      <c r="I8" s="251"/>
      <c r="J8" s="251"/>
      <c r="K8" s="251"/>
      <c r="L8" s="251"/>
      <c r="M8" s="251"/>
      <c r="N8" s="251"/>
      <c r="O8" s="251"/>
      <c r="P8" s="251"/>
      <c r="Q8" s="251"/>
      <c r="R8" s="251"/>
      <c r="S8" s="251"/>
      <c r="T8" s="251"/>
      <c r="U8" s="251"/>
      <c r="V8" s="251"/>
      <c r="W8" s="251"/>
      <c r="X8" s="252"/>
    </row>
    <row r="9" spans="1:24" ht="12.75" customHeight="1" x14ac:dyDescent="0.3">
      <c r="A9" s="592" t="s">
        <v>36</v>
      </c>
      <c r="B9" s="595" t="s">
        <v>87</v>
      </c>
      <c r="C9" s="595"/>
      <c r="D9" s="595"/>
      <c r="E9" s="595"/>
      <c r="F9" s="595"/>
      <c r="G9" s="595"/>
      <c r="H9" s="595"/>
      <c r="I9" s="595"/>
      <c r="J9" s="595"/>
      <c r="K9" s="595"/>
      <c r="L9" s="595"/>
      <c r="M9" s="595"/>
      <c r="N9" s="595"/>
      <c r="O9" s="595"/>
      <c r="P9" s="595"/>
      <c r="Q9" s="595"/>
      <c r="R9" s="595"/>
      <c r="S9" s="595"/>
      <c r="T9" s="595"/>
      <c r="U9" s="595"/>
      <c r="V9" s="595"/>
      <c r="W9" s="595"/>
      <c r="X9" s="596"/>
    </row>
    <row r="10" spans="1:24" x14ac:dyDescent="0.3">
      <c r="A10" s="593"/>
      <c r="B10" s="181" t="s">
        <v>155</v>
      </c>
      <c r="C10" s="180" t="s">
        <v>156</v>
      </c>
      <c r="D10" s="180" t="s">
        <v>157</v>
      </c>
      <c r="E10" s="180" t="s">
        <v>158</v>
      </c>
      <c r="F10" s="180" t="s">
        <v>159</v>
      </c>
      <c r="G10" s="180" t="s">
        <v>160</v>
      </c>
      <c r="H10" s="180" t="s">
        <v>161</v>
      </c>
      <c r="I10" s="180" t="s">
        <v>162</v>
      </c>
      <c r="J10" s="180" t="s">
        <v>163</v>
      </c>
      <c r="K10" s="180" t="s">
        <v>164</v>
      </c>
      <c r="L10" s="180" t="s">
        <v>165</v>
      </c>
      <c r="M10" s="180" t="s">
        <v>166</v>
      </c>
      <c r="N10" s="180" t="s">
        <v>167</v>
      </c>
      <c r="O10" s="180" t="s">
        <v>168</v>
      </c>
      <c r="P10" s="180" t="s">
        <v>169</v>
      </c>
      <c r="Q10" s="180" t="s">
        <v>170</v>
      </c>
      <c r="R10" s="180" t="s">
        <v>171</v>
      </c>
      <c r="S10" s="180" t="s">
        <v>172</v>
      </c>
      <c r="T10" s="180" t="s">
        <v>173</v>
      </c>
      <c r="U10" s="180" t="s">
        <v>65</v>
      </c>
      <c r="V10" s="180" t="s">
        <v>174</v>
      </c>
      <c r="W10" s="180" t="s">
        <v>175</v>
      </c>
      <c r="X10" s="162" t="s">
        <v>213</v>
      </c>
    </row>
    <row r="11" spans="1:24" x14ac:dyDescent="0.3">
      <c r="A11" s="52" t="s">
        <v>47</v>
      </c>
      <c r="B11" s="210">
        <v>283962</v>
      </c>
      <c r="C11" s="133">
        <v>287296</v>
      </c>
      <c r="D11" s="133">
        <v>246205.65</v>
      </c>
      <c r="E11" s="133">
        <v>311563.52000000002</v>
      </c>
      <c r="F11" s="133">
        <v>328779.0758487393</v>
      </c>
      <c r="G11" s="133">
        <v>269402.21999999997</v>
      </c>
      <c r="H11" s="133">
        <v>218177.1</v>
      </c>
      <c r="I11" s="133">
        <v>223353</v>
      </c>
      <c r="J11" s="133">
        <v>275983.688086554</v>
      </c>
      <c r="K11" s="133">
        <v>329908.24294600001</v>
      </c>
      <c r="L11" s="133">
        <v>265569.78843429644</v>
      </c>
      <c r="M11" s="133">
        <v>296238.99640055536</v>
      </c>
      <c r="N11" s="133">
        <v>258550.61</v>
      </c>
      <c r="O11" s="133">
        <v>293179.05718749296</v>
      </c>
      <c r="P11" s="133">
        <v>240587.71760999999</v>
      </c>
      <c r="Q11" s="133">
        <v>305807.56613669859</v>
      </c>
      <c r="R11" s="133">
        <v>392647.01</v>
      </c>
      <c r="S11" s="133">
        <v>414058.64481500001</v>
      </c>
      <c r="T11" s="133">
        <v>333777.71220000001</v>
      </c>
      <c r="U11" s="133">
        <v>352850.022628312</v>
      </c>
      <c r="V11" s="133">
        <v>394421.42947881971</v>
      </c>
      <c r="W11" s="133">
        <v>392647.80739318253</v>
      </c>
      <c r="X11" s="147">
        <v>357693.75005500001</v>
      </c>
    </row>
    <row r="12" spans="1:24" x14ac:dyDescent="0.3">
      <c r="A12" s="53"/>
      <c r="B12" s="211"/>
      <c r="C12" s="134"/>
      <c r="D12" s="134"/>
      <c r="E12" s="134"/>
      <c r="F12" s="134"/>
      <c r="G12" s="134"/>
      <c r="H12" s="134"/>
      <c r="I12" s="134"/>
      <c r="J12" s="134"/>
      <c r="K12" s="134"/>
      <c r="L12" s="134"/>
      <c r="M12" s="134"/>
      <c r="N12" s="134"/>
      <c r="O12" s="134"/>
      <c r="P12" s="134"/>
      <c r="Q12" s="134"/>
      <c r="R12" s="134"/>
      <c r="S12" s="134"/>
      <c r="T12" s="134"/>
      <c r="U12" s="134"/>
      <c r="V12" s="134"/>
      <c r="W12" s="134"/>
      <c r="X12" s="148"/>
    </row>
    <row r="13" spans="1:24" x14ac:dyDescent="0.3">
      <c r="A13" s="54" t="s">
        <v>48</v>
      </c>
      <c r="B13" s="212">
        <v>84787</v>
      </c>
      <c r="C13" s="135">
        <v>77386</v>
      </c>
      <c r="D13" s="135">
        <v>71524.41</v>
      </c>
      <c r="E13" s="135">
        <v>82614.5</v>
      </c>
      <c r="F13" s="135">
        <v>83848.3</v>
      </c>
      <c r="G13" s="135">
        <v>71024.600000000006</v>
      </c>
      <c r="H13" s="135">
        <v>53051</v>
      </c>
      <c r="I13" s="135">
        <v>59249</v>
      </c>
      <c r="J13" s="135">
        <v>72257.2</v>
      </c>
      <c r="K13" s="135">
        <v>96056.8</v>
      </c>
      <c r="L13" s="135">
        <v>80699.8</v>
      </c>
      <c r="M13" s="135">
        <v>86982.5</v>
      </c>
      <c r="N13" s="135">
        <v>56719</v>
      </c>
      <c r="O13" s="135">
        <v>61640.2</v>
      </c>
      <c r="P13" s="135">
        <v>31082.61</v>
      </c>
      <c r="Q13" s="135">
        <v>47262.55</v>
      </c>
      <c r="R13" s="135">
        <v>63311.5</v>
      </c>
      <c r="S13" s="135">
        <v>68051.740000000005</v>
      </c>
      <c r="T13" s="135">
        <v>52062.8</v>
      </c>
      <c r="U13" s="135">
        <v>61184.78</v>
      </c>
      <c r="V13" s="135">
        <v>66769.899999999994</v>
      </c>
      <c r="W13" s="135">
        <v>57992.25</v>
      </c>
      <c r="X13" s="149">
        <v>66576.213000000003</v>
      </c>
    </row>
    <row r="14" spans="1:24" x14ac:dyDescent="0.3">
      <c r="A14" s="53" t="s">
        <v>50</v>
      </c>
      <c r="B14" s="211">
        <v>44407</v>
      </c>
      <c r="C14" s="134">
        <v>50579</v>
      </c>
      <c r="D14" s="134">
        <v>55071.44</v>
      </c>
      <c r="E14" s="134">
        <v>78434</v>
      </c>
      <c r="F14" s="134">
        <v>86618</v>
      </c>
      <c r="G14" s="134">
        <v>55652.5</v>
      </c>
      <c r="H14" s="134">
        <v>36662</v>
      </c>
      <c r="I14" s="134">
        <v>45729</v>
      </c>
      <c r="J14" s="134">
        <v>60509.1</v>
      </c>
      <c r="K14" s="134">
        <v>76925.600000000006</v>
      </c>
      <c r="L14" s="134">
        <v>65389.8</v>
      </c>
      <c r="M14" s="134">
        <v>83236.100000000006</v>
      </c>
      <c r="N14" s="134">
        <v>77209</v>
      </c>
      <c r="O14" s="134">
        <v>93878.7</v>
      </c>
      <c r="P14" s="134">
        <v>81326</v>
      </c>
      <c r="Q14" s="134">
        <v>112857.4</v>
      </c>
      <c r="R14" s="134">
        <v>139097</v>
      </c>
      <c r="S14" s="134">
        <v>161882</v>
      </c>
      <c r="T14" s="134">
        <v>129561.5</v>
      </c>
      <c r="U14" s="134">
        <v>139396.6</v>
      </c>
      <c r="V14" s="134">
        <v>158112.79999999999</v>
      </c>
      <c r="W14" s="134">
        <v>175579.5</v>
      </c>
      <c r="X14" s="148">
        <v>160626.28400000001</v>
      </c>
    </row>
    <row r="15" spans="1:24" x14ac:dyDescent="0.3">
      <c r="A15" s="54" t="s">
        <v>51</v>
      </c>
      <c r="B15" s="212">
        <v>52686</v>
      </c>
      <c r="C15" s="135">
        <v>52648</v>
      </c>
      <c r="D15" s="135">
        <v>49546.75</v>
      </c>
      <c r="E15" s="135">
        <v>56504.77</v>
      </c>
      <c r="F15" s="135">
        <v>54716.59428600152</v>
      </c>
      <c r="G15" s="135">
        <v>50805.64</v>
      </c>
      <c r="H15" s="135">
        <v>51838.2</v>
      </c>
      <c r="I15" s="135">
        <v>52276</v>
      </c>
      <c r="J15" s="135">
        <v>55414.998780487804</v>
      </c>
      <c r="K15" s="135">
        <v>57269.796667000002</v>
      </c>
      <c r="L15" s="135">
        <v>45672.566234296464</v>
      </c>
      <c r="M15" s="135">
        <v>55101.919999999998</v>
      </c>
      <c r="N15" s="135">
        <v>53516.5</v>
      </c>
      <c r="O15" s="135">
        <v>51050.133440809463</v>
      </c>
      <c r="P15" s="135">
        <v>47165.756580000001</v>
      </c>
      <c r="Q15" s="135">
        <v>54627.476417698599</v>
      </c>
      <c r="R15" s="135">
        <v>51820.38</v>
      </c>
      <c r="S15" s="135">
        <v>53099.478000000003</v>
      </c>
      <c r="T15" s="135">
        <v>55251.453534</v>
      </c>
      <c r="U15" s="135">
        <v>47275.873728999999</v>
      </c>
      <c r="V15" s="135">
        <v>53025.74</v>
      </c>
      <c r="W15" s="135">
        <v>48439.295577608696</v>
      </c>
      <c r="X15" s="149">
        <v>39179.931844999999</v>
      </c>
    </row>
    <row r="16" spans="1:24" x14ac:dyDescent="0.3">
      <c r="A16" s="53" t="s">
        <v>52</v>
      </c>
      <c r="B16" s="211">
        <v>18247</v>
      </c>
      <c r="C16" s="134">
        <v>18786.330000000002</v>
      </c>
      <c r="D16" s="134">
        <v>14893.61</v>
      </c>
      <c r="E16" s="134">
        <v>15412.45</v>
      </c>
      <c r="F16" s="134">
        <v>17304.414798375856</v>
      </c>
      <c r="G16" s="134">
        <v>17130.48</v>
      </c>
      <c r="H16" s="134">
        <v>14213</v>
      </c>
      <c r="I16" s="134">
        <v>14773</v>
      </c>
      <c r="J16" s="134">
        <v>16926.901769834352</v>
      </c>
      <c r="K16" s="134">
        <v>17241.301480999999</v>
      </c>
      <c r="L16" s="134">
        <v>14532.2022</v>
      </c>
      <c r="M16" s="134">
        <v>14790.546400555362</v>
      </c>
      <c r="N16" s="134">
        <v>17280.25</v>
      </c>
      <c r="O16" s="134">
        <v>14995.527497000001</v>
      </c>
      <c r="P16" s="134">
        <v>14822.439245</v>
      </c>
      <c r="Q16" s="134">
        <v>15153.781875000001</v>
      </c>
      <c r="R16" s="134">
        <v>18628.400000000001</v>
      </c>
      <c r="S16" s="134">
        <v>17189.64861</v>
      </c>
      <c r="T16" s="134">
        <v>16218.832891999999</v>
      </c>
      <c r="U16" s="134">
        <v>14843.032962311512</v>
      </c>
      <c r="V16" s="134">
        <v>17178.049270819673</v>
      </c>
      <c r="W16" s="134">
        <v>13020.902414573873</v>
      </c>
      <c r="X16" s="148">
        <v>16007.466156</v>
      </c>
    </row>
    <row r="17" spans="1:26" ht="13.8" x14ac:dyDescent="0.3">
      <c r="A17" s="55" t="s">
        <v>176</v>
      </c>
      <c r="B17" s="213">
        <v>83835</v>
      </c>
      <c r="C17" s="136">
        <v>87896.34</v>
      </c>
      <c r="D17" s="136">
        <v>55169.440000000002</v>
      </c>
      <c r="E17" s="136">
        <v>78597.8</v>
      </c>
      <c r="F17" s="136">
        <v>86291.766764361935</v>
      </c>
      <c r="G17" s="136">
        <v>74789</v>
      </c>
      <c r="H17" s="136">
        <v>62412.9</v>
      </c>
      <c r="I17" s="136">
        <v>51326</v>
      </c>
      <c r="J17" s="136">
        <v>70875.487536231871</v>
      </c>
      <c r="K17" s="136">
        <v>82414.744798</v>
      </c>
      <c r="L17" s="136">
        <v>59275.42</v>
      </c>
      <c r="M17" s="136">
        <v>56127.929999999993</v>
      </c>
      <c r="N17" s="136">
        <v>53825.86</v>
      </c>
      <c r="O17" s="136">
        <v>71614.496249683492</v>
      </c>
      <c r="P17" s="136">
        <v>66190.911784999989</v>
      </c>
      <c r="Q17" s="136">
        <v>75906.357843999998</v>
      </c>
      <c r="R17" s="136">
        <v>119789.73</v>
      </c>
      <c r="S17" s="136">
        <v>113835.77820500001</v>
      </c>
      <c r="T17" s="136">
        <v>80683.125774</v>
      </c>
      <c r="U17" s="136">
        <v>90149.735937000005</v>
      </c>
      <c r="V17" s="136">
        <v>99334.940208</v>
      </c>
      <c r="W17" s="136">
        <v>97615.859400999994</v>
      </c>
      <c r="X17" s="150">
        <v>75303.855054</v>
      </c>
    </row>
    <row r="18" spans="1:26" x14ac:dyDescent="0.3">
      <c r="A18" s="108"/>
      <c r="B18" s="108"/>
      <c r="C18" s="108"/>
      <c r="D18" s="108"/>
      <c r="E18" s="108"/>
      <c r="F18" s="108"/>
      <c r="G18" s="108"/>
    </row>
    <row r="19" spans="1:26" x14ac:dyDescent="0.3">
      <c r="A19" s="108"/>
      <c r="B19" s="108"/>
      <c r="C19" s="108"/>
      <c r="D19" s="108"/>
      <c r="E19" s="108"/>
      <c r="F19" s="108"/>
      <c r="G19" s="108"/>
    </row>
    <row r="20" spans="1:26" ht="2.1" customHeight="1" x14ac:dyDescent="0.3">
      <c r="A20" s="137"/>
      <c r="B20" s="43"/>
      <c r="C20" s="43"/>
      <c r="D20" s="43"/>
      <c r="E20" s="43"/>
      <c r="F20" s="43"/>
      <c r="G20" s="43"/>
      <c r="H20" s="43"/>
      <c r="I20" s="43"/>
      <c r="J20" s="43"/>
      <c r="K20" s="43"/>
      <c r="L20" s="43"/>
      <c r="M20" s="43"/>
      <c r="N20" s="43"/>
      <c r="O20" s="43"/>
      <c r="P20" s="43"/>
      <c r="Q20" s="43"/>
      <c r="R20" s="43"/>
      <c r="S20" s="43"/>
      <c r="T20" s="43"/>
      <c r="U20" s="43"/>
      <c r="V20" s="43"/>
      <c r="W20" s="43"/>
      <c r="X20" s="44"/>
    </row>
    <row r="21" spans="1:26" ht="17.100000000000001" customHeight="1" x14ac:dyDescent="0.3">
      <c r="A21" s="138" t="s">
        <v>177</v>
      </c>
      <c r="B21" s="109"/>
      <c r="C21" s="109"/>
      <c r="D21" s="109"/>
      <c r="E21" s="109"/>
      <c r="F21" s="109"/>
      <c r="G21" s="109"/>
      <c r="X21" s="139"/>
    </row>
    <row r="22" spans="1:26" ht="17.100000000000001" customHeight="1" x14ac:dyDescent="0.3">
      <c r="A22" s="138" t="s">
        <v>178</v>
      </c>
      <c r="B22" s="109"/>
      <c r="C22" s="109"/>
      <c r="D22" s="109"/>
      <c r="E22" s="109"/>
      <c r="F22" s="109"/>
      <c r="G22" s="109"/>
      <c r="X22" s="139"/>
    </row>
    <row r="23" spans="1:26" ht="17.100000000000001" customHeight="1" x14ac:dyDescent="0.3">
      <c r="A23" s="138" t="s">
        <v>179</v>
      </c>
      <c r="B23" s="109"/>
      <c r="C23" s="109"/>
      <c r="D23" s="109"/>
      <c r="E23" s="109"/>
      <c r="F23" s="109"/>
      <c r="G23" s="109"/>
      <c r="X23" s="139"/>
    </row>
    <row r="24" spans="1:26" ht="17.100000000000001" customHeight="1" x14ac:dyDescent="0.3">
      <c r="A24" s="303" t="str">
        <f>+A183</f>
        <v>Actualizado el 09 de febrero de 2023</v>
      </c>
      <c r="B24" s="109"/>
      <c r="C24" s="109"/>
      <c r="D24" s="109"/>
      <c r="E24" s="109"/>
      <c r="F24" s="109"/>
      <c r="G24" s="109"/>
      <c r="X24" s="139"/>
    </row>
    <row r="25" spans="1:26" ht="2.1" customHeight="1" x14ac:dyDescent="0.3">
      <c r="A25" s="140"/>
      <c r="B25" s="50"/>
      <c r="C25" s="50"/>
      <c r="D25" s="50"/>
      <c r="E25" s="50"/>
      <c r="F25" s="50"/>
      <c r="G25" s="50"/>
      <c r="H25" s="50"/>
      <c r="I25" s="50"/>
      <c r="J25" s="50"/>
      <c r="K25" s="50"/>
      <c r="L25" s="50"/>
      <c r="M25" s="50"/>
      <c r="N25" s="50"/>
      <c r="O25" s="50"/>
      <c r="P25" s="50"/>
      <c r="Q25" s="50"/>
      <c r="R25" s="50"/>
      <c r="S25" s="50"/>
      <c r="T25" s="50"/>
      <c r="U25" s="50"/>
      <c r="V25" s="50"/>
      <c r="W25" s="50"/>
      <c r="X25" s="51"/>
    </row>
    <row r="26" spans="1:26" x14ac:dyDescent="0.3">
      <c r="A26" s="108"/>
      <c r="B26" s="108"/>
      <c r="C26" s="108"/>
      <c r="D26" s="108"/>
      <c r="E26" s="108"/>
      <c r="F26" s="108"/>
      <c r="G26" s="108"/>
    </row>
    <row r="27" spans="1:26" x14ac:dyDescent="0.3">
      <c r="A27" s="108"/>
      <c r="B27" s="108"/>
      <c r="C27" s="108"/>
      <c r="D27" s="108"/>
      <c r="E27" s="108"/>
      <c r="F27" s="108"/>
      <c r="G27" s="108"/>
    </row>
    <row r="28" spans="1:26" s="49" customFormat="1" ht="73.8" customHeight="1" x14ac:dyDescent="0.25">
      <c r="A28" s="478" t="s">
        <v>192</v>
      </c>
      <c r="B28" s="251"/>
      <c r="C28" s="251"/>
      <c r="D28" s="251"/>
      <c r="E28" s="251"/>
      <c r="F28" s="251"/>
      <c r="G28" s="251"/>
      <c r="H28" s="251"/>
      <c r="I28" s="251"/>
      <c r="J28" s="251"/>
      <c r="K28" s="251"/>
      <c r="L28" s="251"/>
      <c r="M28" s="251"/>
      <c r="N28" s="251"/>
      <c r="O28" s="251"/>
      <c r="P28" s="251"/>
      <c r="Q28" s="251"/>
      <c r="R28" s="251"/>
      <c r="S28" s="251"/>
      <c r="T28" s="251"/>
      <c r="U28" s="251"/>
      <c r="V28" s="251"/>
      <c r="W28" s="251"/>
      <c r="X28" s="252"/>
    </row>
    <row r="29" spans="1:26" ht="12.75" customHeight="1" x14ac:dyDescent="0.3">
      <c r="A29" s="592" t="s">
        <v>36</v>
      </c>
      <c r="B29" s="594" t="s">
        <v>87</v>
      </c>
      <c r="C29" s="595"/>
      <c r="D29" s="595"/>
      <c r="E29" s="595"/>
      <c r="F29" s="595"/>
      <c r="G29" s="595"/>
      <c r="H29" s="595"/>
      <c r="I29" s="595"/>
      <c r="J29" s="595"/>
      <c r="K29" s="595"/>
      <c r="L29" s="595"/>
      <c r="M29" s="595"/>
      <c r="N29" s="595"/>
      <c r="O29" s="595"/>
      <c r="P29" s="595"/>
      <c r="Q29" s="595"/>
      <c r="R29" s="595"/>
      <c r="S29" s="595"/>
      <c r="T29" s="595"/>
      <c r="U29" s="595"/>
      <c r="V29" s="595"/>
      <c r="W29" s="595"/>
      <c r="X29" s="596"/>
    </row>
    <row r="30" spans="1:26" x14ac:dyDescent="0.3">
      <c r="A30" s="593"/>
      <c r="B30" s="74" t="s">
        <v>88</v>
      </c>
      <c r="C30" s="74" t="s">
        <v>89</v>
      </c>
      <c r="D30" s="74" t="s">
        <v>90</v>
      </c>
      <c r="E30" s="74" t="s">
        <v>91</v>
      </c>
      <c r="F30" s="74" t="s">
        <v>92</v>
      </c>
      <c r="G30" s="74" t="s">
        <v>93</v>
      </c>
      <c r="H30" s="74" t="s">
        <v>94</v>
      </c>
      <c r="I30" s="74" t="s">
        <v>95</v>
      </c>
      <c r="J30" s="74" t="s">
        <v>96</v>
      </c>
      <c r="K30" s="74" t="s">
        <v>97</v>
      </c>
      <c r="L30" s="74" t="s">
        <v>98</v>
      </c>
      <c r="M30" s="74" t="s">
        <v>99</v>
      </c>
      <c r="N30" s="74" t="s">
        <v>100</v>
      </c>
      <c r="O30" s="74" t="s">
        <v>101</v>
      </c>
      <c r="P30" s="74" t="s">
        <v>102</v>
      </c>
      <c r="Q30" s="74" t="s">
        <v>103</v>
      </c>
      <c r="R30" s="74" t="s">
        <v>104</v>
      </c>
      <c r="S30" s="74" t="s">
        <v>105</v>
      </c>
      <c r="T30" s="74" t="s">
        <v>106</v>
      </c>
      <c r="U30" s="74" t="s">
        <v>107</v>
      </c>
      <c r="V30" s="74" t="s">
        <v>108</v>
      </c>
      <c r="W30" s="74" t="s">
        <v>109</v>
      </c>
      <c r="X30" s="110" t="s">
        <v>201</v>
      </c>
    </row>
    <row r="31" spans="1:26" x14ac:dyDescent="0.3">
      <c r="A31" s="52" t="s">
        <v>47</v>
      </c>
      <c r="B31" s="133">
        <v>163591</v>
      </c>
      <c r="C31" s="133">
        <v>161703</v>
      </c>
      <c r="D31" s="133">
        <v>158377</v>
      </c>
      <c r="E31" s="133">
        <v>161253</v>
      </c>
      <c r="F31" s="133">
        <v>165752</v>
      </c>
      <c r="G31" s="133">
        <v>139551</v>
      </c>
      <c r="H31" s="133">
        <v>162195</v>
      </c>
      <c r="I31" s="133">
        <v>160337</v>
      </c>
      <c r="J31" s="133">
        <v>166248</v>
      </c>
      <c r="K31" s="133">
        <v>138981.84895000001</v>
      </c>
      <c r="L31" s="133">
        <v>155151.094301</v>
      </c>
      <c r="M31" s="133">
        <v>149174.56180999998</v>
      </c>
      <c r="N31" s="133">
        <v>157501.65415100002</v>
      </c>
      <c r="O31" s="133">
        <v>145255.29594799998</v>
      </c>
      <c r="P31" s="133">
        <v>132218.94098400002</v>
      </c>
      <c r="Q31" s="133">
        <v>156309.75693799998</v>
      </c>
      <c r="R31" s="133">
        <v>178155.14</v>
      </c>
      <c r="S31" s="133">
        <v>181315.47367899999</v>
      </c>
      <c r="T31" s="133">
        <v>167145.89554632967</v>
      </c>
      <c r="U31" s="133">
        <f>+U33+U34+U35+U36+U37</f>
        <v>186702.79363799997</v>
      </c>
      <c r="V31" s="133">
        <f>+V33+V34+V35+V36+V37</f>
        <v>201993.32284800001</v>
      </c>
      <c r="W31" s="133">
        <v>151987.59173659349</v>
      </c>
      <c r="X31" s="147">
        <v>177221.12387884778</v>
      </c>
      <c r="Z31" s="311"/>
    </row>
    <row r="32" spans="1:26" x14ac:dyDescent="0.3">
      <c r="A32" s="53"/>
      <c r="B32" s="134"/>
      <c r="C32" s="134"/>
      <c r="D32" s="134"/>
      <c r="E32" s="134"/>
      <c r="F32" s="134"/>
      <c r="G32" s="134"/>
      <c r="H32" s="134"/>
      <c r="I32" s="134"/>
      <c r="J32" s="134"/>
      <c r="K32" s="134"/>
      <c r="L32" s="134"/>
      <c r="M32" s="134"/>
      <c r="N32" s="134"/>
      <c r="O32" s="134"/>
      <c r="P32" s="134"/>
      <c r="Q32" s="134"/>
      <c r="R32" s="134"/>
      <c r="S32" s="134"/>
      <c r="T32" s="134"/>
      <c r="U32" s="134"/>
      <c r="V32" s="134"/>
      <c r="W32" s="134"/>
      <c r="X32" s="148"/>
    </row>
    <row r="33" spans="1:24" x14ac:dyDescent="0.3">
      <c r="A33" s="54" t="s">
        <v>48</v>
      </c>
      <c r="B33" s="135">
        <v>14111</v>
      </c>
      <c r="C33" s="135">
        <v>18239</v>
      </c>
      <c r="D33" s="135">
        <v>13981</v>
      </c>
      <c r="E33" s="135">
        <v>17003</v>
      </c>
      <c r="F33" s="135">
        <v>17789</v>
      </c>
      <c r="G33" s="135">
        <v>11401</v>
      </c>
      <c r="H33" s="135">
        <v>10723</v>
      </c>
      <c r="I33" s="135">
        <v>14756</v>
      </c>
      <c r="J33" s="135">
        <v>11546</v>
      </c>
      <c r="K33" s="135">
        <v>7893.5</v>
      </c>
      <c r="L33" s="135">
        <v>16480.900000000001</v>
      </c>
      <c r="M33" s="135">
        <v>10752</v>
      </c>
      <c r="N33" s="135">
        <v>16382.9</v>
      </c>
      <c r="O33" s="135">
        <v>8655</v>
      </c>
      <c r="P33" s="135">
        <v>8680</v>
      </c>
      <c r="Q33" s="135">
        <v>16258.1</v>
      </c>
      <c r="R33" s="135">
        <v>14023.5</v>
      </c>
      <c r="S33" s="135">
        <v>14704.5</v>
      </c>
      <c r="T33" s="135">
        <v>14333.7</v>
      </c>
      <c r="U33" s="135">
        <v>20634.55</v>
      </c>
      <c r="V33" s="135">
        <v>19028.5</v>
      </c>
      <c r="W33" s="135">
        <v>14557.34</v>
      </c>
      <c r="X33" s="149">
        <v>18068.5</v>
      </c>
    </row>
    <row r="34" spans="1:24" x14ac:dyDescent="0.3">
      <c r="A34" s="53" t="s">
        <v>50</v>
      </c>
      <c r="B34" s="134">
        <v>11431</v>
      </c>
      <c r="C34" s="134">
        <v>18616</v>
      </c>
      <c r="D34" s="134">
        <v>15210</v>
      </c>
      <c r="E34" s="134">
        <v>15010</v>
      </c>
      <c r="F34" s="134">
        <v>17979</v>
      </c>
      <c r="G34" s="134">
        <v>10921</v>
      </c>
      <c r="H34" s="134">
        <v>22270</v>
      </c>
      <c r="I34" s="134">
        <v>17312</v>
      </c>
      <c r="J34" s="134">
        <v>16344</v>
      </c>
      <c r="K34" s="134">
        <v>11864.952380999999</v>
      </c>
      <c r="L34" s="134">
        <v>15094</v>
      </c>
      <c r="M34" s="134">
        <v>18015</v>
      </c>
      <c r="N34" s="134">
        <v>18743.2</v>
      </c>
      <c r="O34" s="134">
        <v>10733.6</v>
      </c>
      <c r="P34" s="134">
        <v>13692.4</v>
      </c>
      <c r="Q34" s="134">
        <v>15942.5</v>
      </c>
      <c r="R34" s="134">
        <v>18331</v>
      </c>
      <c r="S34" s="134">
        <v>16325.5</v>
      </c>
      <c r="T34" s="134">
        <v>17120</v>
      </c>
      <c r="U34" s="134">
        <v>19684.5</v>
      </c>
      <c r="V34" s="134">
        <v>18765.5</v>
      </c>
      <c r="W34" s="134">
        <v>13842.5</v>
      </c>
      <c r="X34" s="148">
        <v>19631.3</v>
      </c>
    </row>
    <row r="35" spans="1:24" x14ac:dyDescent="0.3">
      <c r="A35" s="54" t="s">
        <v>51</v>
      </c>
      <c r="B35" s="135">
        <v>52498</v>
      </c>
      <c r="C35" s="135">
        <v>49906</v>
      </c>
      <c r="D35" s="135">
        <v>50017</v>
      </c>
      <c r="E35" s="135">
        <v>53533</v>
      </c>
      <c r="F35" s="135">
        <v>51400</v>
      </c>
      <c r="G35" s="135">
        <v>48149</v>
      </c>
      <c r="H35" s="135">
        <v>51797</v>
      </c>
      <c r="I35" s="135">
        <v>56092</v>
      </c>
      <c r="J35" s="135">
        <v>55119</v>
      </c>
      <c r="K35" s="135">
        <v>50845.507601000005</v>
      </c>
      <c r="L35" s="135">
        <v>55437.365947999999</v>
      </c>
      <c r="M35" s="135">
        <v>52016.521825999997</v>
      </c>
      <c r="N35" s="135">
        <v>53182.718332999997</v>
      </c>
      <c r="O35" s="135">
        <v>53142.785963000002</v>
      </c>
      <c r="P35" s="135">
        <v>47929.261304</v>
      </c>
      <c r="Q35" s="135">
        <v>49753.972857000001</v>
      </c>
      <c r="R35" s="135">
        <v>52035.520000000201</v>
      </c>
      <c r="S35" s="135">
        <v>54421.243409000002</v>
      </c>
      <c r="T35" s="135">
        <v>51188.988519000006</v>
      </c>
      <c r="U35" s="135">
        <v>49879.041289999994</v>
      </c>
      <c r="V35" s="135">
        <v>55297.853374999999</v>
      </c>
      <c r="W35" s="135">
        <v>40396.87357359349</v>
      </c>
      <c r="X35" s="149">
        <v>47972.336992247772</v>
      </c>
    </row>
    <row r="36" spans="1:24" x14ac:dyDescent="0.3">
      <c r="A36" s="53" t="s">
        <v>52</v>
      </c>
      <c r="B36" s="134">
        <v>19667</v>
      </c>
      <c r="C36" s="134">
        <v>15159</v>
      </c>
      <c r="D36" s="134">
        <v>14155</v>
      </c>
      <c r="E36" s="134">
        <v>18821</v>
      </c>
      <c r="F36" s="134">
        <v>17125</v>
      </c>
      <c r="G36" s="134">
        <v>19465</v>
      </c>
      <c r="H36" s="134">
        <v>17860</v>
      </c>
      <c r="I36" s="134">
        <v>16732</v>
      </c>
      <c r="J36" s="134">
        <v>17732</v>
      </c>
      <c r="K36" s="134">
        <v>16238.291481</v>
      </c>
      <c r="L36" s="134">
        <v>17404.599288000001</v>
      </c>
      <c r="M36" s="134">
        <v>16634.672766</v>
      </c>
      <c r="N36" s="134">
        <v>15743.530494000001</v>
      </c>
      <c r="O36" s="134">
        <v>14493.407732</v>
      </c>
      <c r="P36" s="134">
        <v>14401.786622000001</v>
      </c>
      <c r="Q36" s="134">
        <v>13695.09303</v>
      </c>
      <c r="R36" s="134">
        <v>19758.54</v>
      </c>
      <c r="S36" s="134">
        <v>16402.960642999999</v>
      </c>
      <c r="T36" s="134">
        <v>18067.330360329652</v>
      </c>
      <c r="U36" s="134">
        <v>17954.717278</v>
      </c>
      <c r="V36" s="134">
        <v>21480.013730999999</v>
      </c>
      <c r="W36" s="134">
        <v>18700.454407999998</v>
      </c>
      <c r="X36" s="148">
        <v>18082.973859600002</v>
      </c>
    </row>
    <row r="37" spans="1:24" ht="13.8" x14ac:dyDescent="0.3">
      <c r="A37" s="55" t="s">
        <v>176</v>
      </c>
      <c r="B37" s="136">
        <v>65884</v>
      </c>
      <c r="C37" s="136">
        <v>59783</v>
      </c>
      <c r="D37" s="136">
        <v>65014</v>
      </c>
      <c r="E37" s="136">
        <v>56886</v>
      </c>
      <c r="F37" s="136">
        <v>61459</v>
      </c>
      <c r="G37" s="136">
        <v>49615</v>
      </c>
      <c r="H37" s="136">
        <v>59545</v>
      </c>
      <c r="I37" s="136">
        <v>55445</v>
      </c>
      <c r="J37" s="136">
        <v>65507</v>
      </c>
      <c r="K37" s="136">
        <v>52139.597487000006</v>
      </c>
      <c r="L37" s="136">
        <v>50734.229065000007</v>
      </c>
      <c r="M37" s="136">
        <v>51756.367217999999</v>
      </c>
      <c r="N37" s="136">
        <v>53449.305324000001</v>
      </c>
      <c r="O37" s="136">
        <v>58230.502252999999</v>
      </c>
      <c r="P37" s="136">
        <v>47515.493058</v>
      </c>
      <c r="Q37" s="136">
        <v>60660.091050999996</v>
      </c>
      <c r="R37" s="136">
        <v>74006.58</v>
      </c>
      <c r="S37" s="136">
        <v>79461.269627000001</v>
      </c>
      <c r="T37" s="136">
        <v>66435.876667000004</v>
      </c>
      <c r="U37" s="136">
        <v>78549.985069999995</v>
      </c>
      <c r="V37" s="136">
        <v>87421.455742000006</v>
      </c>
      <c r="W37" s="136">
        <v>64490.423755000003</v>
      </c>
      <c r="X37" s="150">
        <v>73466.013027000008</v>
      </c>
    </row>
    <row r="38" spans="1:24" x14ac:dyDescent="0.3">
      <c r="A38" s="108"/>
      <c r="B38" s="108"/>
      <c r="C38" s="108"/>
      <c r="D38" s="108"/>
      <c r="E38" s="108"/>
      <c r="F38" s="108"/>
      <c r="G38" s="108"/>
    </row>
    <row r="39" spans="1:24" x14ac:dyDescent="0.3">
      <c r="A39" s="108"/>
      <c r="B39" s="108"/>
      <c r="C39" s="108"/>
      <c r="D39" s="108"/>
      <c r="E39" s="108"/>
      <c r="F39" s="108"/>
      <c r="G39" s="108"/>
    </row>
    <row r="40" spans="1:24" ht="2.1" customHeight="1" x14ac:dyDescent="0.3">
      <c r="A40" s="137"/>
      <c r="B40" s="43"/>
      <c r="C40" s="43"/>
      <c r="D40" s="43"/>
      <c r="E40" s="43"/>
      <c r="F40" s="43"/>
      <c r="G40" s="43"/>
      <c r="H40" s="43"/>
      <c r="I40" s="43"/>
      <c r="J40" s="43"/>
      <c r="K40" s="43"/>
      <c r="L40" s="43"/>
      <c r="M40" s="43"/>
      <c r="N40" s="43"/>
      <c r="O40" s="43"/>
      <c r="P40" s="43"/>
      <c r="Q40" s="43"/>
      <c r="R40" s="43"/>
      <c r="S40" s="43"/>
      <c r="T40" s="43"/>
      <c r="U40" s="43"/>
      <c r="V40" s="43"/>
      <c r="W40" s="43"/>
      <c r="X40" s="44"/>
    </row>
    <row r="41" spans="1:24" ht="17.100000000000001" customHeight="1" x14ac:dyDescent="0.3">
      <c r="A41" s="138" t="s">
        <v>177</v>
      </c>
      <c r="B41" s="109"/>
      <c r="C41" s="109"/>
      <c r="D41" s="109"/>
      <c r="E41" s="109"/>
      <c r="F41" s="109"/>
      <c r="G41" s="109"/>
      <c r="X41" s="139"/>
    </row>
    <row r="42" spans="1:24" ht="17.100000000000001" customHeight="1" x14ac:dyDescent="0.3">
      <c r="A42" s="138" t="s">
        <v>178</v>
      </c>
      <c r="B42" s="109"/>
      <c r="C42" s="109"/>
      <c r="D42" s="109"/>
      <c r="E42" s="109"/>
      <c r="F42" s="109"/>
      <c r="G42" s="109"/>
      <c r="X42" s="139"/>
    </row>
    <row r="43" spans="1:24" ht="17.100000000000001" customHeight="1" x14ac:dyDescent="0.3">
      <c r="A43" s="138" t="s">
        <v>179</v>
      </c>
      <c r="B43" s="109"/>
      <c r="C43" s="109"/>
      <c r="D43" s="109"/>
      <c r="E43" s="109"/>
      <c r="F43" s="109"/>
      <c r="G43" s="109"/>
      <c r="X43" s="139"/>
    </row>
    <row r="44" spans="1:24" ht="17.100000000000001" customHeight="1" x14ac:dyDescent="0.3">
      <c r="A44" s="303" t="str">
        <f>+A183</f>
        <v>Actualizado el 09 de febrero de 2023</v>
      </c>
      <c r="B44" s="109"/>
      <c r="C44" s="109"/>
      <c r="D44" s="109"/>
      <c r="E44" s="109"/>
      <c r="F44" s="109"/>
      <c r="G44" s="109"/>
      <c r="X44" s="139"/>
    </row>
    <row r="45" spans="1:24" ht="2.1" customHeight="1" x14ac:dyDescent="0.3">
      <c r="A45" s="140"/>
      <c r="B45" s="50"/>
      <c r="C45" s="50"/>
      <c r="D45" s="50"/>
      <c r="E45" s="50"/>
      <c r="F45" s="50"/>
      <c r="G45" s="50"/>
      <c r="H45" s="50"/>
      <c r="I45" s="50"/>
      <c r="J45" s="50"/>
      <c r="K45" s="50"/>
      <c r="L45" s="50"/>
      <c r="M45" s="50"/>
      <c r="N45" s="50"/>
      <c r="O45" s="50"/>
      <c r="P45" s="50"/>
      <c r="Q45" s="50"/>
      <c r="R45" s="50"/>
      <c r="S45" s="50"/>
      <c r="T45" s="50"/>
      <c r="U45" s="50"/>
      <c r="V45" s="50"/>
      <c r="W45" s="50"/>
      <c r="X45" s="51"/>
    </row>
    <row r="46" spans="1:24" x14ac:dyDescent="0.3">
      <c r="A46" s="108"/>
      <c r="B46" s="108"/>
      <c r="C46" s="108"/>
      <c r="D46" s="108"/>
      <c r="E46" s="108"/>
      <c r="F46" s="108"/>
      <c r="G46" s="108"/>
    </row>
    <row r="47" spans="1:24" x14ac:dyDescent="0.3">
      <c r="A47" s="108"/>
      <c r="B47" s="108"/>
      <c r="C47" s="108"/>
      <c r="D47" s="108"/>
      <c r="E47" s="108"/>
      <c r="F47" s="108"/>
      <c r="G47" s="108"/>
    </row>
    <row r="48" spans="1:24" s="49" customFormat="1" ht="73.8" customHeight="1" x14ac:dyDescent="0.25">
      <c r="A48" s="478" t="s">
        <v>193</v>
      </c>
      <c r="B48" s="251"/>
      <c r="C48" s="251"/>
      <c r="D48" s="251"/>
      <c r="E48" s="251"/>
      <c r="F48" s="251"/>
      <c r="G48" s="251"/>
      <c r="H48" s="251"/>
      <c r="I48" s="251"/>
      <c r="J48" s="251"/>
      <c r="K48" s="251"/>
      <c r="L48" s="251"/>
      <c r="M48" s="251"/>
      <c r="N48" s="251"/>
      <c r="O48" s="251"/>
      <c r="P48" s="251"/>
      <c r="Q48" s="251"/>
      <c r="R48" s="251"/>
      <c r="S48" s="251"/>
      <c r="T48" s="251"/>
      <c r="U48" s="251"/>
      <c r="V48" s="251"/>
      <c r="W48" s="251"/>
      <c r="X48" s="252"/>
    </row>
    <row r="49" spans="1:24" ht="12.75" customHeight="1" x14ac:dyDescent="0.3">
      <c r="A49" s="592" t="s">
        <v>36</v>
      </c>
      <c r="B49" s="594" t="s">
        <v>87</v>
      </c>
      <c r="C49" s="595"/>
      <c r="D49" s="595"/>
      <c r="E49" s="595"/>
      <c r="F49" s="595"/>
      <c r="G49" s="595"/>
      <c r="H49" s="595"/>
      <c r="I49" s="595"/>
      <c r="J49" s="595"/>
      <c r="K49" s="595"/>
      <c r="L49" s="595"/>
      <c r="M49" s="595"/>
      <c r="N49" s="595"/>
      <c r="O49" s="595"/>
      <c r="P49" s="595"/>
      <c r="Q49" s="595"/>
      <c r="R49" s="595"/>
      <c r="S49" s="595"/>
      <c r="T49" s="595"/>
      <c r="U49" s="595"/>
      <c r="V49" s="595"/>
      <c r="W49" s="595"/>
      <c r="X49" s="596"/>
    </row>
    <row r="50" spans="1:24" x14ac:dyDescent="0.3">
      <c r="A50" s="593"/>
      <c r="B50" s="74">
        <v>2000</v>
      </c>
      <c r="C50" s="74">
        <v>2001</v>
      </c>
      <c r="D50" s="74">
        <v>2002</v>
      </c>
      <c r="E50" s="74">
        <v>2003</v>
      </c>
      <c r="F50" s="74">
        <v>2004</v>
      </c>
      <c r="G50" s="74">
        <v>2005</v>
      </c>
      <c r="H50" s="74">
        <v>2006</v>
      </c>
      <c r="I50" s="74">
        <v>2007</v>
      </c>
      <c r="J50" s="74">
        <v>2008</v>
      </c>
      <c r="K50" s="74">
        <v>2009</v>
      </c>
      <c r="L50" s="74">
        <v>2010</v>
      </c>
      <c r="M50" s="74">
        <v>2011</v>
      </c>
      <c r="N50" s="74">
        <v>2012</v>
      </c>
      <c r="O50" s="74">
        <v>2013</v>
      </c>
      <c r="P50" s="74">
        <v>2014</v>
      </c>
      <c r="Q50" s="74">
        <v>2015</v>
      </c>
      <c r="R50" s="74">
        <v>2016</v>
      </c>
      <c r="S50" s="74">
        <v>2017</v>
      </c>
      <c r="T50" s="74">
        <v>2018</v>
      </c>
      <c r="U50" s="74">
        <v>2019</v>
      </c>
      <c r="V50" s="74">
        <v>2020</v>
      </c>
      <c r="W50" s="74">
        <v>2021</v>
      </c>
      <c r="X50" s="110">
        <v>2022</v>
      </c>
    </row>
    <row r="51" spans="1:24" x14ac:dyDescent="0.3">
      <c r="A51" s="52" t="s">
        <v>47</v>
      </c>
      <c r="B51" s="133">
        <v>447553</v>
      </c>
      <c r="C51" s="133">
        <v>448999</v>
      </c>
      <c r="D51" s="133">
        <v>404582.65</v>
      </c>
      <c r="E51" s="133">
        <v>472816.52</v>
      </c>
      <c r="F51" s="133">
        <v>494531.0758487393</v>
      </c>
      <c r="G51" s="133">
        <v>408953.22</v>
      </c>
      <c r="H51" s="133">
        <v>380372.1</v>
      </c>
      <c r="I51" s="133">
        <v>383690</v>
      </c>
      <c r="J51" s="133">
        <v>442231.688086554</v>
      </c>
      <c r="K51" s="133">
        <v>468890.09189600003</v>
      </c>
      <c r="L51" s="133">
        <v>420720.88273529644</v>
      </c>
      <c r="M51" s="133">
        <v>445413.55821055535</v>
      </c>
      <c r="N51" s="133">
        <v>416052.26415100001</v>
      </c>
      <c r="O51" s="133">
        <v>438434.35313549294</v>
      </c>
      <c r="P51" s="133">
        <v>372806.65859400004</v>
      </c>
      <c r="Q51" s="133">
        <v>462117.32307469856</v>
      </c>
      <c r="R51" s="133">
        <v>570802.15</v>
      </c>
      <c r="S51" s="133">
        <v>595374.11849400005</v>
      </c>
      <c r="T51" s="177">
        <v>500923.60774632968</v>
      </c>
      <c r="U51" s="177">
        <f>+U11+U31</f>
        <v>539552.81626631203</v>
      </c>
      <c r="V51" s="177">
        <f>+V11+V31</f>
        <v>596414.7523268197</v>
      </c>
      <c r="W51" s="177">
        <v>544635.39912977605</v>
      </c>
      <c r="X51" s="455">
        <v>534914.87393384776</v>
      </c>
    </row>
    <row r="52" spans="1:24" x14ac:dyDescent="0.3">
      <c r="A52" s="53"/>
      <c r="B52" s="134"/>
      <c r="C52" s="134"/>
      <c r="D52" s="134"/>
      <c r="E52" s="134"/>
      <c r="F52" s="134"/>
      <c r="G52" s="134"/>
      <c r="H52" s="134"/>
      <c r="I52" s="134"/>
      <c r="J52" s="134"/>
      <c r="K52" s="134"/>
      <c r="L52" s="134"/>
      <c r="M52" s="134"/>
      <c r="N52" s="134"/>
      <c r="O52" s="134"/>
      <c r="P52" s="134"/>
      <c r="Q52" s="134"/>
      <c r="R52" s="134"/>
      <c r="S52" s="134"/>
      <c r="T52" s="100"/>
      <c r="U52" s="100"/>
      <c r="V52" s="100"/>
      <c r="W52" s="100"/>
      <c r="X52" s="151"/>
    </row>
    <row r="53" spans="1:24" x14ac:dyDescent="0.3">
      <c r="A53" s="54" t="s">
        <v>48</v>
      </c>
      <c r="B53" s="135">
        <v>98898</v>
      </c>
      <c r="C53" s="135">
        <v>95625</v>
      </c>
      <c r="D53" s="135">
        <v>85505.41</v>
      </c>
      <c r="E53" s="135">
        <v>99617.5</v>
      </c>
      <c r="F53" s="135">
        <v>101637.3</v>
      </c>
      <c r="G53" s="135">
        <v>82425.600000000006</v>
      </c>
      <c r="H53" s="135">
        <v>63774</v>
      </c>
      <c r="I53" s="135">
        <v>74005</v>
      </c>
      <c r="J53" s="135">
        <v>83803.199999999997</v>
      </c>
      <c r="K53" s="135">
        <v>103950.3</v>
      </c>
      <c r="L53" s="135">
        <v>97180.700000000012</v>
      </c>
      <c r="M53" s="135">
        <v>97734.5</v>
      </c>
      <c r="N53" s="135">
        <v>73101.899999999994</v>
      </c>
      <c r="O53" s="135">
        <v>70295.199999999997</v>
      </c>
      <c r="P53" s="135">
        <v>39762.61</v>
      </c>
      <c r="Q53" s="135">
        <v>63520.65</v>
      </c>
      <c r="R53" s="135">
        <v>77335</v>
      </c>
      <c r="S53" s="135">
        <v>82756.240000000005</v>
      </c>
      <c r="T53" s="178">
        <v>66396.5</v>
      </c>
      <c r="U53" s="178">
        <f t="shared" ref="U53:V57" si="0">+U13+U33</f>
        <v>81819.33</v>
      </c>
      <c r="V53" s="178">
        <f t="shared" si="0"/>
        <v>85798.399999999994</v>
      </c>
      <c r="W53" s="178">
        <v>72549.59</v>
      </c>
      <c r="X53" s="152">
        <v>84644.713000000003</v>
      </c>
    </row>
    <row r="54" spans="1:24" x14ac:dyDescent="0.3">
      <c r="A54" s="53" t="s">
        <v>50</v>
      </c>
      <c r="B54" s="134">
        <v>55838</v>
      </c>
      <c r="C54" s="134">
        <v>69195</v>
      </c>
      <c r="D54" s="134">
        <v>70281.440000000002</v>
      </c>
      <c r="E54" s="134">
        <v>93444</v>
      </c>
      <c r="F54" s="134">
        <v>104597</v>
      </c>
      <c r="G54" s="134">
        <v>66573.5</v>
      </c>
      <c r="H54" s="134">
        <v>58932</v>
      </c>
      <c r="I54" s="134">
        <v>63041</v>
      </c>
      <c r="J54" s="134">
        <v>76853.100000000006</v>
      </c>
      <c r="K54" s="134">
        <v>88790.552381000001</v>
      </c>
      <c r="L54" s="134">
        <v>80483.8</v>
      </c>
      <c r="M54" s="134">
        <v>101251.1</v>
      </c>
      <c r="N54" s="134">
        <v>95952.2</v>
      </c>
      <c r="O54" s="134">
        <v>104612.3</v>
      </c>
      <c r="P54" s="134">
        <v>95018.4</v>
      </c>
      <c r="Q54" s="134">
        <v>128799.9</v>
      </c>
      <c r="R54" s="134">
        <v>157428</v>
      </c>
      <c r="S54" s="134">
        <v>178207.5</v>
      </c>
      <c r="T54" s="100">
        <v>146681.5</v>
      </c>
      <c r="U54" s="100">
        <f t="shared" si="0"/>
        <v>159081.1</v>
      </c>
      <c r="V54" s="100">
        <f t="shared" si="0"/>
        <v>176878.3</v>
      </c>
      <c r="W54" s="100">
        <v>189422</v>
      </c>
      <c r="X54" s="151">
        <v>180257.584</v>
      </c>
    </row>
    <row r="55" spans="1:24" x14ac:dyDescent="0.3">
      <c r="A55" s="54" t="s">
        <v>51</v>
      </c>
      <c r="B55" s="135">
        <v>105184</v>
      </c>
      <c r="C55" s="135">
        <v>102554</v>
      </c>
      <c r="D55" s="135">
        <v>99563.75</v>
      </c>
      <c r="E55" s="135">
        <v>110037.76999999999</v>
      </c>
      <c r="F55" s="135">
        <v>106116.59428600152</v>
      </c>
      <c r="G55" s="135">
        <v>98954.64</v>
      </c>
      <c r="H55" s="135">
        <v>103635.2</v>
      </c>
      <c r="I55" s="135">
        <v>108368</v>
      </c>
      <c r="J55" s="135">
        <v>110533.9987804878</v>
      </c>
      <c r="K55" s="135">
        <v>108115.30426800001</v>
      </c>
      <c r="L55" s="135">
        <v>101109.93218229647</v>
      </c>
      <c r="M55" s="135">
        <v>107118.44182599999</v>
      </c>
      <c r="N55" s="135">
        <v>106699.218333</v>
      </c>
      <c r="O55" s="135">
        <v>104192.91940380947</v>
      </c>
      <c r="P55" s="135">
        <v>95095.017884000001</v>
      </c>
      <c r="Q55" s="135">
        <v>104381.44927469859</v>
      </c>
      <c r="R55" s="135">
        <v>103855.9</v>
      </c>
      <c r="S55" s="135">
        <v>107520.72140900001</v>
      </c>
      <c r="T55" s="178">
        <v>106440.44205300001</v>
      </c>
      <c r="U55" s="178">
        <f t="shared" si="0"/>
        <v>97154.915018999993</v>
      </c>
      <c r="V55" s="178">
        <f t="shared" si="0"/>
        <v>108323.593375</v>
      </c>
      <c r="W55" s="178">
        <v>88836.169151202193</v>
      </c>
      <c r="X55" s="152">
        <v>87152.268837247771</v>
      </c>
    </row>
    <row r="56" spans="1:24" x14ac:dyDescent="0.3">
      <c r="A56" s="53" t="s">
        <v>52</v>
      </c>
      <c r="B56" s="134">
        <v>37914</v>
      </c>
      <c r="C56" s="134">
        <v>33945.33</v>
      </c>
      <c r="D56" s="134">
        <v>29048.61</v>
      </c>
      <c r="E56" s="134">
        <v>34233.449999999997</v>
      </c>
      <c r="F56" s="134">
        <v>34429.414798375859</v>
      </c>
      <c r="G56" s="134">
        <v>36595.479999999996</v>
      </c>
      <c r="H56" s="134">
        <v>32073</v>
      </c>
      <c r="I56" s="134">
        <v>31505</v>
      </c>
      <c r="J56" s="134">
        <v>34658.901769834352</v>
      </c>
      <c r="K56" s="134">
        <v>33479.592961999995</v>
      </c>
      <c r="L56" s="134">
        <v>31936.801488000001</v>
      </c>
      <c r="M56" s="134">
        <v>31425.219166555362</v>
      </c>
      <c r="N56" s="134">
        <v>33023.780493999999</v>
      </c>
      <c r="O56" s="134">
        <v>29488.935229000002</v>
      </c>
      <c r="P56" s="134">
        <v>29224.225867000001</v>
      </c>
      <c r="Q56" s="134">
        <v>28848.874905000001</v>
      </c>
      <c r="R56" s="134">
        <v>38386.94</v>
      </c>
      <c r="S56" s="134">
        <v>33592.609253000002</v>
      </c>
      <c r="T56" s="100">
        <v>34286.16325232965</v>
      </c>
      <c r="U56" s="100">
        <f t="shared" si="0"/>
        <v>32797.750240311514</v>
      </c>
      <c r="V56" s="100">
        <f t="shared" si="0"/>
        <v>38658.063001819668</v>
      </c>
      <c r="W56" s="100">
        <v>31721.356822573871</v>
      </c>
      <c r="X56" s="151">
        <v>34090.440015600005</v>
      </c>
    </row>
    <row r="57" spans="1:24" ht="13.8" x14ac:dyDescent="0.3">
      <c r="A57" s="55" t="s">
        <v>176</v>
      </c>
      <c r="B57" s="136">
        <v>149719</v>
      </c>
      <c r="C57" s="136">
        <v>147679.34</v>
      </c>
      <c r="D57" s="136">
        <v>120183.44</v>
      </c>
      <c r="E57" s="136">
        <v>135483.79999999999</v>
      </c>
      <c r="F57" s="136">
        <v>147750.76676436194</v>
      </c>
      <c r="G57" s="136">
        <v>124404</v>
      </c>
      <c r="H57" s="136">
        <v>121957.9</v>
      </c>
      <c r="I57" s="136">
        <v>106771</v>
      </c>
      <c r="J57" s="136">
        <v>136382.48753623187</v>
      </c>
      <c r="K57" s="136">
        <v>134554.34228500002</v>
      </c>
      <c r="L57" s="136">
        <v>110009.64906500001</v>
      </c>
      <c r="M57" s="136">
        <v>107884.29721799999</v>
      </c>
      <c r="N57" s="136">
        <v>107275.165324</v>
      </c>
      <c r="O57" s="136">
        <v>129844.99850268349</v>
      </c>
      <c r="P57" s="136">
        <v>113706.404843</v>
      </c>
      <c r="Q57" s="136">
        <v>136566.44889499998</v>
      </c>
      <c r="R57" s="136">
        <v>193796.31</v>
      </c>
      <c r="S57" s="136">
        <v>193297.04783200001</v>
      </c>
      <c r="T57" s="179">
        <v>147119.00244100002</v>
      </c>
      <c r="U57" s="179">
        <f t="shared" si="0"/>
        <v>168699.72100700001</v>
      </c>
      <c r="V57" s="179">
        <f t="shared" si="0"/>
        <v>186756.39595000001</v>
      </c>
      <c r="W57" s="179">
        <v>162106.28315599999</v>
      </c>
      <c r="X57" s="153">
        <v>148769.86808099999</v>
      </c>
    </row>
    <row r="58" spans="1:24" x14ac:dyDescent="0.3">
      <c r="A58" s="108"/>
      <c r="B58" s="108"/>
      <c r="C58" s="108"/>
      <c r="D58" s="108"/>
      <c r="E58" s="108"/>
      <c r="F58" s="108"/>
      <c r="G58" s="108"/>
    </row>
    <row r="59" spans="1:24" x14ac:dyDescent="0.3">
      <c r="A59" s="108"/>
      <c r="B59" s="108"/>
      <c r="C59" s="108"/>
      <c r="D59" s="108"/>
      <c r="E59" s="108"/>
      <c r="F59" s="108"/>
      <c r="G59" s="108"/>
    </row>
    <row r="60" spans="1:24" ht="2.1" customHeight="1" x14ac:dyDescent="0.3">
      <c r="A60" s="137"/>
      <c r="B60" s="43"/>
      <c r="C60" s="43"/>
      <c r="D60" s="43"/>
      <c r="E60" s="43"/>
      <c r="F60" s="43"/>
      <c r="G60" s="43"/>
      <c r="H60" s="43"/>
      <c r="I60" s="43"/>
      <c r="J60" s="43"/>
      <c r="K60" s="43"/>
      <c r="L60" s="43"/>
      <c r="M60" s="43"/>
      <c r="N60" s="43"/>
      <c r="O60" s="43"/>
      <c r="P60" s="43"/>
      <c r="Q60" s="43"/>
      <c r="R60" s="43"/>
      <c r="S60" s="43"/>
      <c r="T60" s="43"/>
      <c r="U60" s="43"/>
      <c r="V60" s="43"/>
      <c r="W60" s="43"/>
      <c r="X60" s="44"/>
    </row>
    <row r="61" spans="1:24" ht="17.100000000000001" customHeight="1" x14ac:dyDescent="0.3">
      <c r="A61" s="138" t="s">
        <v>177</v>
      </c>
      <c r="B61" s="109"/>
      <c r="C61" s="109"/>
      <c r="D61" s="109"/>
      <c r="E61" s="109"/>
      <c r="F61" s="109"/>
      <c r="G61" s="109"/>
      <c r="X61" s="139"/>
    </row>
    <row r="62" spans="1:24" ht="17.100000000000001" customHeight="1" x14ac:dyDescent="0.3">
      <c r="A62" s="138" t="s">
        <v>178</v>
      </c>
      <c r="B62" s="109"/>
      <c r="C62" s="109"/>
      <c r="D62" s="109"/>
      <c r="E62" s="109"/>
      <c r="F62" s="109"/>
      <c r="G62" s="109"/>
      <c r="X62" s="139"/>
    </row>
    <row r="63" spans="1:24" ht="17.100000000000001" customHeight="1" x14ac:dyDescent="0.3">
      <c r="A63" s="138" t="s">
        <v>179</v>
      </c>
      <c r="B63" s="109"/>
      <c r="C63" s="109"/>
      <c r="D63" s="109"/>
      <c r="E63" s="109"/>
      <c r="F63" s="109"/>
      <c r="G63" s="109"/>
      <c r="X63" s="139"/>
    </row>
    <row r="64" spans="1:24" ht="17.100000000000001" customHeight="1" x14ac:dyDescent="0.3">
      <c r="A64" s="303" t="str">
        <f>+A183</f>
        <v>Actualizado el 09 de febrero de 2023</v>
      </c>
      <c r="B64" s="109"/>
      <c r="C64" s="109"/>
      <c r="D64" s="109"/>
      <c r="E64" s="109"/>
      <c r="F64" s="109"/>
      <c r="G64" s="109"/>
      <c r="X64" s="139"/>
    </row>
    <row r="65" spans="1:26" ht="2.1" customHeight="1" x14ac:dyDescent="0.3">
      <c r="A65" s="140"/>
      <c r="B65" s="50"/>
      <c r="C65" s="50"/>
      <c r="D65" s="50"/>
      <c r="E65" s="50"/>
      <c r="F65" s="50"/>
      <c r="G65" s="50"/>
      <c r="H65" s="50"/>
      <c r="I65" s="50"/>
      <c r="J65" s="50"/>
      <c r="K65" s="50"/>
      <c r="L65" s="50"/>
      <c r="M65" s="50"/>
      <c r="N65" s="50"/>
      <c r="O65" s="50"/>
      <c r="P65" s="50"/>
      <c r="Q65" s="50"/>
      <c r="R65" s="50"/>
      <c r="S65" s="50"/>
      <c r="T65" s="50"/>
      <c r="U65" s="50"/>
      <c r="V65" s="50"/>
      <c r="W65" s="50"/>
      <c r="X65" s="51"/>
    </row>
    <row r="66" spans="1:26" x14ac:dyDescent="0.3">
      <c r="A66" s="108"/>
      <c r="B66" s="108"/>
      <c r="C66" s="108"/>
      <c r="D66" s="108"/>
      <c r="E66" s="108"/>
      <c r="F66" s="108"/>
      <c r="G66" s="108"/>
    </row>
    <row r="67" spans="1:26" x14ac:dyDescent="0.3">
      <c r="A67" s="108"/>
      <c r="B67" s="108"/>
      <c r="C67" s="108"/>
      <c r="D67" s="108"/>
      <c r="E67" s="108"/>
      <c r="F67" s="108"/>
      <c r="G67" s="108"/>
    </row>
    <row r="68" spans="1:26" s="49" customFormat="1" ht="73.8" customHeight="1" x14ac:dyDescent="0.25">
      <c r="A68" s="478" t="s">
        <v>194</v>
      </c>
      <c r="B68" s="251"/>
      <c r="C68" s="251"/>
      <c r="D68" s="251"/>
      <c r="E68" s="251"/>
      <c r="F68" s="251"/>
      <c r="G68" s="251"/>
      <c r="H68" s="251"/>
      <c r="I68" s="251"/>
      <c r="J68" s="251"/>
      <c r="K68" s="251"/>
      <c r="L68" s="251"/>
      <c r="M68" s="251"/>
      <c r="N68" s="251"/>
      <c r="O68" s="251"/>
      <c r="P68" s="251"/>
      <c r="Q68" s="251"/>
      <c r="R68" s="251"/>
      <c r="S68" s="251"/>
      <c r="T68" s="251"/>
      <c r="U68" s="251"/>
      <c r="V68" s="251"/>
      <c r="W68" s="251"/>
      <c r="X68" s="252"/>
    </row>
    <row r="69" spans="1:26" ht="12.75" customHeight="1" x14ac:dyDescent="0.3">
      <c r="A69" s="612" t="s">
        <v>36</v>
      </c>
      <c r="B69" s="594" t="s">
        <v>180</v>
      </c>
      <c r="C69" s="595"/>
      <c r="D69" s="595"/>
      <c r="E69" s="595"/>
      <c r="F69" s="595"/>
      <c r="G69" s="595"/>
      <c r="H69" s="595"/>
      <c r="I69" s="595"/>
      <c r="J69" s="595"/>
      <c r="K69" s="595"/>
      <c r="L69" s="595"/>
      <c r="M69" s="595"/>
      <c r="N69" s="595"/>
      <c r="O69" s="595"/>
      <c r="P69" s="595"/>
      <c r="Q69" s="595"/>
      <c r="R69" s="595"/>
      <c r="S69" s="595"/>
      <c r="T69" s="595"/>
      <c r="U69" s="595"/>
      <c r="V69" s="595"/>
      <c r="W69" s="595"/>
      <c r="X69" s="596"/>
    </row>
    <row r="70" spans="1:26" x14ac:dyDescent="0.3">
      <c r="A70" s="593"/>
      <c r="B70" s="217" t="s">
        <v>155</v>
      </c>
      <c r="C70" s="74" t="s">
        <v>156</v>
      </c>
      <c r="D70" s="74" t="s">
        <v>157</v>
      </c>
      <c r="E70" s="74" t="s">
        <v>158</v>
      </c>
      <c r="F70" s="74" t="s">
        <v>159</v>
      </c>
      <c r="G70" s="74" t="s">
        <v>160</v>
      </c>
      <c r="H70" s="74" t="s">
        <v>161</v>
      </c>
      <c r="I70" s="74" t="s">
        <v>162</v>
      </c>
      <c r="J70" s="74" t="s">
        <v>163</v>
      </c>
      <c r="K70" s="74" t="s">
        <v>164</v>
      </c>
      <c r="L70" s="74" t="s">
        <v>165</v>
      </c>
      <c r="M70" s="74" t="s">
        <v>166</v>
      </c>
      <c r="N70" s="74" t="s">
        <v>167</v>
      </c>
      <c r="O70" s="74" t="s">
        <v>168</v>
      </c>
      <c r="P70" s="74" t="s">
        <v>169</v>
      </c>
      <c r="Q70" s="74" t="s">
        <v>170</v>
      </c>
      <c r="R70" s="74" t="s">
        <v>171</v>
      </c>
      <c r="S70" s="74" t="s">
        <v>172</v>
      </c>
      <c r="T70" s="180" t="s">
        <v>173</v>
      </c>
      <c r="U70" s="180" t="s">
        <v>65</v>
      </c>
      <c r="V70" s="180" t="s">
        <v>174</v>
      </c>
      <c r="W70" s="180" t="s">
        <v>175</v>
      </c>
      <c r="X70" s="162" t="s">
        <v>213</v>
      </c>
    </row>
    <row r="71" spans="1:26" x14ac:dyDescent="0.3">
      <c r="A71" s="52" t="s">
        <v>47</v>
      </c>
      <c r="B71" s="133">
        <v>1088649</v>
      </c>
      <c r="C71" s="133">
        <v>988810</v>
      </c>
      <c r="D71" s="133">
        <v>950127</v>
      </c>
      <c r="E71" s="133">
        <v>946206</v>
      </c>
      <c r="F71" s="133">
        <v>1016602</v>
      </c>
      <c r="G71" s="133">
        <v>1008854</v>
      </c>
      <c r="H71" s="133">
        <v>896704</v>
      </c>
      <c r="I71" s="133">
        <v>1039234.9674429693</v>
      </c>
      <c r="J71" s="133">
        <v>1105208</v>
      </c>
      <c r="K71" s="133">
        <v>1078041</v>
      </c>
      <c r="L71" s="133">
        <v>724294.06685847417</v>
      </c>
      <c r="M71" s="133">
        <v>898244.51929346751</v>
      </c>
      <c r="N71" s="133">
        <v>799153.20971683518</v>
      </c>
      <c r="O71" s="133">
        <v>852190.25874130102</v>
      </c>
      <c r="P71" s="133">
        <v>796694.85164410004</v>
      </c>
      <c r="Q71" s="133">
        <v>780997.12464417494</v>
      </c>
      <c r="R71" s="133">
        <v>765354.5</v>
      </c>
      <c r="S71" s="133">
        <v>989958.93259574461</v>
      </c>
      <c r="T71" s="135">
        <v>1020738.1113122194</v>
      </c>
      <c r="U71" s="135">
        <v>1008080.6919076068</v>
      </c>
      <c r="V71" s="135">
        <v>1165192.6312326437</v>
      </c>
      <c r="W71" s="135">
        <v>1208598.5338062793</v>
      </c>
      <c r="X71" s="147">
        <v>912266.98552572937</v>
      </c>
      <c r="Z71" s="311"/>
    </row>
    <row r="72" spans="1:26" x14ac:dyDescent="0.3">
      <c r="A72" s="53"/>
      <c r="B72" s="134"/>
      <c r="C72" s="134"/>
      <c r="D72" s="134"/>
      <c r="E72" s="134"/>
      <c r="F72" s="134"/>
      <c r="G72" s="134"/>
      <c r="H72" s="134"/>
      <c r="I72" s="134"/>
      <c r="J72" s="134"/>
      <c r="K72" s="134"/>
      <c r="L72" s="134"/>
      <c r="M72" s="134"/>
      <c r="N72" s="134"/>
      <c r="O72" s="134"/>
      <c r="P72" s="134"/>
      <c r="Q72" s="134"/>
      <c r="R72" s="134"/>
      <c r="S72" s="134"/>
      <c r="T72" s="134"/>
      <c r="U72" s="134"/>
      <c r="V72" s="134"/>
      <c r="W72" s="134"/>
      <c r="X72" s="148"/>
    </row>
    <row r="73" spans="1:26" x14ac:dyDescent="0.3">
      <c r="A73" s="54" t="s">
        <v>48</v>
      </c>
      <c r="B73" s="135">
        <v>99413</v>
      </c>
      <c r="C73" s="135">
        <v>76409</v>
      </c>
      <c r="D73" s="135">
        <v>102975</v>
      </c>
      <c r="E73" s="135">
        <v>79283</v>
      </c>
      <c r="F73" s="135">
        <v>89855</v>
      </c>
      <c r="G73" s="135">
        <v>89428</v>
      </c>
      <c r="H73" s="135">
        <v>61819</v>
      </c>
      <c r="I73" s="135">
        <v>60871.585318011967</v>
      </c>
      <c r="J73" s="135">
        <v>86848</v>
      </c>
      <c r="K73" s="135">
        <v>62695</v>
      </c>
      <c r="L73" s="135">
        <v>42502.548692460521</v>
      </c>
      <c r="M73" s="135">
        <v>85080.717135772647</v>
      </c>
      <c r="N73" s="135">
        <v>50960.361526717563</v>
      </c>
      <c r="O73" s="135">
        <v>82671.76327450182</v>
      </c>
      <c r="P73" s="135">
        <v>41866.101553760098</v>
      </c>
      <c r="Q73" s="135">
        <v>49252.239632073586</v>
      </c>
      <c r="R73" s="135">
        <v>65518.35</v>
      </c>
      <c r="S73" s="135">
        <v>74395.339781812188</v>
      </c>
      <c r="T73" s="135">
        <v>71252.108143064281</v>
      </c>
      <c r="U73" s="135">
        <v>78478.494789182063</v>
      </c>
      <c r="V73" s="135">
        <v>116232.84774429603</v>
      </c>
      <c r="W73" s="135">
        <v>100893.480014008</v>
      </c>
      <c r="X73" s="149">
        <v>78133.570109749489</v>
      </c>
    </row>
    <row r="74" spans="1:26" x14ac:dyDescent="0.3">
      <c r="A74" s="53" t="s">
        <v>50</v>
      </c>
      <c r="B74" s="134">
        <v>83422</v>
      </c>
      <c r="C74" s="134">
        <v>64539</v>
      </c>
      <c r="D74" s="134">
        <v>111371</v>
      </c>
      <c r="E74" s="134">
        <v>91904</v>
      </c>
      <c r="F74" s="134">
        <v>78828</v>
      </c>
      <c r="G74" s="134">
        <v>92392</v>
      </c>
      <c r="H74" s="134">
        <v>64189</v>
      </c>
      <c r="I74" s="134">
        <v>130357.89140824585</v>
      </c>
      <c r="J74" s="134">
        <v>105335</v>
      </c>
      <c r="K74" s="134">
        <v>98391</v>
      </c>
      <c r="L74" s="134">
        <v>63554.719413488245</v>
      </c>
      <c r="M74" s="134">
        <v>76377.425846095124</v>
      </c>
      <c r="N74" s="134">
        <v>88171.607116239262</v>
      </c>
      <c r="O74" s="134">
        <v>94968.999075019514</v>
      </c>
      <c r="P74" s="134">
        <v>56429.721353132161</v>
      </c>
      <c r="Q74" s="134">
        <v>79609.012956010614</v>
      </c>
      <c r="R74" s="134">
        <v>81819.05</v>
      </c>
      <c r="S74" s="134">
        <v>107813.69362592704</v>
      </c>
      <c r="T74" s="134">
        <v>93031.430781336589</v>
      </c>
      <c r="U74" s="134">
        <v>102256.25178211162</v>
      </c>
      <c r="V74" s="134">
        <v>116222.06218589676</v>
      </c>
      <c r="W74" s="134">
        <v>109415.65623897353</v>
      </c>
      <c r="X74" s="148">
        <v>78355.569563225828</v>
      </c>
    </row>
    <row r="75" spans="1:26" x14ac:dyDescent="0.3">
      <c r="A75" s="54" t="s">
        <v>51</v>
      </c>
      <c r="B75" s="135">
        <v>444582</v>
      </c>
      <c r="C75" s="135">
        <v>385568</v>
      </c>
      <c r="D75" s="135">
        <v>346301</v>
      </c>
      <c r="E75" s="135">
        <v>346816</v>
      </c>
      <c r="F75" s="135">
        <v>383523</v>
      </c>
      <c r="G75" s="135">
        <v>366958</v>
      </c>
      <c r="H75" s="135">
        <v>353933</v>
      </c>
      <c r="I75" s="135">
        <v>400649.11897795537</v>
      </c>
      <c r="J75" s="135">
        <v>454088</v>
      </c>
      <c r="K75" s="135">
        <v>456937</v>
      </c>
      <c r="L75" s="135">
        <v>297237.34805015626</v>
      </c>
      <c r="M75" s="135">
        <v>382459.88263911288</v>
      </c>
      <c r="N75" s="135">
        <v>324945.1505095152</v>
      </c>
      <c r="O75" s="135">
        <v>332264.08827795752</v>
      </c>
      <c r="P75" s="135">
        <v>334995.92868056102</v>
      </c>
      <c r="Q75" s="135">
        <v>317977.97790513665</v>
      </c>
      <c r="R75" s="135">
        <v>294017.107844999</v>
      </c>
      <c r="S75" s="135">
        <v>366956.86849554838</v>
      </c>
      <c r="T75" s="135">
        <v>391267.09097440279</v>
      </c>
      <c r="U75" s="135">
        <v>364301.75857464608</v>
      </c>
      <c r="V75" s="135">
        <v>383250.59918124432</v>
      </c>
      <c r="W75" s="135">
        <v>403028.36726818315</v>
      </c>
      <c r="X75" s="149">
        <v>296451.60278076259</v>
      </c>
    </row>
    <row r="76" spans="1:26" x14ac:dyDescent="0.3">
      <c r="A76" s="53" t="s">
        <v>52</v>
      </c>
      <c r="B76" s="134">
        <v>129528</v>
      </c>
      <c r="C76" s="134">
        <v>146418</v>
      </c>
      <c r="D76" s="134">
        <v>106410</v>
      </c>
      <c r="E76" s="134">
        <v>100523</v>
      </c>
      <c r="F76" s="134">
        <v>136153</v>
      </c>
      <c r="G76" s="134">
        <v>116405</v>
      </c>
      <c r="H76" s="134">
        <v>131984</v>
      </c>
      <c r="I76" s="134">
        <v>135206.41942875017</v>
      </c>
      <c r="J76" s="134">
        <v>129193</v>
      </c>
      <c r="K76" s="134">
        <v>137068</v>
      </c>
      <c r="L76" s="134">
        <v>109922.91671411821</v>
      </c>
      <c r="M76" s="134">
        <v>125465.74906161978</v>
      </c>
      <c r="N76" s="134">
        <v>111588.7334124617</v>
      </c>
      <c r="O76" s="134">
        <v>97241.950330729684</v>
      </c>
      <c r="P76" s="134">
        <v>98591.100702386058</v>
      </c>
      <c r="Q76" s="134">
        <v>97600.436287576638</v>
      </c>
      <c r="R76" s="134">
        <v>105793.80502499999</v>
      </c>
      <c r="S76" s="134">
        <v>138877.82362394573</v>
      </c>
      <c r="T76" s="134">
        <v>117561.50940586695</v>
      </c>
      <c r="U76" s="134">
        <v>133914.68632185154</v>
      </c>
      <c r="V76" s="134">
        <v>128263.38306895374</v>
      </c>
      <c r="W76" s="134">
        <v>147701.55003667442</v>
      </c>
      <c r="X76" s="148">
        <v>135420.04499265997</v>
      </c>
    </row>
    <row r="77" spans="1:26" ht="13.8" x14ac:dyDescent="0.3">
      <c r="A77" s="55" t="s">
        <v>176</v>
      </c>
      <c r="B77" s="136">
        <v>331704</v>
      </c>
      <c r="C77" s="136">
        <v>315876</v>
      </c>
      <c r="D77" s="136">
        <v>283070</v>
      </c>
      <c r="E77" s="136">
        <v>327680</v>
      </c>
      <c r="F77" s="136">
        <v>328243</v>
      </c>
      <c r="G77" s="136">
        <v>343671</v>
      </c>
      <c r="H77" s="136">
        <v>284779</v>
      </c>
      <c r="I77" s="136">
        <v>312149.95231000596</v>
      </c>
      <c r="J77" s="136">
        <v>329744</v>
      </c>
      <c r="K77" s="136">
        <v>322950</v>
      </c>
      <c r="L77" s="136">
        <v>211076.53398825091</v>
      </c>
      <c r="M77" s="136">
        <v>228860.74461086711</v>
      </c>
      <c r="N77" s="136">
        <v>223487.35715190144</v>
      </c>
      <c r="O77" s="136">
        <v>245043.45778309257</v>
      </c>
      <c r="P77" s="136">
        <v>264811.99935426062</v>
      </c>
      <c r="Q77" s="136">
        <v>236557.45786337738</v>
      </c>
      <c r="R77" s="136">
        <v>218206.19</v>
      </c>
      <c r="S77" s="136">
        <v>301915.20706851128</v>
      </c>
      <c r="T77" s="136">
        <v>347625.97200754884</v>
      </c>
      <c r="U77" s="136">
        <v>329129.50043981551</v>
      </c>
      <c r="V77" s="136">
        <v>421223.73905225279</v>
      </c>
      <c r="W77" s="136">
        <v>447559.48024844035</v>
      </c>
      <c r="X77" s="150">
        <v>323906.19807933149</v>
      </c>
    </row>
    <row r="78" spans="1:26" x14ac:dyDescent="0.3">
      <c r="A78" s="108"/>
      <c r="B78" s="108"/>
      <c r="C78" s="108"/>
      <c r="D78" s="108"/>
      <c r="E78" s="108"/>
      <c r="F78" s="108"/>
      <c r="G78" s="108"/>
    </row>
    <row r="79" spans="1:26" x14ac:dyDescent="0.3">
      <c r="A79" s="108"/>
      <c r="B79" s="108"/>
      <c r="C79" s="108"/>
      <c r="D79" s="108"/>
      <c r="E79" s="108"/>
      <c r="F79" s="108"/>
      <c r="G79" s="108"/>
    </row>
    <row r="80" spans="1:26" ht="2.1" customHeight="1" x14ac:dyDescent="0.3">
      <c r="A80" s="137"/>
      <c r="B80" s="43"/>
      <c r="C80" s="43"/>
      <c r="D80" s="43"/>
      <c r="E80" s="43"/>
      <c r="F80" s="43"/>
      <c r="G80" s="43"/>
      <c r="H80" s="43"/>
      <c r="I80" s="43"/>
      <c r="J80" s="43"/>
      <c r="K80" s="43"/>
      <c r="L80" s="43"/>
      <c r="M80" s="43"/>
      <c r="N80" s="43"/>
      <c r="O80" s="43"/>
      <c r="P80" s="43"/>
      <c r="Q80" s="43"/>
      <c r="R80" s="43"/>
      <c r="S80" s="43"/>
      <c r="T80" s="43"/>
      <c r="U80" s="43"/>
      <c r="V80" s="43"/>
      <c r="W80" s="43"/>
      <c r="X80" s="44"/>
    </row>
    <row r="81" spans="1:26" ht="17.100000000000001" customHeight="1" x14ac:dyDescent="0.3">
      <c r="A81" s="138" t="s">
        <v>177</v>
      </c>
      <c r="B81" s="109"/>
      <c r="C81" s="109"/>
      <c r="D81" s="109"/>
      <c r="E81" s="109"/>
      <c r="F81" s="109"/>
      <c r="G81" s="109"/>
      <c r="X81" s="139"/>
    </row>
    <row r="82" spans="1:26" ht="17.100000000000001" customHeight="1" x14ac:dyDescent="0.3">
      <c r="A82" s="138" t="s">
        <v>178</v>
      </c>
      <c r="B82" s="109"/>
      <c r="C82" s="109"/>
      <c r="D82" s="109"/>
      <c r="E82" s="109"/>
      <c r="F82" s="109"/>
      <c r="G82" s="109"/>
      <c r="X82" s="139"/>
    </row>
    <row r="83" spans="1:26" ht="17.100000000000001" customHeight="1" x14ac:dyDescent="0.3">
      <c r="A83" s="138" t="s">
        <v>181</v>
      </c>
      <c r="B83" s="109"/>
      <c r="C83" s="109"/>
      <c r="D83" s="109"/>
      <c r="E83" s="109"/>
      <c r="F83" s="109"/>
      <c r="G83" s="109"/>
      <c r="X83" s="139"/>
    </row>
    <row r="84" spans="1:26" ht="17.100000000000001" customHeight="1" x14ac:dyDescent="0.3">
      <c r="A84" s="303" t="str">
        <f>+A183</f>
        <v>Actualizado el 09 de febrero de 2023</v>
      </c>
      <c r="B84" s="109"/>
      <c r="C84" s="109"/>
      <c r="D84" s="109"/>
      <c r="E84" s="109"/>
      <c r="F84" s="109"/>
      <c r="G84" s="109"/>
      <c r="X84" s="139"/>
    </row>
    <row r="85" spans="1:26" ht="2.1" customHeight="1" x14ac:dyDescent="0.3">
      <c r="A85" s="140"/>
      <c r="B85" s="50"/>
      <c r="C85" s="50"/>
      <c r="D85" s="50"/>
      <c r="E85" s="50"/>
      <c r="F85" s="50"/>
      <c r="G85" s="50"/>
      <c r="H85" s="50"/>
      <c r="I85" s="50"/>
      <c r="J85" s="50"/>
      <c r="K85" s="50"/>
      <c r="L85" s="50"/>
      <c r="M85" s="50"/>
      <c r="N85" s="50"/>
      <c r="O85" s="50"/>
      <c r="P85" s="50"/>
      <c r="Q85" s="50"/>
      <c r="R85" s="50"/>
      <c r="S85" s="50"/>
      <c r="T85" s="50"/>
      <c r="U85" s="50"/>
      <c r="V85" s="50"/>
      <c r="W85" s="50"/>
      <c r="X85" s="51"/>
    </row>
    <row r="86" spans="1:26" x14ac:dyDescent="0.3">
      <c r="A86" s="108"/>
      <c r="B86" s="108"/>
      <c r="C86" s="108"/>
      <c r="D86" s="108"/>
      <c r="E86" s="108"/>
      <c r="F86" s="108"/>
      <c r="G86" s="108"/>
    </row>
    <row r="87" spans="1:26" x14ac:dyDescent="0.3">
      <c r="A87" s="108"/>
      <c r="B87" s="108"/>
      <c r="C87" s="108"/>
      <c r="D87" s="108"/>
      <c r="E87" s="108"/>
      <c r="F87" s="108"/>
      <c r="G87" s="108"/>
    </row>
    <row r="88" spans="1:26" s="49" customFormat="1" ht="73.8" customHeight="1" x14ac:dyDescent="0.25">
      <c r="A88" s="478" t="s">
        <v>195</v>
      </c>
      <c r="B88" s="251"/>
      <c r="C88" s="251"/>
      <c r="D88" s="251"/>
      <c r="E88" s="251"/>
      <c r="F88" s="251"/>
      <c r="G88" s="251"/>
      <c r="H88" s="251"/>
      <c r="I88" s="251"/>
      <c r="J88" s="251"/>
      <c r="K88" s="251"/>
      <c r="L88" s="251"/>
      <c r="M88" s="251"/>
      <c r="N88" s="251"/>
      <c r="O88" s="251"/>
      <c r="P88" s="251"/>
      <c r="Q88" s="251"/>
      <c r="R88" s="251"/>
      <c r="S88" s="251"/>
      <c r="T88" s="251"/>
      <c r="U88" s="251"/>
      <c r="V88" s="251"/>
      <c r="W88" s="251"/>
      <c r="X88" s="252"/>
    </row>
    <row r="89" spans="1:26" ht="12.75" customHeight="1" x14ac:dyDescent="0.3">
      <c r="A89" s="612" t="s">
        <v>36</v>
      </c>
      <c r="B89" s="594" t="s">
        <v>180</v>
      </c>
      <c r="C89" s="595"/>
      <c r="D89" s="595"/>
      <c r="E89" s="595"/>
      <c r="F89" s="595"/>
      <c r="G89" s="595"/>
      <c r="H89" s="595"/>
      <c r="I89" s="595"/>
      <c r="J89" s="595"/>
      <c r="K89" s="595"/>
      <c r="L89" s="595"/>
      <c r="M89" s="595"/>
      <c r="N89" s="595"/>
      <c r="O89" s="595"/>
      <c r="P89" s="595"/>
      <c r="Q89" s="595"/>
      <c r="R89" s="595"/>
      <c r="S89" s="595"/>
      <c r="T89" s="595"/>
      <c r="U89" s="595"/>
      <c r="V89" s="595"/>
      <c r="W89" s="595"/>
      <c r="X89" s="596"/>
    </row>
    <row r="90" spans="1:26" x14ac:dyDescent="0.3">
      <c r="A90" s="593"/>
      <c r="B90" s="217" t="s">
        <v>88</v>
      </c>
      <c r="C90" s="74" t="s">
        <v>89</v>
      </c>
      <c r="D90" s="74" t="s">
        <v>90</v>
      </c>
      <c r="E90" s="74" t="s">
        <v>91</v>
      </c>
      <c r="F90" s="74" t="s">
        <v>92</v>
      </c>
      <c r="G90" s="74" t="s">
        <v>93</v>
      </c>
      <c r="H90" s="74" t="s">
        <v>94</v>
      </c>
      <c r="I90" s="74" t="s">
        <v>95</v>
      </c>
      <c r="J90" s="74" t="s">
        <v>96</v>
      </c>
      <c r="K90" s="74" t="s">
        <v>97</v>
      </c>
      <c r="L90" s="74" t="s">
        <v>98</v>
      </c>
      <c r="M90" s="74" t="s">
        <v>99</v>
      </c>
      <c r="N90" s="74" t="s">
        <v>100</v>
      </c>
      <c r="O90" s="74" t="s">
        <v>101</v>
      </c>
      <c r="P90" s="74" t="s">
        <v>102</v>
      </c>
      <c r="Q90" s="74" t="s">
        <v>103</v>
      </c>
      <c r="R90" s="74" t="s">
        <v>104</v>
      </c>
      <c r="S90" s="74" t="s">
        <v>105</v>
      </c>
      <c r="T90" s="180" t="s">
        <v>106</v>
      </c>
      <c r="U90" s="180" t="s">
        <v>107</v>
      </c>
      <c r="V90" s="180" t="s">
        <v>108</v>
      </c>
      <c r="W90" s="74" t="s">
        <v>109</v>
      </c>
      <c r="X90" s="110" t="s">
        <v>201</v>
      </c>
    </row>
    <row r="91" spans="1:26" x14ac:dyDescent="0.3">
      <c r="A91" s="52" t="s">
        <v>47</v>
      </c>
      <c r="B91" s="133">
        <v>1605281.0999999999</v>
      </c>
      <c r="C91" s="133">
        <v>1548381.7933779624</v>
      </c>
      <c r="D91" s="133">
        <v>1442854.2201241353</v>
      </c>
      <c r="E91" s="133">
        <v>1806569.6444045883</v>
      </c>
      <c r="F91" s="133">
        <v>1890435.486574214</v>
      </c>
      <c r="G91" s="133">
        <v>1525396.0651439999</v>
      </c>
      <c r="H91" s="133">
        <v>1351295.8150809864</v>
      </c>
      <c r="I91" s="133">
        <v>1401614</v>
      </c>
      <c r="J91" s="133">
        <v>1686995</v>
      </c>
      <c r="K91" s="133">
        <v>1776978</v>
      </c>
      <c r="L91" s="133">
        <v>1537760.7441225885</v>
      </c>
      <c r="M91" s="133">
        <v>1385736.1361548724</v>
      </c>
      <c r="N91" s="133">
        <v>1376385.1021173103</v>
      </c>
      <c r="O91" s="133">
        <v>1435183.5761554232</v>
      </c>
      <c r="P91" s="133">
        <v>1254472.2818430422</v>
      </c>
      <c r="Q91" s="133">
        <v>1558044.4107596744</v>
      </c>
      <c r="R91" s="133">
        <v>2206620.56</v>
      </c>
      <c r="S91" s="133">
        <v>2059035.4340904728</v>
      </c>
      <c r="T91" s="133">
        <v>1904818.6763719453</v>
      </c>
      <c r="U91" s="133">
        <f>+U93+U94+U95+U96+U97</f>
        <v>1976520.4832973033</v>
      </c>
      <c r="V91" s="133">
        <f>+V93+V94+V95+V96+V97</f>
        <v>2258926.2835088237</v>
      </c>
      <c r="W91" s="133">
        <v>2117930.4161137715</v>
      </c>
      <c r="X91" s="147">
        <v>2026227.0544359023</v>
      </c>
      <c r="Z91" s="311"/>
    </row>
    <row r="92" spans="1:26" x14ac:dyDescent="0.3">
      <c r="A92" s="53"/>
      <c r="B92" s="134"/>
      <c r="C92" s="134"/>
      <c r="D92" s="134"/>
      <c r="E92" s="134"/>
      <c r="F92" s="134"/>
      <c r="G92" s="134"/>
      <c r="H92" s="134"/>
      <c r="I92" s="134"/>
      <c r="J92" s="134"/>
      <c r="K92" s="134"/>
      <c r="L92" s="134"/>
      <c r="M92" s="134"/>
      <c r="N92" s="134"/>
      <c r="O92" s="134"/>
      <c r="P92" s="134"/>
      <c r="Q92" s="134"/>
      <c r="R92" s="134"/>
      <c r="S92" s="134"/>
      <c r="T92" s="134"/>
      <c r="U92" s="134"/>
      <c r="V92" s="134"/>
      <c r="W92" s="134"/>
      <c r="X92" s="148"/>
    </row>
    <row r="93" spans="1:26" x14ac:dyDescent="0.3">
      <c r="A93" s="54" t="s">
        <v>48</v>
      </c>
      <c r="B93" s="135">
        <v>449407.37</v>
      </c>
      <c r="C93" s="135">
        <v>424627.44819999987</v>
      </c>
      <c r="D93" s="135">
        <v>387527.7551938289</v>
      </c>
      <c r="E93" s="135">
        <v>466037.97913648875</v>
      </c>
      <c r="F93" s="135">
        <v>460310.61217018979</v>
      </c>
      <c r="G93" s="135">
        <v>378145.62409000006</v>
      </c>
      <c r="H93" s="135">
        <v>291007.04328220774</v>
      </c>
      <c r="I93" s="135">
        <v>335181</v>
      </c>
      <c r="J93" s="135">
        <v>415349</v>
      </c>
      <c r="K93" s="135">
        <v>504863</v>
      </c>
      <c r="L93" s="135">
        <v>447576.8248429863</v>
      </c>
      <c r="M93" s="135">
        <v>306384.90000247135</v>
      </c>
      <c r="N93" s="135">
        <v>275706.86521965236</v>
      </c>
      <c r="O93" s="135">
        <v>224181.327608733</v>
      </c>
      <c r="P93" s="135">
        <v>150768.72790911028</v>
      </c>
      <c r="Q93" s="135">
        <v>234395.32067477412</v>
      </c>
      <c r="R93" s="135">
        <v>343716.58</v>
      </c>
      <c r="S93" s="135">
        <v>319636.91570206056</v>
      </c>
      <c r="T93" s="135">
        <v>277336.08800737758</v>
      </c>
      <c r="U93" s="135">
        <v>321037.89470791252</v>
      </c>
      <c r="V93" s="135">
        <v>359327.21864139941</v>
      </c>
      <c r="W93" s="135">
        <v>302026.82951991213</v>
      </c>
      <c r="X93" s="149">
        <v>374711.69220381766</v>
      </c>
    </row>
    <row r="94" spans="1:26" x14ac:dyDescent="0.3">
      <c r="A94" s="53" t="s">
        <v>50</v>
      </c>
      <c r="B94" s="134">
        <v>243221.58</v>
      </c>
      <c r="C94" s="134">
        <v>277537.60950000014</v>
      </c>
      <c r="D94" s="134">
        <v>316737.05514969997</v>
      </c>
      <c r="E94" s="134">
        <v>411559.69178644882</v>
      </c>
      <c r="F94" s="134">
        <v>403808.00769164728</v>
      </c>
      <c r="G94" s="134">
        <v>244591.62445000003</v>
      </c>
      <c r="H94" s="134">
        <v>215733.34240692059</v>
      </c>
      <c r="I94" s="134">
        <v>244665</v>
      </c>
      <c r="J94" s="134">
        <v>329612</v>
      </c>
      <c r="K94" s="134">
        <v>393463</v>
      </c>
      <c r="L94" s="134">
        <v>352570.43432568607</v>
      </c>
      <c r="M94" s="134">
        <v>354180.11104964191</v>
      </c>
      <c r="N94" s="134">
        <v>376954.90766320564</v>
      </c>
      <c r="O94" s="134">
        <v>426580.3948920496</v>
      </c>
      <c r="P94" s="134">
        <v>423359.39425497985</v>
      </c>
      <c r="Q94" s="134">
        <v>547321.17874723522</v>
      </c>
      <c r="R94" s="134">
        <v>767187.55</v>
      </c>
      <c r="S94" s="134">
        <v>755562.02546492987</v>
      </c>
      <c r="T94" s="134">
        <v>706978.96598800749</v>
      </c>
      <c r="U94" s="134">
        <v>732839.50614432734</v>
      </c>
      <c r="V94" s="134">
        <v>851868.93142542616</v>
      </c>
      <c r="W94" s="134">
        <v>914932.49984984915</v>
      </c>
      <c r="X94" s="148">
        <v>851900.44892755325</v>
      </c>
    </row>
    <row r="95" spans="1:26" x14ac:dyDescent="0.3">
      <c r="A95" s="54" t="s">
        <v>51</v>
      </c>
      <c r="B95" s="135">
        <v>389843.6</v>
      </c>
      <c r="C95" s="135">
        <v>363364.82151063037</v>
      </c>
      <c r="D95" s="135">
        <v>360329.77560883196</v>
      </c>
      <c r="E95" s="135">
        <v>404653.81845472049</v>
      </c>
      <c r="F95" s="135">
        <v>424690.72546238918</v>
      </c>
      <c r="G95" s="135">
        <v>379695.95053999999</v>
      </c>
      <c r="H95" s="135">
        <v>410375.5</v>
      </c>
      <c r="I95" s="135">
        <v>415395</v>
      </c>
      <c r="J95" s="135">
        <v>429156</v>
      </c>
      <c r="K95" s="135">
        <v>410107</v>
      </c>
      <c r="L95" s="135">
        <v>328410.03180624411</v>
      </c>
      <c r="M95" s="135">
        <v>376055.31718761183</v>
      </c>
      <c r="N95" s="135">
        <v>365235.26552742318</v>
      </c>
      <c r="O95" s="135">
        <v>345859.07107730198</v>
      </c>
      <c r="P95" s="135">
        <v>322977.55066532135</v>
      </c>
      <c r="Q95" s="135">
        <v>371327.31722260476</v>
      </c>
      <c r="R95" s="135">
        <v>403699.62</v>
      </c>
      <c r="S95" s="135">
        <v>381768.81963078975</v>
      </c>
      <c r="T95" s="135">
        <v>411462.96180645429</v>
      </c>
      <c r="U95" s="135">
        <v>362484.39054756932</v>
      </c>
      <c r="V95" s="135">
        <v>406737.41517409572</v>
      </c>
      <c r="W95" s="135">
        <v>367531.46897748701</v>
      </c>
      <c r="X95" s="149">
        <v>295895.97855413676</v>
      </c>
    </row>
    <row r="96" spans="1:26" x14ac:dyDescent="0.3">
      <c r="A96" s="53" t="s">
        <v>52</v>
      </c>
      <c r="B96" s="134">
        <v>132313.53</v>
      </c>
      <c r="C96" s="134">
        <v>135412.21892773162</v>
      </c>
      <c r="D96" s="134">
        <v>106011.84467034703</v>
      </c>
      <c r="E96" s="134">
        <v>111479.2472364698</v>
      </c>
      <c r="F96" s="134">
        <v>126844.72851851706</v>
      </c>
      <c r="G96" s="134">
        <v>125040.51266399999</v>
      </c>
      <c r="H96" s="134">
        <v>103320.57526441298</v>
      </c>
      <c r="I96" s="134">
        <v>113248</v>
      </c>
      <c r="J96" s="134">
        <v>133806</v>
      </c>
      <c r="K96" s="134">
        <v>125429</v>
      </c>
      <c r="L96" s="134">
        <v>107057.79760472816</v>
      </c>
      <c r="M96" s="134">
        <v>111219.40312978609</v>
      </c>
      <c r="N96" s="134">
        <v>113549.3429939316</v>
      </c>
      <c r="O96" s="134">
        <v>99665.515613124822</v>
      </c>
      <c r="P96" s="134">
        <v>102052.36812632839</v>
      </c>
      <c r="Q96" s="134">
        <v>104467.44569451899</v>
      </c>
      <c r="R96" s="134">
        <v>152805.24</v>
      </c>
      <c r="S96" s="134">
        <v>127331.55965599518</v>
      </c>
      <c r="T96" s="134">
        <v>119624.013278522</v>
      </c>
      <c r="U96" s="134">
        <v>115109.03124304711</v>
      </c>
      <c r="V96" s="134">
        <v>131749.89958355107</v>
      </c>
      <c r="W96" s="134">
        <v>98575.622264308724</v>
      </c>
      <c r="X96" s="148">
        <v>123130.72020696398</v>
      </c>
    </row>
    <row r="97" spans="1:26" ht="13.8" x14ac:dyDescent="0.3">
      <c r="A97" s="55" t="s">
        <v>176</v>
      </c>
      <c r="B97" s="136">
        <v>390495.02</v>
      </c>
      <c r="C97" s="136">
        <v>347439.69523960038</v>
      </c>
      <c r="D97" s="136">
        <v>272247.78950142744</v>
      </c>
      <c r="E97" s="136">
        <v>412838.90779046051</v>
      </c>
      <c r="F97" s="136">
        <v>474781.41273147083</v>
      </c>
      <c r="G97" s="136">
        <v>397922.35339999996</v>
      </c>
      <c r="H97" s="136">
        <v>330859.35412744514</v>
      </c>
      <c r="I97" s="136">
        <v>293125</v>
      </c>
      <c r="J97" s="136">
        <v>379072</v>
      </c>
      <c r="K97" s="136">
        <v>343116</v>
      </c>
      <c r="L97" s="136">
        <v>302145.65554294374</v>
      </c>
      <c r="M97" s="136">
        <v>237896.40478536126</v>
      </c>
      <c r="N97" s="136">
        <v>244938.72071309731</v>
      </c>
      <c r="O97" s="136">
        <v>338897.26696421398</v>
      </c>
      <c r="P97" s="136">
        <v>255314.24088730235</v>
      </c>
      <c r="Q97" s="136">
        <v>300533.14842054126</v>
      </c>
      <c r="R97" s="136">
        <v>539211.56999999995</v>
      </c>
      <c r="S97" s="136">
        <v>474736.11363669747</v>
      </c>
      <c r="T97" s="136">
        <v>389416.64729158388</v>
      </c>
      <c r="U97" s="136">
        <v>445049.66065444675</v>
      </c>
      <c r="V97" s="136">
        <v>509242.8186843514</v>
      </c>
      <c r="W97" s="136">
        <v>434863.99550221447</v>
      </c>
      <c r="X97" s="150">
        <v>380588.21454343054</v>
      </c>
    </row>
    <row r="98" spans="1:26" x14ac:dyDescent="0.3">
      <c r="A98" s="108"/>
      <c r="B98" s="108"/>
      <c r="C98" s="108"/>
      <c r="D98" s="108"/>
      <c r="E98" s="108"/>
      <c r="F98" s="108"/>
      <c r="G98" s="108"/>
    </row>
    <row r="99" spans="1:26" x14ac:dyDescent="0.3">
      <c r="A99" s="108"/>
      <c r="B99" s="108"/>
      <c r="C99" s="108"/>
      <c r="D99" s="108"/>
      <c r="E99" s="108"/>
      <c r="F99" s="108"/>
      <c r="G99" s="108"/>
    </row>
    <row r="100" spans="1:26" ht="2.1" customHeight="1" x14ac:dyDescent="0.3">
      <c r="A100" s="137"/>
      <c r="B100" s="43"/>
      <c r="C100" s="43"/>
      <c r="D100" s="43"/>
      <c r="E100" s="43"/>
      <c r="F100" s="43"/>
      <c r="G100" s="43"/>
      <c r="H100" s="43"/>
      <c r="I100" s="43"/>
      <c r="J100" s="43"/>
      <c r="K100" s="43"/>
      <c r="L100" s="43"/>
      <c r="M100" s="43"/>
      <c r="N100" s="43"/>
      <c r="O100" s="43"/>
      <c r="P100" s="43"/>
      <c r="Q100" s="43"/>
      <c r="R100" s="43"/>
      <c r="S100" s="43"/>
      <c r="T100" s="43"/>
      <c r="U100" s="43"/>
      <c r="V100" s="43"/>
      <c r="W100" s="43"/>
      <c r="X100" s="44"/>
    </row>
    <row r="101" spans="1:26" ht="17.100000000000001" customHeight="1" x14ac:dyDescent="0.3">
      <c r="A101" s="138" t="s">
        <v>177</v>
      </c>
      <c r="B101" s="109"/>
      <c r="C101" s="109"/>
      <c r="D101" s="109"/>
      <c r="E101" s="109"/>
      <c r="F101" s="109"/>
      <c r="G101" s="109"/>
      <c r="X101" s="139"/>
    </row>
    <row r="102" spans="1:26" ht="17.100000000000001" customHeight="1" x14ac:dyDescent="0.3">
      <c r="A102" s="138" t="s">
        <v>178</v>
      </c>
      <c r="B102" s="109"/>
      <c r="C102" s="109"/>
      <c r="D102" s="109"/>
      <c r="E102" s="109"/>
      <c r="F102" s="109"/>
      <c r="G102" s="109"/>
      <c r="X102" s="139"/>
    </row>
    <row r="103" spans="1:26" ht="17.100000000000001" customHeight="1" x14ac:dyDescent="0.3">
      <c r="A103" s="138" t="s">
        <v>181</v>
      </c>
      <c r="B103" s="109"/>
      <c r="C103" s="109"/>
      <c r="D103" s="109"/>
      <c r="E103" s="109"/>
      <c r="F103" s="109"/>
      <c r="G103" s="109"/>
      <c r="X103" s="139"/>
    </row>
    <row r="104" spans="1:26" ht="17.100000000000001" customHeight="1" x14ac:dyDescent="0.3">
      <c r="A104" s="303" t="str">
        <f>+A183</f>
        <v>Actualizado el 09 de febrero de 2023</v>
      </c>
      <c r="B104" s="109"/>
      <c r="C104" s="109"/>
      <c r="D104" s="109"/>
      <c r="E104" s="109"/>
      <c r="F104" s="109"/>
      <c r="G104" s="109"/>
      <c r="X104" s="139"/>
    </row>
    <row r="105" spans="1:26" ht="2.1" customHeight="1" x14ac:dyDescent="0.3">
      <c r="A105" s="140"/>
      <c r="B105" s="50"/>
      <c r="C105" s="50"/>
      <c r="D105" s="50"/>
      <c r="E105" s="50"/>
      <c r="F105" s="50"/>
      <c r="G105" s="50"/>
      <c r="H105" s="50"/>
      <c r="I105" s="50"/>
      <c r="J105" s="50"/>
      <c r="K105" s="50"/>
      <c r="L105" s="50"/>
      <c r="M105" s="50"/>
      <c r="N105" s="50"/>
      <c r="O105" s="50"/>
      <c r="P105" s="50"/>
      <c r="Q105" s="50"/>
      <c r="R105" s="50"/>
      <c r="S105" s="50"/>
      <c r="T105" s="50"/>
      <c r="U105" s="50"/>
      <c r="V105" s="50"/>
      <c r="W105" s="50"/>
      <c r="X105" s="51"/>
    </row>
    <row r="106" spans="1:26" x14ac:dyDescent="0.3">
      <c r="A106" s="108"/>
      <c r="B106" s="108"/>
      <c r="C106" s="108"/>
      <c r="D106" s="108"/>
      <c r="E106" s="108"/>
      <c r="F106" s="108"/>
      <c r="G106" s="108"/>
    </row>
    <row r="107" spans="1:26" x14ac:dyDescent="0.3">
      <c r="A107" s="108"/>
      <c r="B107" s="108"/>
      <c r="C107" s="108"/>
      <c r="D107" s="108"/>
      <c r="E107" s="108"/>
      <c r="F107" s="108"/>
      <c r="G107" s="108"/>
    </row>
    <row r="108" spans="1:26" s="49" customFormat="1" ht="73.8" customHeight="1" x14ac:dyDescent="0.25">
      <c r="A108" s="478" t="s">
        <v>196</v>
      </c>
      <c r="B108" s="251"/>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2"/>
    </row>
    <row r="109" spans="1:26" ht="12.75" customHeight="1" x14ac:dyDescent="0.3">
      <c r="A109" s="612" t="s">
        <v>36</v>
      </c>
      <c r="B109" s="594" t="s">
        <v>180</v>
      </c>
      <c r="C109" s="595"/>
      <c r="D109" s="595"/>
      <c r="E109" s="595"/>
      <c r="F109" s="595"/>
      <c r="G109" s="595"/>
      <c r="H109" s="595"/>
      <c r="I109" s="595"/>
      <c r="J109" s="595"/>
      <c r="K109" s="595"/>
      <c r="L109" s="595"/>
      <c r="M109" s="595"/>
      <c r="N109" s="595"/>
      <c r="O109" s="595"/>
      <c r="P109" s="595"/>
      <c r="Q109" s="595"/>
      <c r="R109" s="595"/>
      <c r="S109" s="595"/>
      <c r="T109" s="595"/>
      <c r="U109" s="595"/>
      <c r="V109" s="595"/>
      <c r="W109" s="595"/>
      <c r="X109" s="596"/>
    </row>
    <row r="110" spans="1:26" x14ac:dyDescent="0.3">
      <c r="A110" s="593"/>
      <c r="B110" s="217">
        <v>2000</v>
      </c>
      <c r="C110" s="74">
        <v>2001</v>
      </c>
      <c r="D110" s="74">
        <v>2002</v>
      </c>
      <c r="E110" s="74">
        <v>2003</v>
      </c>
      <c r="F110" s="74">
        <v>2004</v>
      </c>
      <c r="G110" s="74">
        <v>2005</v>
      </c>
      <c r="H110" s="74">
        <v>2006</v>
      </c>
      <c r="I110" s="74">
        <v>2007</v>
      </c>
      <c r="J110" s="74">
        <v>2008</v>
      </c>
      <c r="K110" s="74">
        <v>2009</v>
      </c>
      <c r="L110" s="74">
        <v>2010</v>
      </c>
      <c r="M110" s="74">
        <v>2011</v>
      </c>
      <c r="N110" s="74">
        <v>2012</v>
      </c>
      <c r="O110" s="74">
        <v>2013</v>
      </c>
      <c r="P110" s="74">
        <v>2014</v>
      </c>
      <c r="Q110" s="74">
        <v>2015</v>
      </c>
      <c r="R110" s="74">
        <v>2016</v>
      </c>
      <c r="S110" s="74">
        <v>2017</v>
      </c>
      <c r="T110" s="180">
        <v>2018</v>
      </c>
      <c r="U110" s="180">
        <v>2019</v>
      </c>
      <c r="V110" s="180">
        <v>2020</v>
      </c>
      <c r="W110" s="74">
        <v>2021</v>
      </c>
      <c r="X110" s="110">
        <v>2022</v>
      </c>
    </row>
    <row r="111" spans="1:26" x14ac:dyDescent="0.3">
      <c r="A111" s="52" t="s">
        <v>47</v>
      </c>
      <c r="B111" s="133">
        <v>2693930.0999999996</v>
      </c>
      <c r="C111" s="133">
        <v>2537191.7933779624</v>
      </c>
      <c r="D111" s="133">
        <v>2392981.2201241353</v>
      </c>
      <c r="E111" s="133">
        <v>2752775.6444045883</v>
      </c>
      <c r="F111" s="133">
        <v>2907037.486574214</v>
      </c>
      <c r="G111" s="133">
        <v>2534250.0651439996</v>
      </c>
      <c r="H111" s="133">
        <v>2247999.8150809864</v>
      </c>
      <c r="I111" s="133">
        <v>2440848.9674429693</v>
      </c>
      <c r="J111" s="133">
        <v>2792203</v>
      </c>
      <c r="K111" s="133">
        <v>2855019</v>
      </c>
      <c r="L111" s="133">
        <v>2262054.8109810627</v>
      </c>
      <c r="M111" s="133">
        <v>2283980.6554483399</v>
      </c>
      <c r="N111" s="133">
        <v>2175538.3118341453</v>
      </c>
      <c r="O111" s="133">
        <v>2287373.8348967242</v>
      </c>
      <c r="P111" s="133">
        <v>2051167.1334871422</v>
      </c>
      <c r="Q111" s="133">
        <v>2339041.5354038496</v>
      </c>
      <c r="R111" s="133">
        <v>2971975.06</v>
      </c>
      <c r="S111" s="133">
        <v>3048994.3666862175</v>
      </c>
      <c r="T111" s="133">
        <v>2925556.7876841649</v>
      </c>
      <c r="U111" s="133">
        <f>+U71+U91</f>
        <v>2984601.1752049103</v>
      </c>
      <c r="V111" s="133">
        <f>+V71+V91</f>
        <v>3424118.9147414677</v>
      </c>
      <c r="W111" s="133">
        <v>3326528.9499200508</v>
      </c>
      <c r="X111" s="147">
        <v>2938494.0399616314</v>
      </c>
      <c r="Z111" s="311"/>
    </row>
    <row r="112" spans="1:26" x14ac:dyDescent="0.3">
      <c r="A112" s="53"/>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48"/>
    </row>
    <row r="113" spans="1:26" x14ac:dyDescent="0.3">
      <c r="A113" s="54" t="s">
        <v>48</v>
      </c>
      <c r="B113" s="135">
        <v>548820.37</v>
      </c>
      <c r="C113" s="135">
        <v>501036.44819999987</v>
      </c>
      <c r="D113" s="135">
        <v>490502.7551938289</v>
      </c>
      <c r="E113" s="135">
        <v>545320.97913648875</v>
      </c>
      <c r="F113" s="135">
        <v>550165.61217018985</v>
      </c>
      <c r="G113" s="135">
        <v>467573.62409000006</v>
      </c>
      <c r="H113" s="135">
        <v>352826.04328220774</v>
      </c>
      <c r="I113" s="135">
        <v>396052.58531801199</v>
      </c>
      <c r="J113" s="135">
        <v>502197</v>
      </c>
      <c r="K113" s="135">
        <v>567558</v>
      </c>
      <c r="L113" s="135">
        <v>490079.37353544682</v>
      </c>
      <c r="M113" s="135">
        <v>391465.61713824398</v>
      </c>
      <c r="N113" s="135">
        <v>326667.22674636991</v>
      </c>
      <c r="O113" s="135">
        <v>306853.09088323481</v>
      </c>
      <c r="P113" s="135">
        <v>192634.82946287037</v>
      </c>
      <c r="Q113" s="135">
        <v>283647.56030684768</v>
      </c>
      <c r="R113" s="135">
        <v>409234.93</v>
      </c>
      <c r="S113" s="135">
        <v>394032.25548387272</v>
      </c>
      <c r="T113" s="135">
        <v>348588.19615044189</v>
      </c>
      <c r="U113" s="135">
        <f t="shared" ref="U113:V117" si="1">+U73+U93</f>
        <v>399516.38949709455</v>
      </c>
      <c r="V113" s="135">
        <f t="shared" si="1"/>
        <v>475560.06638569542</v>
      </c>
      <c r="W113" s="135">
        <v>402920.30953392014</v>
      </c>
      <c r="X113" s="149">
        <v>452845.26231356716</v>
      </c>
      <c r="Z113" s="311"/>
    </row>
    <row r="114" spans="1:26" x14ac:dyDescent="0.3">
      <c r="A114" s="53" t="s">
        <v>50</v>
      </c>
      <c r="B114" s="134">
        <v>326643.57999999996</v>
      </c>
      <c r="C114" s="134">
        <v>342076.60950000014</v>
      </c>
      <c r="D114" s="134">
        <v>428108.05514969997</v>
      </c>
      <c r="E114" s="134">
        <v>503463.69178644882</v>
      </c>
      <c r="F114" s="134">
        <v>482636.00769164728</v>
      </c>
      <c r="G114" s="134">
        <v>336983.62445</v>
      </c>
      <c r="H114" s="134">
        <v>279922.34240692062</v>
      </c>
      <c r="I114" s="134">
        <v>375022.89140824584</v>
      </c>
      <c r="J114" s="134">
        <v>434947</v>
      </c>
      <c r="K114" s="134">
        <v>491854</v>
      </c>
      <c r="L114" s="134">
        <v>416125.1537391743</v>
      </c>
      <c r="M114" s="134">
        <v>430557.53689573705</v>
      </c>
      <c r="N114" s="134">
        <v>465126.5147794449</v>
      </c>
      <c r="O114" s="134">
        <v>521549.3939670691</v>
      </c>
      <c r="P114" s="134">
        <v>479789.11560811201</v>
      </c>
      <c r="Q114" s="134">
        <v>626930.19170324586</v>
      </c>
      <c r="R114" s="134">
        <v>849006.60000000009</v>
      </c>
      <c r="S114" s="134">
        <v>863375.71909085696</v>
      </c>
      <c r="T114" s="134">
        <v>800010.39676934411</v>
      </c>
      <c r="U114" s="134">
        <f t="shared" si="1"/>
        <v>835095.75792643894</v>
      </c>
      <c r="V114" s="134">
        <f t="shared" si="1"/>
        <v>968090.99361132295</v>
      </c>
      <c r="W114" s="134">
        <v>1024348.1560888226</v>
      </c>
      <c r="X114" s="148">
        <v>930256.0184907791</v>
      </c>
      <c r="Z114" s="311"/>
    </row>
    <row r="115" spans="1:26" x14ac:dyDescent="0.3">
      <c r="A115" s="54" t="s">
        <v>51</v>
      </c>
      <c r="B115" s="135">
        <v>834425.6</v>
      </c>
      <c r="C115" s="135">
        <v>748932.82151063043</v>
      </c>
      <c r="D115" s="135">
        <v>706630.77560883202</v>
      </c>
      <c r="E115" s="135">
        <v>751469.81845472055</v>
      </c>
      <c r="F115" s="135">
        <v>808213.72546238918</v>
      </c>
      <c r="G115" s="135">
        <v>746653.95053999999</v>
      </c>
      <c r="H115" s="135">
        <v>764308.5</v>
      </c>
      <c r="I115" s="135">
        <v>816044.11897795531</v>
      </c>
      <c r="J115" s="135">
        <v>883244</v>
      </c>
      <c r="K115" s="135">
        <v>867044</v>
      </c>
      <c r="L115" s="135">
        <v>625647.37985640042</v>
      </c>
      <c r="M115" s="135">
        <v>758515.19982672471</v>
      </c>
      <c r="N115" s="135">
        <v>690180.41603693832</v>
      </c>
      <c r="O115" s="135">
        <v>678123.1593552595</v>
      </c>
      <c r="P115" s="135">
        <v>657973.47934588231</v>
      </c>
      <c r="Q115" s="135">
        <v>689305.29512774141</v>
      </c>
      <c r="R115" s="135">
        <v>697716.72784499894</v>
      </c>
      <c r="S115" s="135">
        <v>748725.68812633818</v>
      </c>
      <c r="T115" s="135">
        <v>802730.05278085708</v>
      </c>
      <c r="U115" s="135">
        <f t="shared" si="1"/>
        <v>726786.14912221534</v>
      </c>
      <c r="V115" s="135">
        <f t="shared" si="1"/>
        <v>789988.01435534004</v>
      </c>
      <c r="W115" s="135">
        <v>770559.83624567022</v>
      </c>
      <c r="X115" s="149">
        <v>592347.58133489941</v>
      </c>
      <c r="Z115" s="311"/>
    </row>
    <row r="116" spans="1:26" x14ac:dyDescent="0.3">
      <c r="A116" s="53" t="s">
        <v>52</v>
      </c>
      <c r="B116" s="134">
        <v>261841.53</v>
      </c>
      <c r="C116" s="134">
        <v>281830.21892773162</v>
      </c>
      <c r="D116" s="134">
        <v>212421.84467034703</v>
      </c>
      <c r="E116" s="134">
        <v>212002.24723646982</v>
      </c>
      <c r="F116" s="134">
        <v>262997.72851851705</v>
      </c>
      <c r="G116" s="134">
        <v>241445.51266399998</v>
      </c>
      <c r="H116" s="134">
        <v>235304.57526441297</v>
      </c>
      <c r="I116" s="134">
        <v>248454.41942875017</v>
      </c>
      <c r="J116" s="134">
        <v>262999</v>
      </c>
      <c r="K116" s="134">
        <v>262497</v>
      </c>
      <c r="L116" s="134">
        <v>216980.71431884635</v>
      </c>
      <c r="M116" s="134">
        <v>236685.15219140588</v>
      </c>
      <c r="N116" s="134">
        <v>225138.07640639332</v>
      </c>
      <c r="O116" s="134">
        <v>196907.46594385451</v>
      </c>
      <c r="P116" s="134">
        <v>200643.46882871445</v>
      </c>
      <c r="Q116" s="134">
        <v>202067.88198209563</v>
      </c>
      <c r="R116" s="134">
        <v>258599.045025</v>
      </c>
      <c r="S116" s="134">
        <v>266209.38327994093</v>
      </c>
      <c r="T116" s="134">
        <v>237185.52268438897</v>
      </c>
      <c r="U116" s="134">
        <f t="shared" si="1"/>
        <v>249023.71756489866</v>
      </c>
      <c r="V116" s="134">
        <f t="shared" si="1"/>
        <v>260013.2826525048</v>
      </c>
      <c r="W116" s="134">
        <v>246277.17230098316</v>
      </c>
      <c r="X116" s="148">
        <v>258550.76519962394</v>
      </c>
      <c r="Z116" s="311"/>
    </row>
    <row r="117" spans="1:26" ht="13.8" x14ac:dyDescent="0.3">
      <c r="A117" s="55" t="s">
        <v>176</v>
      </c>
      <c r="B117" s="136">
        <v>722199.02</v>
      </c>
      <c r="C117" s="136">
        <v>663315.69523960038</v>
      </c>
      <c r="D117" s="136">
        <v>555317.78950142744</v>
      </c>
      <c r="E117" s="136">
        <v>740518.90779046051</v>
      </c>
      <c r="F117" s="136">
        <v>803024.41273147077</v>
      </c>
      <c r="G117" s="136">
        <v>741593.35339999991</v>
      </c>
      <c r="H117" s="136">
        <v>615638.35412744514</v>
      </c>
      <c r="I117" s="136">
        <v>605274.9523100059</v>
      </c>
      <c r="J117" s="136">
        <v>708816</v>
      </c>
      <c r="K117" s="136">
        <v>666066</v>
      </c>
      <c r="L117" s="136">
        <v>513222.18953119463</v>
      </c>
      <c r="M117" s="136">
        <v>466757.14939622837</v>
      </c>
      <c r="N117" s="136">
        <v>468426.07786499872</v>
      </c>
      <c r="O117" s="136">
        <v>583940.72474730655</v>
      </c>
      <c r="P117" s="136">
        <v>520126.24024156295</v>
      </c>
      <c r="Q117" s="136">
        <v>537090.60628391861</v>
      </c>
      <c r="R117" s="136">
        <v>757417.76</v>
      </c>
      <c r="S117" s="136">
        <v>776651.32070520869</v>
      </c>
      <c r="T117" s="136">
        <v>737042.61929913273</v>
      </c>
      <c r="U117" s="136">
        <f t="shared" si="1"/>
        <v>774179.16109426226</v>
      </c>
      <c r="V117" s="136">
        <f t="shared" si="1"/>
        <v>930466.55773660424</v>
      </c>
      <c r="W117" s="136">
        <v>882423.47575065482</v>
      </c>
      <c r="X117" s="150">
        <v>704494.41262276203</v>
      </c>
      <c r="Z117" s="311"/>
    </row>
    <row r="118" spans="1:26" x14ac:dyDescent="0.3">
      <c r="A118" s="108"/>
      <c r="B118" s="108"/>
      <c r="C118" s="108"/>
      <c r="D118" s="108"/>
      <c r="E118" s="108"/>
      <c r="F118" s="108"/>
      <c r="G118" s="108"/>
    </row>
    <row r="119" spans="1:26" x14ac:dyDescent="0.3">
      <c r="A119" s="108"/>
      <c r="B119" s="108"/>
      <c r="C119" s="108"/>
      <c r="D119" s="108"/>
      <c r="E119" s="108"/>
      <c r="F119" s="108"/>
      <c r="G119" s="108"/>
    </row>
    <row r="120" spans="1:26" ht="2.1" customHeight="1" x14ac:dyDescent="0.3">
      <c r="A120" s="137"/>
      <c r="B120" s="43"/>
      <c r="C120" s="43"/>
      <c r="D120" s="43"/>
      <c r="E120" s="43"/>
      <c r="F120" s="43"/>
      <c r="G120" s="43"/>
      <c r="H120" s="43"/>
      <c r="I120" s="43"/>
      <c r="J120" s="43"/>
      <c r="K120" s="43"/>
      <c r="L120" s="43"/>
      <c r="M120" s="43"/>
      <c r="N120" s="43"/>
      <c r="O120" s="43"/>
      <c r="P120" s="43"/>
      <c r="Q120" s="43"/>
      <c r="R120" s="43"/>
      <c r="S120" s="43"/>
      <c r="T120" s="43"/>
      <c r="U120" s="43"/>
      <c r="V120" s="43"/>
      <c r="W120" s="43"/>
      <c r="X120" s="44"/>
    </row>
    <row r="121" spans="1:26" ht="17.100000000000001" customHeight="1" x14ac:dyDescent="0.3">
      <c r="A121" s="138" t="s">
        <v>177</v>
      </c>
      <c r="B121" s="109"/>
      <c r="C121" s="109"/>
      <c r="D121" s="109"/>
      <c r="E121" s="109"/>
      <c r="F121" s="109"/>
      <c r="G121" s="109"/>
      <c r="X121" s="139"/>
    </row>
    <row r="122" spans="1:26" ht="17.100000000000001" customHeight="1" x14ac:dyDescent="0.3">
      <c r="A122" s="138" t="s">
        <v>178</v>
      </c>
      <c r="B122" s="109"/>
      <c r="C122" s="109"/>
      <c r="D122" s="109"/>
      <c r="E122" s="109"/>
      <c r="F122" s="109"/>
      <c r="G122" s="109"/>
      <c r="X122" s="139"/>
    </row>
    <row r="123" spans="1:26" ht="17.100000000000001" customHeight="1" x14ac:dyDescent="0.3">
      <c r="A123" s="138" t="s">
        <v>181</v>
      </c>
      <c r="B123" s="109"/>
      <c r="C123" s="109"/>
      <c r="D123" s="109"/>
      <c r="E123" s="109"/>
      <c r="F123" s="109"/>
      <c r="G123" s="109"/>
      <c r="X123" s="139"/>
    </row>
    <row r="124" spans="1:26" ht="17.100000000000001" customHeight="1" x14ac:dyDescent="0.3">
      <c r="A124" s="303" t="str">
        <f>+A143</f>
        <v>Actualizado el 09 de febrero de 2023</v>
      </c>
      <c r="B124" s="109"/>
      <c r="C124" s="109"/>
      <c r="D124" s="109"/>
      <c r="E124" s="109"/>
      <c r="F124" s="109"/>
      <c r="G124" s="109"/>
      <c r="X124" s="139"/>
    </row>
    <row r="125" spans="1:26" ht="2.1" customHeight="1" x14ac:dyDescent="0.3">
      <c r="A125" s="140"/>
      <c r="B125" s="50"/>
      <c r="C125" s="50"/>
      <c r="D125" s="50"/>
      <c r="E125" s="50"/>
      <c r="F125" s="50"/>
      <c r="G125" s="50"/>
      <c r="H125" s="50"/>
      <c r="I125" s="50"/>
      <c r="J125" s="50"/>
      <c r="K125" s="50"/>
      <c r="L125" s="50"/>
      <c r="M125" s="50"/>
      <c r="N125" s="50"/>
      <c r="O125" s="50"/>
      <c r="P125" s="50"/>
      <c r="Q125" s="50"/>
      <c r="R125" s="50"/>
      <c r="S125" s="50"/>
      <c r="T125" s="50"/>
      <c r="U125" s="50"/>
      <c r="V125" s="50"/>
      <c r="W125" s="50"/>
      <c r="X125" s="51"/>
    </row>
    <row r="128" spans="1:26" s="49" customFormat="1" ht="73.8" customHeight="1" x14ac:dyDescent="0.25">
      <c r="A128" s="478" t="s">
        <v>197</v>
      </c>
      <c r="B128" s="250"/>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2"/>
    </row>
    <row r="129" spans="1:24" x14ac:dyDescent="0.3">
      <c r="A129" s="592" t="s">
        <v>36</v>
      </c>
      <c r="B129" s="594" t="s">
        <v>127</v>
      </c>
      <c r="C129" s="595"/>
      <c r="D129" s="595"/>
      <c r="E129" s="595"/>
      <c r="F129" s="595"/>
      <c r="G129" s="595"/>
      <c r="H129" s="595"/>
      <c r="I129" s="595"/>
      <c r="J129" s="595"/>
      <c r="K129" s="595"/>
      <c r="L129" s="595"/>
      <c r="M129" s="595"/>
      <c r="N129" s="595"/>
      <c r="O129" s="595"/>
      <c r="P129" s="595"/>
      <c r="Q129" s="595"/>
      <c r="R129" s="595"/>
      <c r="S129" s="595"/>
      <c r="T129" s="595"/>
      <c r="U129" s="595"/>
      <c r="V129" s="595"/>
      <c r="W129" s="595"/>
      <c r="X129" s="596"/>
    </row>
    <row r="130" spans="1:24" x14ac:dyDescent="0.3">
      <c r="A130" s="593"/>
      <c r="B130" s="181" t="s">
        <v>155</v>
      </c>
      <c r="C130" s="180" t="s">
        <v>156</v>
      </c>
      <c r="D130" s="180" t="s">
        <v>157</v>
      </c>
      <c r="E130" s="180" t="s">
        <v>158</v>
      </c>
      <c r="F130" s="180" t="s">
        <v>159</v>
      </c>
      <c r="G130" s="180" t="s">
        <v>160</v>
      </c>
      <c r="H130" s="180" t="s">
        <v>161</v>
      </c>
      <c r="I130" s="180" t="s">
        <v>162</v>
      </c>
      <c r="J130" s="180" t="s">
        <v>163</v>
      </c>
      <c r="K130" s="180" t="s">
        <v>164</v>
      </c>
      <c r="L130" s="180" t="s">
        <v>165</v>
      </c>
      <c r="M130" s="180" t="s">
        <v>166</v>
      </c>
      <c r="N130" s="180" t="s">
        <v>167</v>
      </c>
      <c r="O130" s="180" t="s">
        <v>168</v>
      </c>
      <c r="P130" s="180" t="s">
        <v>169</v>
      </c>
      <c r="Q130" s="180" t="s">
        <v>170</v>
      </c>
      <c r="R130" s="180" t="s">
        <v>171</v>
      </c>
      <c r="S130" s="180" t="s">
        <v>172</v>
      </c>
      <c r="T130" s="180" t="s">
        <v>173</v>
      </c>
      <c r="U130" s="180" t="s">
        <v>65</v>
      </c>
      <c r="V130" s="180" t="s">
        <v>174</v>
      </c>
      <c r="W130" s="180" t="s">
        <v>175</v>
      </c>
      <c r="X130" s="162" t="s">
        <v>213</v>
      </c>
    </row>
    <row r="131" spans="1:24" x14ac:dyDescent="0.3">
      <c r="A131" s="214" t="s">
        <v>48</v>
      </c>
      <c r="B131" s="451">
        <v>5.47</v>
      </c>
      <c r="C131" s="215">
        <v>5.41</v>
      </c>
      <c r="D131" s="215">
        <v>5.65</v>
      </c>
      <c r="E131" s="215">
        <v>5.67</v>
      </c>
      <c r="F131" s="215">
        <v>5.28</v>
      </c>
      <c r="G131" s="215">
        <v>5.0270000000000001</v>
      </c>
      <c r="H131" s="215">
        <v>5.4222317216981128</v>
      </c>
      <c r="I131" s="215">
        <v>5.6768772024939009</v>
      </c>
      <c r="J131" s="215">
        <v>5.8857220058714272</v>
      </c>
      <c r="K131" s="215">
        <v>5.43</v>
      </c>
      <c r="L131" s="215">
        <v>5.3844997393374951</v>
      </c>
      <c r="M131" s="215">
        <v>5.1623829484902304</v>
      </c>
      <c r="N131" s="215">
        <v>4.7396169574700115</v>
      </c>
      <c r="O131" s="215">
        <v>5.0462227856180419</v>
      </c>
      <c r="P131" s="215">
        <v>4.8372156619018023</v>
      </c>
      <c r="Q131" s="215">
        <v>5.674221155768846</v>
      </c>
      <c r="R131" s="215">
        <v>5.26</v>
      </c>
      <c r="S131" s="215">
        <v>5.3071293894858176</v>
      </c>
      <c r="T131" s="215">
        <v>4.8455988400193331</v>
      </c>
      <c r="U131" s="215">
        <v>5.4796912928759891</v>
      </c>
      <c r="V131" s="215">
        <v>5.6329237974317845</v>
      </c>
      <c r="W131" s="215">
        <v>5.4526700361557543</v>
      </c>
      <c r="X131" s="216">
        <v>5.3672971923269968</v>
      </c>
    </row>
    <row r="132" spans="1:24" x14ac:dyDescent="0.3">
      <c r="A132" s="53" t="s">
        <v>50</v>
      </c>
      <c r="B132" s="452">
        <v>5.69</v>
      </c>
      <c r="C132" s="142">
        <v>5.65</v>
      </c>
      <c r="D132" s="142">
        <v>6</v>
      </c>
      <c r="E132" s="142">
        <v>6.04</v>
      </c>
      <c r="F132" s="142">
        <v>5.25</v>
      </c>
      <c r="G132" s="142">
        <v>5.1388999999999996</v>
      </c>
      <c r="H132" s="142">
        <v>5.8775533333333332</v>
      </c>
      <c r="I132" s="142">
        <v>5.853627541589649</v>
      </c>
      <c r="J132" s="142">
        <v>6.0846962219495087</v>
      </c>
      <c r="K132" s="142">
        <v>6.02</v>
      </c>
      <c r="L132" s="142">
        <v>5.3565085954547875</v>
      </c>
      <c r="M132" s="142">
        <v>5.060118314965889</v>
      </c>
      <c r="N132" s="142">
        <v>4.8943439975708722</v>
      </c>
      <c r="O132" s="142">
        <v>5.0668508619136281</v>
      </c>
      <c r="P132" s="142">
        <v>5.2572968391902215</v>
      </c>
      <c r="Q132" s="142">
        <v>5.8141021994690938</v>
      </c>
      <c r="R132" s="142">
        <v>6.0694373354104076</v>
      </c>
      <c r="S132" s="142">
        <v>5.8814954790206233</v>
      </c>
      <c r="T132" s="142">
        <v>5.6985348553696111</v>
      </c>
      <c r="U132" s="142">
        <v>5.9729119031607256</v>
      </c>
      <c r="V132" s="142">
        <v>5.9042425352890229</v>
      </c>
      <c r="W132" s="142">
        <v>5.830681635926223</v>
      </c>
      <c r="X132" s="155">
        <v>5.6605071022738542</v>
      </c>
    </row>
    <row r="133" spans="1:24" x14ac:dyDescent="0.3">
      <c r="A133" s="54" t="s">
        <v>51</v>
      </c>
      <c r="B133" s="453">
        <v>7.38</v>
      </c>
      <c r="C133" s="141">
        <v>7.34</v>
      </c>
      <c r="D133" s="141">
        <v>6.94</v>
      </c>
      <c r="E133" s="141">
        <v>6.93</v>
      </c>
      <c r="F133" s="141">
        <v>7.16</v>
      </c>
      <c r="G133" s="141">
        <v>7.1390000000000002</v>
      </c>
      <c r="H133" s="141">
        <v>7.3507764992254936</v>
      </c>
      <c r="I133" s="141">
        <v>7.7349176353134137</v>
      </c>
      <c r="J133" s="141">
        <v>8.0954782079934358</v>
      </c>
      <c r="K133" s="141">
        <v>8.2899999999999991</v>
      </c>
      <c r="L133" s="141">
        <v>5.845892037948901</v>
      </c>
      <c r="M133" s="141">
        <v>6.8989548132185528</v>
      </c>
      <c r="N133" s="141">
        <v>6.2469603714851667</v>
      </c>
      <c r="O133" s="141">
        <v>6.2475950589345279</v>
      </c>
      <c r="P133" s="141">
        <v>6.3036952732172855</v>
      </c>
      <c r="Q133" s="141">
        <v>6.6343183527971332</v>
      </c>
      <c r="R133" s="141">
        <v>6.89</v>
      </c>
      <c r="S133" s="141">
        <v>7.0525879024012443</v>
      </c>
      <c r="T133" s="141">
        <v>7.1896021932805807</v>
      </c>
      <c r="U133" s="141">
        <v>7.1204159319066793</v>
      </c>
      <c r="V133" s="141">
        <v>7.683599950387987</v>
      </c>
      <c r="W133" s="141">
        <v>7.2883184910463656</v>
      </c>
      <c r="X133" s="154">
        <v>7.3384788612588627</v>
      </c>
    </row>
    <row r="134" spans="1:24" x14ac:dyDescent="0.3">
      <c r="A134" s="53" t="s">
        <v>52</v>
      </c>
      <c r="B134" s="452">
        <v>6.9</v>
      </c>
      <c r="C134" s="142">
        <v>7.44</v>
      </c>
      <c r="D134" s="142">
        <v>7.02</v>
      </c>
      <c r="E134" s="142">
        <v>7.1</v>
      </c>
      <c r="F134" s="142">
        <v>7.23</v>
      </c>
      <c r="G134" s="142">
        <v>6.7969999999999997</v>
      </c>
      <c r="H134" s="142">
        <v>6.7805914360797654</v>
      </c>
      <c r="I134" s="142">
        <v>7.5703442505378913</v>
      </c>
      <c r="J134" s="142">
        <v>7.7215263941632255</v>
      </c>
      <c r="K134" s="142">
        <v>7.73</v>
      </c>
      <c r="L134" s="142">
        <v>6.7693646737857947</v>
      </c>
      <c r="M134" s="142">
        <v>7.2087697616873605</v>
      </c>
      <c r="N134" s="142">
        <v>6.7082012963032582</v>
      </c>
      <c r="O134" s="142">
        <v>6.1766292108234211</v>
      </c>
      <c r="P134" s="142">
        <v>6.8024789287274885</v>
      </c>
      <c r="Q134" s="142">
        <v>6.7769672506106531</v>
      </c>
      <c r="R134" s="142">
        <v>7.21</v>
      </c>
      <c r="S134" s="142">
        <v>7.0287492711478539</v>
      </c>
      <c r="T134" s="142">
        <v>7.1670908663696995</v>
      </c>
      <c r="U134" s="142">
        <v>7.4119797253437811</v>
      </c>
      <c r="V134" s="142">
        <v>7.1437149960648769</v>
      </c>
      <c r="W134" s="142">
        <v>6.9042696395128171</v>
      </c>
      <c r="X134" s="155">
        <v>7.2415376673803014</v>
      </c>
    </row>
    <row r="135" spans="1:24" ht="13.8" x14ac:dyDescent="0.3">
      <c r="A135" s="55" t="s">
        <v>176</v>
      </c>
      <c r="B135" s="454">
        <v>4.93</v>
      </c>
      <c r="C135" s="143">
        <v>4.79</v>
      </c>
      <c r="D135" s="143">
        <v>4.7300000000000004</v>
      </c>
      <c r="E135" s="143">
        <v>5.04</v>
      </c>
      <c r="F135" s="143">
        <v>5.77</v>
      </c>
      <c r="G135" s="143">
        <v>5.59</v>
      </c>
      <c r="H135" s="143">
        <v>5.7397830293940126</v>
      </c>
      <c r="I135" s="143">
        <v>5.2422220218234283</v>
      </c>
      <c r="J135" s="143">
        <v>5.9470212547023467</v>
      </c>
      <c r="K135" s="143">
        <v>4.93</v>
      </c>
      <c r="L135" s="143">
        <v>4.0482961925603425</v>
      </c>
      <c r="M135" s="143">
        <v>4.5109731403950937</v>
      </c>
      <c r="N135" s="143">
        <v>4.3180649872616303</v>
      </c>
      <c r="O135" s="143">
        <v>4.5845957454018071</v>
      </c>
      <c r="P135" s="143">
        <v>4.5476509579756836</v>
      </c>
      <c r="Q135" s="143">
        <v>4.9785331612706294</v>
      </c>
      <c r="R135" s="143">
        <v>4.7888792057252205</v>
      </c>
      <c r="S135" s="143">
        <v>4.2060812925116196</v>
      </c>
      <c r="T135" s="143">
        <v>4.423195019027486</v>
      </c>
      <c r="U135" s="143">
        <v>5.0266869649698851</v>
      </c>
      <c r="V135" s="143">
        <v>5.369420878723937</v>
      </c>
      <c r="W135" s="143">
        <v>5.1481126769687391</v>
      </c>
      <c r="X135" s="156">
        <v>5.0788610845573476</v>
      </c>
    </row>
    <row r="136" spans="1:24" x14ac:dyDescent="0.3">
      <c r="A136" s="108"/>
      <c r="B136" s="108"/>
      <c r="C136" s="108"/>
      <c r="D136" s="108"/>
      <c r="E136" s="108"/>
      <c r="F136" s="108"/>
      <c r="G136" s="108"/>
    </row>
    <row r="137" spans="1:24" x14ac:dyDescent="0.3">
      <c r="A137" s="108"/>
      <c r="B137" s="108"/>
      <c r="C137" s="108"/>
      <c r="D137" s="108"/>
      <c r="E137" s="108"/>
      <c r="F137" s="108"/>
      <c r="G137" s="108"/>
    </row>
    <row r="138" spans="1:24" ht="2.1" customHeight="1" x14ac:dyDescent="0.3">
      <c r="A138" s="137"/>
      <c r="B138" s="43"/>
      <c r="C138" s="43"/>
      <c r="D138" s="43"/>
      <c r="E138" s="43"/>
      <c r="F138" s="43"/>
      <c r="G138" s="43"/>
      <c r="H138" s="43"/>
      <c r="I138" s="43"/>
      <c r="J138" s="43"/>
      <c r="K138" s="43"/>
      <c r="L138" s="43"/>
      <c r="M138" s="43"/>
      <c r="N138" s="43"/>
      <c r="O138" s="43"/>
      <c r="P138" s="43"/>
      <c r="Q138" s="43"/>
      <c r="R138" s="43"/>
      <c r="S138" s="43"/>
      <c r="T138" s="43"/>
      <c r="U138" s="43"/>
      <c r="V138" s="43"/>
      <c r="W138" s="43"/>
      <c r="X138" s="44"/>
    </row>
    <row r="139" spans="1:24" s="22" customFormat="1" ht="17.100000000000001" customHeight="1" x14ac:dyDescent="0.3">
      <c r="A139" s="138" t="s">
        <v>177</v>
      </c>
      <c r="B139" s="109"/>
      <c r="C139" s="109"/>
      <c r="D139" s="109"/>
      <c r="E139" s="109"/>
      <c r="F139" s="109"/>
      <c r="G139" s="109"/>
      <c r="H139" s="42"/>
      <c r="I139" s="42"/>
      <c r="J139" s="42"/>
      <c r="K139" s="42"/>
      <c r="L139" s="42"/>
      <c r="M139" s="42"/>
      <c r="N139" s="42"/>
      <c r="O139" s="42"/>
      <c r="P139" s="42"/>
      <c r="Q139" s="42"/>
      <c r="R139" s="42"/>
      <c r="S139" s="42"/>
      <c r="T139" s="42"/>
      <c r="U139" s="42"/>
      <c r="V139" s="42"/>
      <c r="W139" s="42"/>
      <c r="X139" s="206"/>
    </row>
    <row r="140" spans="1:24" s="22" customFormat="1" ht="17.100000000000001" customHeight="1" x14ac:dyDescent="0.3">
      <c r="A140" s="138" t="s">
        <v>178</v>
      </c>
      <c r="B140" s="109"/>
      <c r="C140" s="109"/>
      <c r="D140" s="109"/>
      <c r="E140" s="109"/>
      <c r="F140" s="109"/>
      <c r="G140" s="109"/>
      <c r="H140" s="42"/>
      <c r="I140" s="42"/>
      <c r="J140" s="42"/>
      <c r="K140" s="42"/>
      <c r="L140" s="42"/>
      <c r="M140" s="42"/>
      <c r="N140" s="42"/>
      <c r="O140" s="42"/>
      <c r="P140" s="42"/>
      <c r="Q140" s="42"/>
      <c r="R140" s="42"/>
      <c r="S140" s="42"/>
      <c r="T140" s="42"/>
      <c r="U140" s="42"/>
      <c r="V140" s="42"/>
      <c r="W140" s="42"/>
      <c r="X140" s="206"/>
    </row>
    <row r="141" spans="1:24" s="22" customFormat="1" ht="17.100000000000001" customHeight="1" x14ac:dyDescent="0.3">
      <c r="A141" s="138" t="s">
        <v>182</v>
      </c>
      <c r="B141" s="109"/>
      <c r="C141" s="109"/>
      <c r="D141" s="109"/>
      <c r="E141" s="109"/>
      <c r="F141" s="109"/>
      <c r="G141" s="109"/>
      <c r="H141" s="42"/>
      <c r="I141" s="42"/>
      <c r="J141" s="42"/>
      <c r="K141" s="42"/>
      <c r="L141" s="42"/>
      <c r="M141" s="42"/>
      <c r="N141" s="42"/>
      <c r="O141" s="42"/>
      <c r="P141" s="42"/>
      <c r="Q141" s="42"/>
      <c r="R141" s="42"/>
      <c r="S141" s="42"/>
      <c r="T141" s="42"/>
      <c r="U141" s="42"/>
      <c r="V141" s="42"/>
      <c r="W141" s="42"/>
      <c r="X141" s="206"/>
    </row>
    <row r="142" spans="1:24" s="22" customFormat="1" ht="17.100000000000001" customHeight="1" x14ac:dyDescent="0.3">
      <c r="A142" s="138" t="s">
        <v>183</v>
      </c>
      <c r="B142" s="109"/>
      <c r="C142" s="109"/>
      <c r="D142" s="109"/>
      <c r="E142" s="109"/>
      <c r="F142" s="109"/>
      <c r="G142" s="109"/>
      <c r="H142" s="42"/>
      <c r="I142" s="42"/>
      <c r="J142" s="42"/>
      <c r="K142" s="42"/>
      <c r="L142" s="42"/>
      <c r="M142" s="42"/>
      <c r="N142" s="42"/>
      <c r="O142" s="42"/>
      <c r="P142" s="42"/>
      <c r="Q142" s="42"/>
      <c r="R142" s="42"/>
      <c r="S142" s="42"/>
      <c r="T142" s="42"/>
      <c r="U142" s="42"/>
      <c r="V142" s="42"/>
      <c r="W142" s="42"/>
      <c r="X142" s="206"/>
    </row>
    <row r="143" spans="1:24" s="22" customFormat="1" ht="17.100000000000001" customHeight="1" x14ac:dyDescent="0.3">
      <c r="A143" s="303" t="str">
        <f>+A162</f>
        <v>Actualizado el 09 de febrero de 2023</v>
      </c>
      <c r="B143" s="109"/>
      <c r="C143" s="109"/>
      <c r="D143" s="109"/>
      <c r="E143" s="109"/>
      <c r="F143" s="109"/>
      <c r="G143" s="109"/>
      <c r="H143" s="42"/>
      <c r="I143" s="42"/>
      <c r="J143" s="42"/>
      <c r="K143" s="42"/>
      <c r="L143" s="42"/>
      <c r="M143" s="42"/>
      <c r="N143" s="42"/>
      <c r="O143" s="42"/>
      <c r="P143" s="42"/>
      <c r="Q143" s="42"/>
      <c r="R143" s="42"/>
      <c r="S143" s="42"/>
      <c r="T143" s="42"/>
      <c r="U143" s="42"/>
      <c r="V143" s="42"/>
      <c r="W143" s="42"/>
      <c r="X143" s="206"/>
    </row>
    <row r="144" spans="1:24" ht="2.1" customHeight="1" x14ac:dyDescent="0.3">
      <c r="A144" s="140"/>
      <c r="B144" s="50"/>
      <c r="C144" s="50"/>
      <c r="D144" s="50"/>
      <c r="E144" s="50"/>
      <c r="F144" s="50"/>
      <c r="G144" s="50"/>
      <c r="H144" s="50"/>
      <c r="I144" s="50"/>
      <c r="J144" s="50"/>
      <c r="K144" s="50"/>
      <c r="L144" s="50"/>
      <c r="M144" s="50"/>
      <c r="N144" s="50"/>
      <c r="O144" s="50"/>
      <c r="P144" s="50"/>
      <c r="Q144" s="50"/>
      <c r="R144" s="50"/>
      <c r="S144" s="50"/>
      <c r="T144" s="50"/>
      <c r="U144" s="50"/>
      <c r="V144" s="50"/>
      <c r="W144" s="50"/>
      <c r="X144" s="51"/>
    </row>
    <row r="145" spans="1:24" x14ac:dyDescent="0.3">
      <c r="A145" s="108"/>
      <c r="B145" s="108"/>
      <c r="C145" s="108"/>
      <c r="D145" s="108"/>
      <c r="E145" s="108"/>
      <c r="F145" s="108"/>
      <c r="G145" s="108"/>
    </row>
    <row r="146" spans="1:24" x14ac:dyDescent="0.3">
      <c r="A146" s="108"/>
      <c r="B146" s="108"/>
      <c r="C146" s="108"/>
      <c r="D146" s="108"/>
      <c r="E146" s="108"/>
      <c r="F146" s="108"/>
      <c r="G146" s="108"/>
    </row>
    <row r="147" spans="1:24" s="49" customFormat="1" ht="73.8" customHeight="1" x14ac:dyDescent="0.25">
      <c r="A147" s="478" t="s">
        <v>198</v>
      </c>
      <c r="B147" s="251"/>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2"/>
    </row>
    <row r="148" spans="1:24" x14ac:dyDescent="0.3">
      <c r="A148" s="592" t="s">
        <v>36</v>
      </c>
      <c r="B148" s="595" t="s">
        <v>127</v>
      </c>
      <c r="C148" s="595"/>
      <c r="D148" s="595"/>
      <c r="E148" s="595"/>
      <c r="F148" s="595"/>
      <c r="G148" s="595"/>
      <c r="H148" s="595"/>
      <c r="I148" s="595"/>
      <c r="J148" s="595"/>
      <c r="K148" s="595"/>
      <c r="L148" s="595"/>
      <c r="M148" s="595"/>
      <c r="N148" s="595"/>
      <c r="O148" s="595"/>
      <c r="P148" s="595"/>
      <c r="Q148" s="595"/>
      <c r="R148" s="595"/>
      <c r="S148" s="595"/>
      <c r="T148" s="595"/>
      <c r="U148" s="595"/>
      <c r="V148" s="595"/>
      <c r="W148" s="595"/>
      <c r="X148" s="596"/>
    </row>
    <row r="149" spans="1:24" x14ac:dyDescent="0.3">
      <c r="A149" s="593"/>
      <c r="B149" s="180" t="s">
        <v>88</v>
      </c>
      <c r="C149" s="180" t="s">
        <v>89</v>
      </c>
      <c r="D149" s="180" t="s">
        <v>90</v>
      </c>
      <c r="E149" s="180" t="s">
        <v>91</v>
      </c>
      <c r="F149" s="180" t="s">
        <v>92</v>
      </c>
      <c r="G149" s="180" t="s">
        <v>93</v>
      </c>
      <c r="H149" s="180" t="s">
        <v>94</v>
      </c>
      <c r="I149" s="180" t="s">
        <v>95</v>
      </c>
      <c r="J149" s="180" t="s">
        <v>96</v>
      </c>
      <c r="K149" s="180" t="s">
        <v>97</v>
      </c>
      <c r="L149" s="180" t="s">
        <v>98</v>
      </c>
      <c r="M149" s="180" t="s">
        <v>99</v>
      </c>
      <c r="N149" s="180" t="s">
        <v>100</v>
      </c>
      <c r="O149" s="180" t="s">
        <v>101</v>
      </c>
      <c r="P149" s="180" t="s">
        <v>102</v>
      </c>
      <c r="Q149" s="180" t="s">
        <v>103</v>
      </c>
      <c r="R149" s="180" t="s">
        <v>104</v>
      </c>
      <c r="S149" s="180" t="s">
        <v>105</v>
      </c>
      <c r="T149" s="180" t="s">
        <v>106</v>
      </c>
      <c r="U149" s="180" t="s">
        <v>107</v>
      </c>
      <c r="V149" s="180" t="s">
        <v>108</v>
      </c>
      <c r="W149" s="180" t="s">
        <v>109</v>
      </c>
      <c r="X149" s="162" t="s">
        <v>201</v>
      </c>
    </row>
    <row r="150" spans="1:24" x14ac:dyDescent="0.3">
      <c r="A150" s="54" t="s">
        <v>48</v>
      </c>
      <c r="B150" s="144">
        <v>5.41</v>
      </c>
      <c r="C150" s="144">
        <v>5.65</v>
      </c>
      <c r="D150" s="144">
        <v>5.67</v>
      </c>
      <c r="E150" s="144">
        <v>5.28</v>
      </c>
      <c r="F150" s="144">
        <v>5.0270000000000001</v>
      </c>
      <c r="G150" s="144">
        <v>5.4222317216981128</v>
      </c>
      <c r="H150" s="144">
        <v>5.68</v>
      </c>
      <c r="I150" s="144">
        <v>5.8857220058714272</v>
      </c>
      <c r="J150" s="144">
        <v>5.7</v>
      </c>
      <c r="K150" s="144">
        <v>5.255880735177997</v>
      </c>
      <c r="L150" s="144">
        <v>5.5461949700369306</v>
      </c>
      <c r="M150" s="144">
        <v>3.5223740407837361</v>
      </c>
      <c r="N150" s="144">
        <v>4.8609260603969107</v>
      </c>
      <c r="O150" s="144">
        <v>3.6369338128158737</v>
      </c>
      <c r="P150" s="144">
        <v>4.8505813350008342</v>
      </c>
      <c r="Q150" s="144">
        <v>4.9680497720940959</v>
      </c>
      <c r="R150" s="144">
        <v>5.2226640835707503</v>
      </c>
      <c r="S150" s="144">
        <v>4.6969690371188237</v>
      </c>
      <c r="T150" s="144">
        <v>5.3464398463513527</v>
      </c>
      <c r="U150" s="144">
        <v>5.3299973819339481</v>
      </c>
      <c r="V150" s="144">
        <v>5.3943664826987785</v>
      </c>
      <c r="W150" s="144">
        <v>5.3308024384148638</v>
      </c>
      <c r="X150" s="197">
        <v>5.6361850653008849</v>
      </c>
    </row>
    <row r="151" spans="1:24" x14ac:dyDescent="0.3">
      <c r="A151" s="53" t="s">
        <v>50</v>
      </c>
      <c r="B151" s="145">
        <v>5.65</v>
      </c>
      <c r="C151" s="145">
        <v>6</v>
      </c>
      <c r="D151" s="145">
        <v>6.04</v>
      </c>
      <c r="E151" s="145">
        <v>5.25</v>
      </c>
      <c r="F151" s="145">
        <v>5.1388999999999996</v>
      </c>
      <c r="G151" s="145">
        <v>5.8775533333333332</v>
      </c>
      <c r="H151" s="145">
        <v>5.85</v>
      </c>
      <c r="I151" s="145">
        <v>6.0846962219495087</v>
      </c>
      <c r="J151" s="145">
        <v>5.4</v>
      </c>
      <c r="K151" s="145">
        <v>5.1148490294282949</v>
      </c>
      <c r="L151" s="145">
        <v>5.3918261613536984</v>
      </c>
      <c r="M151" s="145">
        <v>4.2551262138620372</v>
      </c>
      <c r="N151" s="145">
        <v>4.8822664153557955</v>
      </c>
      <c r="O151" s="145">
        <v>4.5439529402521508</v>
      </c>
      <c r="P151" s="145">
        <v>5.2057078210532897</v>
      </c>
      <c r="Q151" s="145">
        <v>4.9993531029612708</v>
      </c>
      <c r="R151" s="145">
        <v>5.3747389475232854</v>
      </c>
      <c r="S151" s="145">
        <v>4.6690933585354886</v>
      </c>
      <c r="T151" s="145">
        <v>5.4572531985164439</v>
      </c>
      <c r="U151" s="145">
        <v>5.2572265474504203</v>
      </c>
      <c r="V151" s="145">
        <v>5.3877290859780249</v>
      </c>
      <c r="W151" s="145">
        <v>5.2166021467387829</v>
      </c>
      <c r="X151" s="198">
        <v>5.3036179865030881</v>
      </c>
    </row>
    <row r="152" spans="1:24" x14ac:dyDescent="0.3">
      <c r="A152" s="54" t="s">
        <v>51</v>
      </c>
      <c r="B152" s="144">
        <v>7.34</v>
      </c>
      <c r="C152" s="144">
        <v>6.94</v>
      </c>
      <c r="D152" s="144">
        <v>6.93</v>
      </c>
      <c r="E152" s="144">
        <v>7.16</v>
      </c>
      <c r="F152" s="144">
        <v>7.1390000000000002</v>
      </c>
      <c r="G152" s="144">
        <v>7.3507764992254936</v>
      </c>
      <c r="H152" s="144">
        <v>7.73</v>
      </c>
      <c r="I152" s="144">
        <v>8.0954782079934358</v>
      </c>
      <c r="J152" s="144">
        <v>7.7</v>
      </c>
      <c r="K152" s="144">
        <v>7.1609573091599676</v>
      </c>
      <c r="L152" s="144">
        <v>7.1905316228899414</v>
      </c>
      <c r="M152" s="144">
        <v>6.82472257205578</v>
      </c>
      <c r="N152" s="144">
        <v>6.9650187676117232</v>
      </c>
      <c r="O152" s="144">
        <v>6.7748906372264708</v>
      </c>
      <c r="P152" s="144">
        <v>6.8477127069403485</v>
      </c>
      <c r="Q152" s="144">
        <v>6.8402498658290005</v>
      </c>
      <c r="R152" s="144">
        <v>7.3600472122769425</v>
      </c>
      <c r="S152" s="144">
        <v>7.1910191570757176</v>
      </c>
      <c r="T152" s="144">
        <v>7.4531975008410161</v>
      </c>
      <c r="U152" s="144">
        <v>7.6674286894292534</v>
      </c>
      <c r="V152" s="144">
        <v>7.6705655625757556</v>
      </c>
      <c r="W152" s="144">
        <v>7.5874651890557265</v>
      </c>
      <c r="X152" s="197">
        <v>7.5522331106836242</v>
      </c>
    </row>
    <row r="153" spans="1:24" x14ac:dyDescent="0.3">
      <c r="A153" s="53" t="s">
        <v>52</v>
      </c>
      <c r="B153" s="145">
        <v>7.44</v>
      </c>
      <c r="C153" s="145">
        <v>7.02</v>
      </c>
      <c r="D153" s="145">
        <v>7.1</v>
      </c>
      <c r="E153" s="145">
        <v>7.23</v>
      </c>
      <c r="F153" s="145">
        <v>6.7969999999999997</v>
      </c>
      <c r="G153" s="145">
        <v>6.7805914360797654</v>
      </c>
      <c r="H153" s="145">
        <v>7.57</v>
      </c>
      <c r="I153" s="145">
        <v>7.7215263941632255</v>
      </c>
      <c r="J153" s="145">
        <v>7.9</v>
      </c>
      <c r="K153" s="145">
        <v>7.274943693400437</v>
      </c>
      <c r="L153" s="145">
        <v>7.3669355911334735</v>
      </c>
      <c r="M153" s="145">
        <v>7.5196277485468679</v>
      </c>
      <c r="N153" s="145">
        <v>6.5710474671333801</v>
      </c>
      <c r="O153" s="145">
        <v>6.6463494287255891</v>
      </c>
      <c r="P153" s="145">
        <v>6.8849914942814392</v>
      </c>
      <c r="Q153" s="145">
        <v>6.8938200745032816</v>
      </c>
      <c r="R153" s="145">
        <v>7.76</v>
      </c>
      <c r="S153" s="145">
        <v>7.416196496468908</v>
      </c>
      <c r="T153" s="145">
        <v>7.3756240091435314</v>
      </c>
      <c r="U153" s="145">
        <v>7.7550882986869771</v>
      </c>
      <c r="V153" s="145">
        <v>7.6696659502167357</v>
      </c>
      <c r="W153" s="145">
        <v>7.5705676247121119</v>
      </c>
      <c r="X153" s="198">
        <v>7.6959267894565606</v>
      </c>
    </row>
    <row r="154" spans="1:24" ht="13.8" x14ac:dyDescent="0.3">
      <c r="A154" s="55" t="s">
        <v>176</v>
      </c>
      <c r="B154" s="146">
        <v>4.79</v>
      </c>
      <c r="C154" s="146">
        <v>4.7300000000000004</v>
      </c>
      <c r="D154" s="146">
        <v>5.04</v>
      </c>
      <c r="E154" s="146">
        <v>5.77</v>
      </c>
      <c r="F154" s="146">
        <v>5.59</v>
      </c>
      <c r="G154" s="146">
        <v>5.7397830293940126</v>
      </c>
      <c r="H154" s="146">
        <v>5.24</v>
      </c>
      <c r="I154" s="146">
        <v>5.9470212547023467</v>
      </c>
      <c r="J154" s="146">
        <v>5.3</v>
      </c>
      <c r="K154" s="146">
        <v>4.1632829471725765</v>
      </c>
      <c r="L154" s="146">
        <v>5.0973178349970993</v>
      </c>
      <c r="M154" s="146">
        <v>4.2384674579191017</v>
      </c>
      <c r="N154" s="146">
        <v>4.5505770035647792</v>
      </c>
      <c r="O154" s="146">
        <v>4.7322439549480428</v>
      </c>
      <c r="P154" s="146">
        <v>4.5211797906737221</v>
      </c>
      <c r="Q154" s="146">
        <v>4.301186634358606</v>
      </c>
      <c r="R154" s="146">
        <v>4.7234648499237091</v>
      </c>
      <c r="S154" s="146">
        <v>4.4803870495521441</v>
      </c>
      <c r="T154" s="146">
        <v>4.8356383927665689</v>
      </c>
      <c r="U154" s="146">
        <v>4.9400706531726453</v>
      </c>
      <c r="V154" s="146">
        <v>5.1729259873770026</v>
      </c>
      <c r="W154" s="146">
        <v>4.7121667777991361</v>
      </c>
      <c r="X154" s="199">
        <v>5.0754362157171471</v>
      </c>
    </row>
    <row r="155" spans="1:24" x14ac:dyDescent="0.3">
      <c r="A155" s="108"/>
      <c r="B155" s="108"/>
      <c r="C155" s="108"/>
      <c r="D155" s="108"/>
      <c r="E155" s="108"/>
      <c r="F155" s="108"/>
      <c r="G155" s="108"/>
    </row>
    <row r="156" spans="1:24" x14ac:dyDescent="0.3">
      <c r="A156" s="108"/>
      <c r="B156" s="108"/>
      <c r="C156" s="108"/>
      <c r="D156" s="108"/>
      <c r="E156" s="108"/>
      <c r="F156" s="108"/>
      <c r="G156" s="108"/>
      <c r="U156" s="178"/>
      <c r="V156" s="178"/>
      <c r="W156" s="178"/>
    </row>
    <row r="157" spans="1:24" ht="2.1" customHeight="1" x14ac:dyDescent="0.3">
      <c r="A157" s="137"/>
      <c r="B157" s="43"/>
      <c r="C157" s="43"/>
      <c r="D157" s="43"/>
      <c r="E157" s="43"/>
      <c r="F157" s="43"/>
      <c r="G157" s="43"/>
      <c r="H157" s="43"/>
      <c r="I157" s="43"/>
      <c r="J157" s="43"/>
      <c r="K157" s="43"/>
      <c r="L157" s="43"/>
      <c r="M157" s="43"/>
      <c r="N157" s="43"/>
      <c r="O157" s="43"/>
      <c r="P157" s="43"/>
      <c r="Q157" s="43"/>
      <c r="R157" s="43"/>
      <c r="S157" s="43"/>
      <c r="T157" s="43"/>
      <c r="U157" s="43"/>
      <c r="V157" s="43"/>
      <c r="W157" s="43"/>
      <c r="X157" s="44"/>
    </row>
    <row r="158" spans="1:24" ht="17.100000000000001" customHeight="1" x14ac:dyDescent="0.3">
      <c r="A158" s="138" t="s">
        <v>177</v>
      </c>
      <c r="B158" s="109"/>
      <c r="C158" s="109"/>
      <c r="D158" s="109"/>
      <c r="E158" s="109"/>
      <c r="F158" s="109"/>
      <c r="G158" s="109"/>
      <c r="X158" s="139"/>
    </row>
    <row r="159" spans="1:24" ht="17.100000000000001" customHeight="1" x14ac:dyDescent="0.3">
      <c r="A159" s="138" t="s">
        <v>178</v>
      </c>
      <c r="B159" s="109"/>
      <c r="C159" s="109"/>
      <c r="D159" s="109"/>
      <c r="E159" s="109"/>
      <c r="F159" s="109"/>
      <c r="G159" s="109"/>
      <c r="X159" s="139"/>
    </row>
    <row r="160" spans="1:24" ht="17.100000000000001" customHeight="1" x14ac:dyDescent="0.3">
      <c r="A160" s="138" t="s">
        <v>182</v>
      </c>
      <c r="B160" s="109"/>
      <c r="C160" s="109"/>
      <c r="D160" s="109"/>
      <c r="E160" s="109"/>
      <c r="F160" s="109"/>
      <c r="G160" s="109"/>
      <c r="X160" s="139"/>
    </row>
    <row r="161" spans="1:31" ht="17.100000000000001" customHeight="1" x14ac:dyDescent="0.3">
      <c r="A161" s="138" t="s">
        <v>183</v>
      </c>
      <c r="B161" s="109"/>
      <c r="C161" s="109"/>
      <c r="D161" s="109"/>
      <c r="E161" s="109"/>
      <c r="F161" s="109"/>
      <c r="G161" s="109"/>
      <c r="X161" s="139"/>
    </row>
    <row r="162" spans="1:31" ht="17.100000000000001" customHeight="1" x14ac:dyDescent="0.3">
      <c r="A162" s="303" t="str">
        <f>+A183</f>
        <v>Actualizado el 09 de febrero de 2023</v>
      </c>
      <c r="B162" s="109"/>
      <c r="C162" s="109"/>
      <c r="D162" s="109"/>
      <c r="E162" s="109"/>
      <c r="F162" s="109"/>
      <c r="G162" s="109"/>
      <c r="X162" s="139"/>
    </row>
    <row r="163" spans="1:31" ht="2.1" customHeight="1" x14ac:dyDescent="0.3">
      <c r="A163" s="140"/>
      <c r="B163" s="50"/>
      <c r="C163" s="50"/>
      <c r="D163" s="50"/>
      <c r="E163" s="50"/>
      <c r="F163" s="50"/>
      <c r="G163" s="50"/>
      <c r="H163" s="50"/>
      <c r="I163" s="50"/>
      <c r="J163" s="50"/>
      <c r="K163" s="50"/>
      <c r="L163" s="50"/>
      <c r="M163" s="50"/>
      <c r="N163" s="50"/>
      <c r="O163" s="50"/>
      <c r="P163" s="50"/>
      <c r="Q163" s="50"/>
      <c r="R163" s="50"/>
      <c r="S163" s="50"/>
      <c r="T163" s="50"/>
      <c r="U163" s="50"/>
      <c r="V163" s="50"/>
      <c r="W163" s="50"/>
      <c r="X163" s="51"/>
    </row>
    <row r="164" spans="1:31" x14ac:dyDescent="0.3">
      <c r="A164" s="108"/>
      <c r="B164" s="108"/>
      <c r="C164" s="108"/>
      <c r="D164" s="108"/>
      <c r="E164" s="108"/>
      <c r="F164" s="108"/>
      <c r="G164" s="108"/>
    </row>
    <row r="165" spans="1:31" x14ac:dyDescent="0.3">
      <c r="A165" s="108"/>
      <c r="B165" s="108"/>
      <c r="C165" s="108"/>
      <c r="D165" s="108"/>
      <c r="E165" s="108"/>
      <c r="F165" s="108"/>
      <c r="G165" s="108"/>
    </row>
    <row r="166" spans="1:31" s="49" customFormat="1" ht="73.8" customHeight="1" x14ac:dyDescent="0.25">
      <c r="A166" s="478" t="s">
        <v>199</v>
      </c>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2"/>
    </row>
    <row r="167" spans="1:31" x14ac:dyDescent="0.3">
      <c r="A167" s="592" t="s">
        <v>36</v>
      </c>
      <c r="B167" s="595" t="s">
        <v>127</v>
      </c>
      <c r="C167" s="595"/>
      <c r="D167" s="595"/>
      <c r="E167" s="595"/>
      <c r="F167" s="595"/>
      <c r="G167" s="595"/>
      <c r="H167" s="595"/>
      <c r="I167" s="595"/>
      <c r="J167" s="595"/>
      <c r="K167" s="595"/>
      <c r="L167" s="595"/>
      <c r="M167" s="595"/>
      <c r="N167" s="595"/>
      <c r="O167" s="595"/>
      <c r="P167" s="595"/>
      <c r="Q167" s="595"/>
      <c r="R167" s="595"/>
      <c r="S167" s="595"/>
      <c r="T167" s="595"/>
      <c r="U167" s="595"/>
      <c r="V167" s="595"/>
      <c r="W167" s="595"/>
      <c r="X167" s="596"/>
    </row>
    <row r="168" spans="1:31" x14ac:dyDescent="0.3">
      <c r="A168" s="593"/>
      <c r="B168" s="180">
        <v>2000</v>
      </c>
      <c r="C168" s="180">
        <v>2001</v>
      </c>
      <c r="D168" s="180">
        <v>2002</v>
      </c>
      <c r="E168" s="180">
        <v>2003</v>
      </c>
      <c r="F168" s="180">
        <v>2004</v>
      </c>
      <c r="G168" s="180">
        <v>2005</v>
      </c>
      <c r="H168" s="180">
        <v>2006</v>
      </c>
      <c r="I168" s="180">
        <v>2007</v>
      </c>
      <c r="J168" s="180">
        <v>2008</v>
      </c>
      <c r="K168" s="180">
        <v>2009</v>
      </c>
      <c r="L168" s="180">
        <v>2010</v>
      </c>
      <c r="M168" s="180">
        <v>2011</v>
      </c>
      <c r="N168" s="180">
        <v>2012</v>
      </c>
      <c r="O168" s="180">
        <v>2013</v>
      </c>
      <c r="P168" s="180">
        <v>2014</v>
      </c>
      <c r="Q168" s="180">
        <v>2015</v>
      </c>
      <c r="R168" s="180">
        <v>2016</v>
      </c>
      <c r="S168" s="180">
        <v>2017</v>
      </c>
      <c r="T168" s="180">
        <v>2018</v>
      </c>
      <c r="U168" s="180">
        <v>2019</v>
      </c>
      <c r="V168" s="180">
        <v>2020</v>
      </c>
      <c r="W168" s="180">
        <v>2021</v>
      </c>
      <c r="X168" s="162">
        <v>2022</v>
      </c>
    </row>
    <row r="169" spans="1:31" x14ac:dyDescent="0.3">
      <c r="A169" s="52" t="s">
        <v>47</v>
      </c>
      <c r="B169" s="215">
        <v>5.8172452809115445</v>
      </c>
      <c r="C169" s="215">
        <v>5.627124801785734</v>
      </c>
      <c r="D169" s="215">
        <v>5.8664635332546524</v>
      </c>
      <c r="E169" s="215">
        <v>5.8577107681725087</v>
      </c>
      <c r="F169" s="215">
        <v>5.9323412279475844</v>
      </c>
      <c r="G169" s="215">
        <v>5.8237975151522141</v>
      </c>
      <c r="H169" s="215">
        <v>6.2841018502068655</v>
      </c>
      <c r="I169" s="215">
        <v>6.3308562551043428</v>
      </c>
      <c r="J169" s="215">
        <v>6.3994283934712346</v>
      </c>
      <c r="K169" s="215">
        <v>5.7542740630409259</v>
      </c>
      <c r="L169" s="215">
        <v>5.5915107045587478</v>
      </c>
      <c r="M169" s="215">
        <v>5.05988213409504</v>
      </c>
      <c r="N169" s="215">
        <v>5.3357959288516694</v>
      </c>
      <c r="O169" s="215">
        <v>5.0753754872343428</v>
      </c>
      <c r="P169" s="215">
        <v>5.3160665384934074</v>
      </c>
      <c r="Q169" s="215">
        <v>5.3399543118501835</v>
      </c>
      <c r="R169" s="215">
        <v>5.65</v>
      </c>
      <c r="S169" s="215">
        <v>5.1484690915100604</v>
      </c>
      <c r="T169" s="215">
        <v>5.6937057740877686</v>
      </c>
      <c r="U169" s="215">
        <v>5.7619344124755116</v>
      </c>
      <c r="V169" s="215">
        <v>5.9039233972579197</v>
      </c>
      <c r="W169" s="215">
        <v>5.6700202514782259</v>
      </c>
      <c r="X169" s="216">
        <v>5.778206973187249</v>
      </c>
      <c r="AE169" s="237"/>
    </row>
    <row r="170" spans="1:31" x14ac:dyDescent="0.3">
      <c r="A170" s="53"/>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55"/>
    </row>
    <row r="171" spans="1:31" x14ac:dyDescent="0.3">
      <c r="A171" s="54" t="s">
        <v>48</v>
      </c>
      <c r="B171" s="141">
        <v>5.3303598561067052</v>
      </c>
      <c r="C171" s="141">
        <v>5.4759877176300851</v>
      </c>
      <c r="D171" s="141">
        <v>5.4643952941831069</v>
      </c>
      <c r="E171" s="141">
        <v>5.6454076963884319</v>
      </c>
      <c r="F171" s="141">
        <v>5.4552158690090247</v>
      </c>
      <c r="G171" s="141">
        <v>5.2646624400992641</v>
      </c>
      <c r="H171" s="141">
        <v>5.4742450704742716</v>
      </c>
      <c r="I171" s="141">
        <v>5.6601581392272911</v>
      </c>
      <c r="J171" s="141">
        <v>5.7715036339314034</v>
      </c>
      <c r="K171" s="141">
        <v>5.2745653458831923</v>
      </c>
      <c r="L171" s="141">
        <v>5.5317882225342867</v>
      </c>
      <c r="M171" s="141">
        <v>3.7836144679011516</v>
      </c>
      <c r="N171" s="141">
        <v>4.8415945627954216</v>
      </c>
      <c r="O171" s="141">
        <v>3.9328492572486207</v>
      </c>
      <c r="P171" s="141">
        <v>4.8476702414380322</v>
      </c>
      <c r="Q171" s="141">
        <v>5.0703366276089961</v>
      </c>
      <c r="R171" s="141">
        <v>5.23</v>
      </c>
      <c r="S171" s="141">
        <v>4.8008663207548672</v>
      </c>
      <c r="T171" s="141">
        <v>5.235822713642496</v>
      </c>
      <c r="U171" s="141">
        <v>5.3587533421702584</v>
      </c>
      <c r="V171" s="141">
        <v>5.4507875918423618</v>
      </c>
      <c r="W171" s="141">
        <v>5.3608046283281832</v>
      </c>
      <c r="X171" s="154">
        <v>5.5878846521884808</v>
      </c>
      <c r="AE171" s="237"/>
    </row>
    <row r="172" spans="1:31" x14ac:dyDescent="0.3">
      <c r="A172" s="53" t="s">
        <v>50</v>
      </c>
      <c r="B172" s="142">
        <v>5.5299433804734761</v>
      </c>
      <c r="C172" s="142">
        <v>5.5164749153362385</v>
      </c>
      <c r="D172" s="142">
        <v>5.8097832568169006</v>
      </c>
      <c r="E172" s="142">
        <v>5.3763582481146557</v>
      </c>
      <c r="F172" s="142">
        <v>4.7490456143154178</v>
      </c>
      <c r="G172" s="142">
        <v>4.576623108995471</v>
      </c>
      <c r="H172" s="142">
        <v>5.8828224871681192</v>
      </c>
      <c r="I172" s="142">
        <v>5.5151236254686955</v>
      </c>
      <c r="J172" s="142">
        <v>5.5890626064139415</v>
      </c>
      <c r="K172" s="142">
        <v>5.2734653091682606</v>
      </c>
      <c r="L172" s="142">
        <v>5.3864020130043926</v>
      </c>
      <c r="M172" s="142">
        <v>4.3786952001039054</v>
      </c>
      <c r="N172" s="142">
        <v>4.8845513187793506</v>
      </c>
      <c r="O172" s="142">
        <v>4.6309766925177884</v>
      </c>
      <c r="P172" s="142">
        <v>5.2117227927137639</v>
      </c>
      <c r="Q172" s="142">
        <v>4.9540196168089237</v>
      </c>
      <c r="R172" s="142">
        <v>5.43</v>
      </c>
      <c r="S172" s="142">
        <v>4.7908625853343372</v>
      </c>
      <c r="T172" s="142">
        <v>5.4842562538172954</v>
      </c>
      <c r="U172" s="142">
        <v>5.3355091915262589</v>
      </c>
      <c r="V172" s="142">
        <v>5.4449139194539118</v>
      </c>
      <c r="W172" s="142">
        <v>5.2759545332910838</v>
      </c>
      <c r="X172" s="155">
        <v>5.3319338689881564</v>
      </c>
      <c r="AE172" s="237"/>
    </row>
    <row r="173" spans="1:31" x14ac:dyDescent="0.3">
      <c r="A173" s="54" t="s">
        <v>51</v>
      </c>
      <c r="B173" s="141">
        <v>7.3890404935091079</v>
      </c>
      <c r="C173" s="141">
        <v>7.1227894690300193</v>
      </c>
      <c r="D173" s="141">
        <v>7.1051909133616924</v>
      </c>
      <c r="E173" s="141">
        <v>7.054612577830059</v>
      </c>
      <c r="F173" s="141">
        <v>7.4662055852795444</v>
      </c>
      <c r="G173" s="141">
        <v>7.3054084935038812</v>
      </c>
      <c r="H173" s="141">
        <v>7.6440634401203358</v>
      </c>
      <c r="I173" s="141">
        <v>7.8410742361415098</v>
      </c>
      <c r="J173" s="141">
        <v>7.9209736577947929</v>
      </c>
      <c r="K173" s="141">
        <v>7.7146835424262941</v>
      </c>
      <c r="L173" s="141">
        <v>6.4821784666366025</v>
      </c>
      <c r="M173" s="141">
        <v>6.8619513263686738</v>
      </c>
      <c r="N173" s="141">
        <v>6.5399474410473077</v>
      </c>
      <c r="O173" s="141">
        <v>6.5058486630186509</v>
      </c>
      <c r="P173" s="141">
        <v>6.5594959578225751</v>
      </c>
      <c r="Q173" s="141">
        <v>6.7212092588032917</v>
      </c>
      <c r="R173" s="141">
        <v>7.15</v>
      </c>
      <c r="S173" s="141">
        <v>7.1215646775048045</v>
      </c>
      <c r="T173" s="141">
        <v>7.3223435872580618</v>
      </c>
      <c r="U173" s="141">
        <v>7.3831221991493674</v>
      </c>
      <c r="V173" s="141">
        <v>7.6768834688938696</v>
      </c>
      <c r="W173" s="141">
        <v>7.4280028324057081</v>
      </c>
      <c r="X173" s="154">
        <v>7.4437215495018432</v>
      </c>
      <c r="AE173" s="237"/>
    </row>
    <row r="174" spans="1:31" x14ac:dyDescent="0.3">
      <c r="A174" s="53" t="s">
        <v>52</v>
      </c>
      <c r="B174" s="142">
        <v>7.073132712660068</v>
      </c>
      <c r="C174" s="142">
        <v>7.3292127773575952</v>
      </c>
      <c r="D174" s="142">
        <v>7.068332656309952</v>
      </c>
      <c r="E174" s="142">
        <v>7.1701227950489415</v>
      </c>
      <c r="F174" s="142">
        <v>7.2801303455300674</v>
      </c>
      <c r="G174" s="142">
        <v>7.0483762791821922</v>
      </c>
      <c r="H174" s="142">
        <v>6.9868927865197747</v>
      </c>
      <c r="I174" s="142">
        <v>7.6135941969402197</v>
      </c>
      <c r="J174" s="142">
        <v>7.8136536301283579</v>
      </c>
      <c r="K174" s="142">
        <v>7.5056396989745773</v>
      </c>
      <c r="L174" s="142">
        <v>7.0515837856974795</v>
      </c>
      <c r="M174" s="142">
        <v>7.3515788523218903</v>
      </c>
      <c r="N174" s="142">
        <v>6.6383190066437701</v>
      </c>
      <c r="O174" s="142">
        <v>6.4057742433586116</v>
      </c>
      <c r="P174" s="142">
        <v>6.8441982585777241</v>
      </c>
      <c r="Q174" s="142">
        <v>6.8368802313041712</v>
      </c>
      <c r="R174" s="142">
        <v>7.52</v>
      </c>
      <c r="S174" s="142">
        <v>7.2049373269652408</v>
      </c>
      <c r="T174" s="142">
        <v>7.2707689241522564</v>
      </c>
      <c r="U174" s="142">
        <v>7.566726478330283</v>
      </c>
      <c r="V174" s="142">
        <v>7.4008769645623103</v>
      </c>
      <c r="W174" s="142">
        <v>7.1563728552133483</v>
      </c>
      <c r="X174" s="155">
        <v>7.4510477544972149</v>
      </c>
      <c r="AE174" s="237"/>
    </row>
    <row r="175" spans="1:31" ht="13.8" x14ac:dyDescent="0.3">
      <c r="A175" s="55" t="s">
        <v>176</v>
      </c>
      <c r="B175" s="143">
        <v>4.7790479860989894</v>
      </c>
      <c r="C175" s="143">
        <v>4.3134067839745116</v>
      </c>
      <c r="D175" s="143">
        <v>4.8308482142825975</v>
      </c>
      <c r="E175" s="143">
        <v>5.1563931918579158</v>
      </c>
      <c r="F175" s="143">
        <v>5.6085831681748921</v>
      </c>
      <c r="G175" s="143">
        <v>5.4429668941929412</v>
      </c>
      <c r="H175" s="143">
        <v>5.4954020750852708</v>
      </c>
      <c r="I175" s="143">
        <v>5.4592720577067571</v>
      </c>
      <c r="J175" s="143">
        <v>5.6112513007574787</v>
      </c>
      <c r="K175" s="143">
        <v>4.5028268217737093</v>
      </c>
      <c r="L175" s="143">
        <v>4.6064004755111023</v>
      </c>
      <c r="M175" s="143">
        <v>4.3678431493445551</v>
      </c>
      <c r="N175" s="143">
        <v>4.4365997025031492</v>
      </c>
      <c r="O175" s="143">
        <v>4.6691426088088948</v>
      </c>
      <c r="P175" s="143">
        <v>4.1803595005174055</v>
      </c>
      <c r="Q175" s="143">
        <v>4.3516654657073799</v>
      </c>
      <c r="R175" s="143">
        <v>4.7472328305755234</v>
      </c>
      <c r="S175" s="143">
        <v>4.1345909843061994</v>
      </c>
      <c r="T175" s="143">
        <v>4.6319295854290621</v>
      </c>
      <c r="U175" s="143">
        <v>4.9765266953647673</v>
      </c>
      <c r="V175" s="143">
        <v>5.260067930465322</v>
      </c>
      <c r="W175" s="143">
        <v>4.9236344893820307</v>
      </c>
      <c r="X175" s="156">
        <v>5.0770102977425937</v>
      </c>
      <c r="AE175" s="237"/>
    </row>
    <row r="176" spans="1:31" x14ac:dyDescent="0.3">
      <c r="A176" s="108"/>
      <c r="B176" s="108"/>
      <c r="C176" s="108"/>
      <c r="D176" s="108"/>
      <c r="E176" s="108"/>
      <c r="F176" s="108"/>
      <c r="G176" s="108"/>
    </row>
    <row r="177" spans="1:24" x14ac:dyDescent="0.3">
      <c r="A177" s="108"/>
      <c r="B177" s="108"/>
      <c r="C177" s="108"/>
      <c r="D177" s="108"/>
      <c r="E177" s="108"/>
      <c r="F177" s="108"/>
      <c r="G177" s="108"/>
    </row>
    <row r="178" spans="1:24" ht="2.1" customHeight="1" x14ac:dyDescent="0.3">
      <c r="A178" s="137"/>
      <c r="B178" s="43"/>
      <c r="C178" s="43"/>
      <c r="D178" s="43"/>
      <c r="E178" s="43"/>
      <c r="F178" s="43"/>
      <c r="G178" s="43"/>
      <c r="H178" s="43"/>
      <c r="I178" s="43"/>
      <c r="J178" s="43"/>
      <c r="K178" s="43"/>
      <c r="L178" s="43"/>
      <c r="M178" s="43"/>
      <c r="N178" s="43"/>
      <c r="O178" s="43"/>
      <c r="P178" s="43"/>
      <c r="Q178" s="43"/>
      <c r="R178" s="43"/>
      <c r="S178" s="43"/>
      <c r="T178" s="43"/>
      <c r="U178" s="43"/>
      <c r="V178" s="43"/>
      <c r="W178" s="43"/>
      <c r="X178" s="44"/>
    </row>
    <row r="179" spans="1:24" ht="17.100000000000001" customHeight="1" x14ac:dyDescent="0.3">
      <c r="A179" s="138" t="s">
        <v>177</v>
      </c>
      <c r="B179" s="109"/>
      <c r="C179" s="109"/>
      <c r="D179" s="109"/>
      <c r="E179" s="109"/>
      <c r="F179" s="109"/>
      <c r="G179" s="109"/>
      <c r="X179" s="139"/>
    </row>
    <row r="180" spans="1:24" ht="17.100000000000001" customHeight="1" x14ac:dyDescent="0.3">
      <c r="A180" s="138" t="s">
        <v>178</v>
      </c>
      <c r="B180" s="109"/>
      <c r="C180" s="109"/>
      <c r="D180" s="109"/>
      <c r="E180" s="109"/>
      <c r="F180" s="109"/>
      <c r="G180" s="109"/>
      <c r="X180" s="139"/>
    </row>
    <row r="181" spans="1:24" ht="17.100000000000001" customHeight="1" x14ac:dyDescent="0.3">
      <c r="A181" s="138" t="s">
        <v>182</v>
      </c>
      <c r="B181" s="109"/>
      <c r="C181" s="109"/>
      <c r="D181" s="109"/>
      <c r="E181" s="109"/>
      <c r="F181" s="109"/>
      <c r="G181" s="109"/>
      <c r="X181" s="139"/>
    </row>
    <row r="182" spans="1:24" ht="17.100000000000001" customHeight="1" x14ac:dyDescent="0.3">
      <c r="A182" s="138" t="s">
        <v>183</v>
      </c>
      <c r="B182" s="109"/>
      <c r="C182" s="109"/>
      <c r="D182" s="109"/>
      <c r="E182" s="109"/>
      <c r="F182" s="109"/>
      <c r="G182" s="109"/>
      <c r="X182" s="139"/>
    </row>
    <row r="183" spans="1:24" ht="17.100000000000001" customHeight="1" x14ac:dyDescent="0.3">
      <c r="A183" s="303" t="str">
        <f>+'Cuadro 1'!A33</f>
        <v>Actualizado el 09 de febrero de 2023</v>
      </c>
      <c r="X183" s="139"/>
    </row>
    <row r="184" spans="1:24" ht="2.1" customHeight="1" x14ac:dyDescent="0.3">
      <c r="A184" s="140"/>
      <c r="B184" s="50"/>
      <c r="C184" s="50"/>
      <c r="D184" s="50"/>
      <c r="E184" s="50"/>
      <c r="F184" s="50"/>
      <c r="G184" s="50"/>
      <c r="H184" s="50"/>
      <c r="I184" s="50"/>
      <c r="J184" s="50"/>
      <c r="K184" s="50"/>
      <c r="L184" s="50"/>
      <c r="M184" s="50"/>
      <c r="N184" s="50"/>
      <c r="O184" s="50"/>
      <c r="P184" s="50"/>
      <c r="Q184" s="50"/>
      <c r="R184" s="50"/>
      <c r="S184" s="50"/>
      <c r="T184" s="50"/>
      <c r="U184" s="50"/>
      <c r="V184" s="50"/>
      <c r="W184" s="50"/>
      <c r="X184" s="51"/>
    </row>
    <row r="186" spans="1:24" x14ac:dyDescent="0.3">
      <c r="X186" s="237"/>
    </row>
  </sheetData>
  <mergeCells count="20">
    <mergeCell ref="A69:A70"/>
    <mergeCell ref="A9:A10"/>
    <mergeCell ref="A29:A30"/>
    <mergeCell ref="A109:A110"/>
    <mergeCell ref="A3:X3"/>
    <mergeCell ref="A4:X6"/>
    <mergeCell ref="A89:A90"/>
    <mergeCell ref="B109:X109"/>
    <mergeCell ref="B89:X89"/>
    <mergeCell ref="B69:X69"/>
    <mergeCell ref="B49:X49"/>
    <mergeCell ref="B29:X29"/>
    <mergeCell ref="B9:X9"/>
    <mergeCell ref="A49:A50"/>
    <mergeCell ref="A167:A168"/>
    <mergeCell ref="A129:A130"/>
    <mergeCell ref="A148:A149"/>
    <mergeCell ref="B167:X167"/>
    <mergeCell ref="B148:X148"/>
    <mergeCell ref="B129:X129"/>
  </mergeCells>
  <phoneticPr fontId="4" type="noConversion"/>
  <hyperlinks>
    <hyperlink ref="A7" location="Índice!A1" display="Índice" xr:uid="{819130A6-0F4E-4059-B2B6-B0CE0E805C5F}"/>
  </hyperlinks>
  <pageMargins left="0.19685039370078741" right="0.19685039370078741" top="0.19685039370078741" bottom="1" header="0" footer="0"/>
  <pageSetup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2"/>
  <sheetViews>
    <sheetView zoomScale="90" zoomScaleNormal="90" workbookViewId="0">
      <selection sqref="A1:M2"/>
    </sheetView>
  </sheetViews>
  <sheetFormatPr baseColWidth="10" defaultColWidth="11.44140625" defaultRowHeight="15" x14ac:dyDescent="0.25"/>
  <cols>
    <col min="1" max="13" width="9.44140625" style="9" customWidth="1"/>
    <col min="14" max="16384" width="11.44140625" style="9"/>
  </cols>
  <sheetData>
    <row r="1" spans="1:13" ht="55.5" customHeight="1" x14ac:dyDescent="0.25">
      <c r="A1" s="511"/>
      <c r="B1" s="511"/>
      <c r="C1" s="511"/>
      <c r="D1" s="511"/>
      <c r="E1" s="511"/>
      <c r="F1" s="511"/>
      <c r="G1" s="511"/>
      <c r="H1" s="511"/>
      <c r="I1" s="511"/>
      <c r="J1" s="511"/>
      <c r="K1" s="511"/>
      <c r="L1" s="511"/>
      <c r="M1" s="511"/>
    </row>
    <row r="2" spans="1:13" ht="15" customHeight="1" x14ac:dyDescent="0.25">
      <c r="A2" s="511"/>
      <c r="B2" s="511"/>
      <c r="C2" s="511"/>
      <c r="D2" s="511"/>
      <c r="E2" s="511"/>
      <c r="F2" s="511"/>
      <c r="G2" s="511"/>
      <c r="H2" s="511"/>
      <c r="I2" s="511"/>
      <c r="J2" s="511"/>
      <c r="K2" s="511"/>
      <c r="L2" s="511"/>
      <c r="M2" s="511"/>
    </row>
    <row r="3" spans="1:13" ht="11.4" customHeight="1" x14ac:dyDescent="0.25">
      <c r="A3" s="10"/>
      <c r="B3" s="10"/>
      <c r="C3" s="10"/>
      <c r="D3" s="10"/>
      <c r="E3" s="10"/>
      <c r="F3" s="10"/>
      <c r="G3" s="10"/>
      <c r="H3" s="10"/>
      <c r="I3" s="10"/>
      <c r="J3" s="10"/>
      <c r="K3" s="10"/>
      <c r="L3" s="10"/>
      <c r="M3" s="10"/>
    </row>
    <row r="4" spans="1:13" s="1" customFormat="1" ht="21.75" customHeight="1" x14ac:dyDescent="0.35">
      <c r="A4" s="512" t="s">
        <v>12</v>
      </c>
      <c r="B4" s="513"/>
      <c r="C4" s="513"/>
      <c r="D4" s="513"/>
      <c r="E4" s="513"/>
      <c r="F4" s="513"/>
      <c r="G4" s="513"/>
      <c r="H4" s="513"/>
      <c r="I4" s="513"/>
      <c r="J4" s="513"/>
      <c r="K4" s="513"/>
      <c r="L4" s="513"/>
      <c r="M4" s="513"/>
    </row>
    <row r="5" spans="1:13" s="1" customFormat="1" ht="12" customHeight="1" x14ac:dyDescent="0.35">
      <c r="A5" s="512"/>
      <c r="B5" s="513"/>
      <c r="C5" s="513"/>
      <c r="D5" s="513"/>
      <c r="E5" s="513"/>
      <c r="F5" s="513"/>
      <c r="G5" s="513"/>
      <c r="H5" s="513"/>
      <c r="I5" s="513"/>
      <c r="J5" s="513"/>
      <c r="K5" s="513"/>
      <c r="L5" s="513"/>
      <c r="M5" s="513"/>
    </row>
    <row r="6" spans="1:13" ht="36" customHeight="1" x14ac:dyDescent="0.25">
      <c r="A6" s="514" t="s">
        <v>189</v>
      </c>
      <c r="B6" s="515"/>
      <c r="C6" s="515"/>
      <c r="D6" s="515"/>
      <c r="E6" s="515"/>
      <c r="F6" s="515"/>
      <c r="G6" s="515"/>
      <c r="H6" s="515"/>
      <c r="I6" s="515"/>
      <c r="J6" s="515"/>
      <c r="K6" s="515"/>
      <c r="L6" s="515"/>
      <c r="M6" s="515"/>
    </row>
    <row r="7" spans="1:13" s="466" customFormat="1" ht="24" customHeight="1" x14ac:dyDescent="0.25">
      <c r="A7" s="504" t="s">
        <v>13</v>
      </c>
      <c r="B7" s="505"/>
      <c r="C7" s="505"/>
      <c r="D7" s="505"/>
      <c r="E7" s="505"/>
      <c r="F7" s="505"/>
      <c r="G7" s="505"/>
      <c r="H7" s="505"/>
      <c r="I7" s="505"/>
      <c r="J7" s="505"/>
      <c r="K7" s="505"/>
      <c r="L7" s="505"/>
      <c r="M7" s="505"/>
    </row>
    <row r="8" spans="1:13" x14ac:dyDescent="0.25">
      <c r="A8" s="516" t="s">
        <v>14</v>
      </c>
      <c r="B8" s="517"/>
      <c r="C8" s="517"/>
      <c r="D8" s="517"/>
      <c r="E8" s="517"/>
      <c r="F8" s="517"/>
      <c r="G8" s="517"/>
      <c r="H8" s="517"/>
      <c r="I8" s="517"/>
      <c r="J8" s="517"/>
      <c r="K8" s="517"/>
      <c r="L8" s="517"/>
      <c r="M8" s="517"/>
    </row>
    <row r="9" spans="1:13" x14ac:dyDescent="0.25">
      <c r="A9" s="516"/>
      <c r="B9" s="517"/>
      <c r="C9" s="517"/>
      <c r="D9" s="517"/>
      <c r="E9" s="517"/>
      <c r="F9" s="517"/>
      <c r="G9" s="517"/>
      <c r="H9" s="517"/>
      <c r="I9" s="517"/>
      <c r="J9" s="517"/>
      <c r="K9" s="517"/>
      <c r="L9" s="517"/>
      <c r="M9" s="517"/>
    </row>
    <row r="10" spans="1:13" s="466" customFormat="1" ht="24" customHeight="1" x14ac:dyDescent="0.25">
      <c r="A10" s="504" t="s">
        <v>15</v>
      </c>
      <c r="B10" s="505"/>
      <c r="C10" s="505"/>
      <c r="D10" s="505"/>
      <c r="E10" s="505"/>
      <c r="F10" s="505"/>
      <c r="G10" s="505"/>
      <c r="H10" s="505"/>
      <c r="I10" s="505"/>
      <c r="J10" s="505"/>
      <c r="K10" s="505"/>
      <c r="L10" s="505"/>
      <c r="M10" s="505"/>
    </row>
    <row r="11" spans="1:13" ht="28.2" customHeight="1" x14ac:dyDescent="0.25">
      <c r="A11" s="519" t="s">
        <v>220</v>
      </c>
      <c r="B11" s="520"/>
      <c r="C11" s="520"/>
      <c r="D11" s="520"/>
      <c r="E11" s="520"/>
      <c r="F11" s="520"/>
      <c r="G11" s="520"/>
      <c r="H11" s="520"/>
      <c r="I11" s="520"/>
      <c r="J11" s="520"/>
      <c r="K11" s="520"/>
      <c r="L11" s="520"/>
      <c r="M11" s="520"/>
    </row>
    <row r="12" spans="1:13" ht="24.6" customHeight="1" x14ac:dyDescent="0.25">
      <c r="A12" s="519"/>
      <c r="B12" s="520"/>
      <c r="C12" s="520"/>
      <c r="D12" s="520"/>
      <c r="E12" s="520"/>
      <c r="F12" s="520"/>
      <c r="G12" s="520"/>
      <c r="H12" s="520"/>
      <c r="I12" s="520"/>
      <c r="J12" s="520"/>
      <c r="K12" s="520"/>
      <c r="L12" s="520"/>
      <c r="M12" s="520"/>
    </row>
    <row r="13" spans="1:13" ht="19.8" customHeight="1" x14ac:dyDescent="0.25">
      <c r="A13" s="519"/>
      <c r="B13" s="520"/>
      <c r="C13" s="520"/>
      <c r="D13" s="520"/>
      <c r="E13" s="520"/>
      <c r="F13" s="520"/>
      <c r="G13" s="520"/>
      <c r="H13" s="520"/>
      <c r="I13" s="520"/>
      <c r="J13" s="520"/>
      <c r="K13" s="520"/>
      <c r="L13" s="520"/>
      <c r="M13" s="520"/>
    </row>
    <row r="14" spans="1:13" ht="23.4" customHeight="1" x14ac:dyDescent="0.25">
      <c r="A14" s="519"/>
      <c r="B14" s="520"/>
      <c r="C14" s="520"/>
      <c r="D14" s="520"/>
      <c r="E14" s="520"/>
      <c r="F14" s="520"/>
      <c r="G14" s="520"/>
      <c r="H14" s="520"/>
      <c r="I14" s="520"/>
      <c r="J14" s="520"/>
      <c r="K14" s="520"/>
      <c r="L14" s="520"/>
      <c r="M14" s="520"/>
    </row>
    <row r="15" spans="1:13" ht="21.6" customHeight="1" x14ac:dyDescent="0.25">
      <c r="A15" s="519"/>
      <c r="B15" s="520"/>
      <c r="C15" s="520"/>
      <c r="D15" s="520"/>
      <c r="E15" s="520"/>
      <c r="F15" s="520"/>
      <c r="G15" s="520"/>
      <c r="H15" s="520"/>
      <c r="I15" s="520"/>
      <c r="J15" s="520"/>
      <c r="K15" s="520"/>
      <c r="L15" s="520"/>
      <c r="M15" s="520"/>
    </row>
    <row r="16" spans="1:13" x14ac:dyDescent="0.25">
      <c r="A16" s="519"/>
      <c r="B16" s="520"/>
      <c r="C16" s="520"/>
      <c r="D16" s="520"/>
      <c r="E16" s="520"/>
      <c r="F16" s="520"/>
      <c r="G16" s="520"/>
      <c r="H16" s="520"/>
      <c r="I16" s="520"/>
      <c r="J16" s="520"/>
      <c r="K16" s="520"/>
      <c r="L16" s="520"/>
      <c r="M16" s="520"/>
    </row>
    <row r="17" spans="1:13" s="466" customFormat="1" ht="24" customHeight="1" x14ac:dyDescent="0.25">
      <c r="A17" s="504" t="s">
        <v>16</v>
      </c>
      <c r="B17" s="505"/>
      <c r="C17" s="505"/>
      <c r="D17" s="505"/>
      <c r="E17" s="505"/>
      <c r="F17" s="505"/>
      <c r="G17" s="505"/>
      <c r="H17" s="505"/>
      <c r="I17" s="505"/>
      <c r="J17" s="505"/>
      <c r="K17" s="505"/>
      <c r="L17" s="505"/>
      <c r="M17" s="505"/>
    </row>
    <row r="18" spans="1:13" ht="50.4" customHeight="1" x14ac:dyDescent="0.25">
      <c r="A18" s="521" t="s">
        <v>17</v>
      </c>
      <c r="B18" s="522"/>
      <c r="C18" s="522"/>
      <c r="D18" s="522"/>
      <c r="E18" s="522"/>
      <c r="F18" s="522"/>
      <c r="G18" s="522"/>
      <c r="H18" s="522"/>
      <c r="I18" s="522"/>
      <c r="J18" s="522"/>
      <c r="K18" s="522"/>
      <c r="L18" s="522"/>
      <c r="M18" s="522"/>
    </row>
    <row r="19" spans="1:13" ht="32.25" customHeight="1" x14ac:dyDescent="0.25">
      <c r="A19" s="521"/>
      <c r="B19" s="522"/>
      <c r="C19" s="522"/>
      <c r="D19" s="522"/>
      <c r="E19" s="522"/>
      <c r="F19" s="522"/>
      <c r="G19" s="522"/>
      <c r="H19" s="522"/>
      <c r="I19" s="522"/>
      <c r="J19" s="522"/>
      <c r="K19" s="522"/>
      <c r="L19" s="522"/>
      <c r="M19" s="522"/>
    </row>
    <row r="20" spans="1:13" ht="32.25" customHeight="1" x14ac:dyDescent="0.25">
      <c r="A20" s="521"/>
      <c r="B20" s="522"/>
      <c r="C20" s="522"/>
      <c r="D20" s="522"/>
      <c r="E20" s="522"/>
      <c r="F20" s="522"/>
      <c r="G20" s="522"/>
      <c r="H20" s="522"/>
      <c r="I20" s="522"/>
      <c r="J20" s="522"/>
      <c r="K20" s="522"/>
      <c r="L20" s="522"/>
      <c r="M20" s="522"/>
    </row>
    <row r="21" spans="1:13" s="466" customFormat="1" ht="24" customHeight="1" x14ac:dyDescent="0.25">
      <c r="A21" s="504" t="s">
        <v>18</v>
      </c>
      <c r="B21" s="505"/>
      <c r="C21" s="505"/>
      <c r="D21" s="505"/>
      <c r="E21" s="505"/>
      <c r="F21" s="505"/>
      <c r="G21" s="505"/>
      <c r="H21" s="505"/>
      <c r="I21" s="505"/>
      <c r="J21" s="505"/>
      <c r="K21" s="505"/>
      <c r="L21" s="505"/>
      <c r="M21" s="505"/>
    </row>
    <row r="22" spans="1:13" ht="24.75" customHeight="1" x14ac:dyDescent="0.25">
      <c r="A22" s="518" t="s">
        <v>19</v>
      </c>
      <c r="B22" s="506"/>
      <c r="C22" s="506"/>
      <c r="D22" s="506"/>
      <c r="E22" s="506"/>
      <c r="F22" s="506"/>
      <c r="G22" s="506"/>
      <c r="H22" s="506"/>
      <c r="I22" s="506"/>
      <c r="J22" s="506"/>
      <c r="K22" s="506"/>
      <c r="L22" s="506"/>
      <c r="M22" s="506"/>
    </row>
    <row r="23" spans="1:13" ht="24.75" customHeight="1" x14ac:dyDescent="0.25">
      <c r="A23" s="518"/>
      <c r="B23" s="506"/>
      <c r="C23" s="506"/>
      <c r="D23" s="506"/>
      <c r="E23" s="506"/>
      <c r="F23" s="506"/>
      <c r="G23" s="506"/>
      <c r="H23" s="506"/>
      <c r="I23" s="506"/>
      <c r="J23" s="506"/>
      <c r="K23" s="506"/>
      <c r="L23" s="506"/>
      <c r="M23" s="506"/>
    </row>
    <row r="24" spans="1:13" ht="24.75" customHeight="1" x14ac:dyDescent="0.25">
      <c r="A24" s="518"/>
      <c r="B24" s="506"/>
      <c r="C24" s="506"/>
      <c r="D24" s="506"/>
      <c r="E24" s="506"/>
      <c r="F24" s="506"/>
      <c r="G24" s="506"/>
      <c r="H24" s="506"/>
      <c r="I24" s="506"/>
      <c r="J24" s="506"/>
      <c r="K24" s="506"/>
      <c r="L24" s="506"/>
      <c r="M24" s="506"/>
    </row>
    <row r="25" spans="1:13" ht="24.75" customHeight="1" x14ac:dyDescent="0.25">
      <c r="A25" s="518"/>
      <c r="B25" s="506"/>
      <c r="C25" s="506"/>
      <c r="D25" s="506"/>
      <c r="E25" s="506"/>
      <c r="F25" s="506"/>
      <c r="G25" s="506"/>
      <c r="H25" s="506"/>
      <c r="I25" s="506"/>
      <c r="J25" s="506"/>
      <c r="K25" s="506"/>
      <c r="L25" s="506"/>
      <c r="M25" s="506"/>
    </row>
    <row r="26" spans="1:13" ht="24.75" customHeight="1" x14ac:dyDescent="0.25">
      <c r="A26" s="518"/>
      <c r="B26" s="506"/>
      <c r="C26" s="506"/>
      <c r="D26" s="506"/>
      <c r="E26" s="506"/>
      <c r="F26" s="506"/>
      <c r="G26" s="506"/>
      <c r="H26" s="506"/>
      <c r="I26" s="506"/>
      <c r="J26" s="506"/>
      <c r="K26" s="506"/>
      <c r="L26" s="506"/>
      <c r="M26" s="506"/>
    </row>
    <row r="27" spans="1:13" ht="24.75" customHeight="1" x14ac:dyDescent="0.25">
      <c r="A27" s="518"/>
      <c r="B27" s="506"/>
      <c r="C27" s="506"/>
      <c r="D27" s="506"/>
      <c r="E27" s="506"/>
      <c r="F27" s="506"/>
      <c r="G27" s="506"/>
      <c r="H27" s="506"/>
      <c r="I27" s="506"/>
      <c r="J27" s="506"/>
      <c r="K27" s="506"/>
      <c r="L27" s="506"/>
      <c r="M27" s="506"/>
    </row>
    <row r="28" spans="1:13" ht="24.75" customHeight="1" x14ac:dyDescent="0.25">
      <c r="A28" s="518"/>
      <c r="B28" s="506"/>
      <c r="C28" s="506"/>
      <c r="D28" s="506"/>
      <c r="E28" s="506"/>
      <c r="F28" s="506"/>
      <c r="G28" s="506"/>
      <c r="H28" s="506"/>
      <c r="I28" s="506"/>
      <c r="J28" s="506"/>
      <c r="K28" s="506"/>
      <c r="L28" s="506"/>
      <c r="M28" s="506"/>
    </row>
    <row r="29" spans="1:13" ht="24.75" customHeight="1" x14ac:dyDescent="0.25">
      <c r="A29" s="518"/>
      <c r="B29" s="506"/>
      <c r="C29" s="506"/>
      <c r="D29" s="506"/>
      <c r="E29" s="506"/>
      <c r="F29" s="506"/>
      <c r="G29" s="506"/>
      <c r="H29" s="506"/>
      <c r="I29" s="506"/>
      <c r="J29" s="506"/>
      <c r="K29" s="506"/>
      <c r="L29" s="506"/>
      <c r="M29" s="506"/>
    </row>
    <row r="30" spans="1:13" ht="24.75" customHeight="1" x14ac:dyDescent="0.25">
      <c r="A30" s="518"/>
      <c r="B30" s="506"/>
      <c r="C30" s="506"/>
      <c r="D30" s="506"/>
      <c r="E30" s="506"/>
      <c r="F30" s="506"/>
      <c r="G30" s="506"/>
      <c r="H30" s="506"/>
      <c r="I30" s="506"/>
      <c r="J30" s="506"/>
      <c r="K30" s="506"/>
      <c r="L30" s="506"/>
      <c r="M30" s="506"/>
    </row>
    <row r="31" spans="1:13" ht="24.75" customHeight="1" x14ac:dyDescent="0.25">
      <c r="A31" s="518"/>
      <c r="B31" s="506"/>
      <c r="C31" s="506"/>
      <c r="D31" s="506"/>
      <c r="E31" s="506"/>
      <c r="F31" s="506"/>
      <c r="G31" s="506"/>
      <c r="H31" s="506"/>
      <c r="I31" s="506"/>
      <c r="J31" s="506"/>
      <c r="K31" s="506"/>
      <c r="L31" s="506"/>
      <c r="M31" s="506"/>
    </row>
    <row r="32" spans="1:13" ht="24.75" customHeight="1" x14ac:dyDescent="0.25">
      <c r="A32" s="518"/>
      <c r="B32" s="506"/>
      <c r="C32" s="506"/>
      <c r="D32" s="506"/>
      <c r="E32" s="506"/>
      <c r="F32" s="506"/>
      <c r="G32" s="506"/>
      <c r="H32" s="506"/>
      <c r="I32" s="506"/>
      <c r="J32" s="506"/>
      <c r="K32" s="506"/>
      <c r="L32" s="506"/>
      <c r="M32" s="506"/>
    </row>
    <row r="33" spans="1:13" ht="24.75" customHeight="1" x14ac:dyDescent="0.25">
      <c r="A33" s="518"/>
      <c r="B33" s="506"/>
      <c r="C33" s="506"/>
      <c r="D33" s="506"/>
      <c r="E33" s="506"/>
      <c r="F33" s="506"/>
      <c r="G33" s="506"/>
      <c r="H33" s="506"/>
      <c r="I33" s="506"/>
      <c r="J33" s="506"/>
      <c r="K33" s="506"/>
      <c r="L33" s="506"/>
      <c r="M33" s="506"/>
    </row>
    <row r="34" spans="1:13" ht="24.75" customHeight="1" x14ac:dyDescent="0.25">
      <c r="A34" s="518"/>
      <c r="B34" s="506"/>
      <c r="C34" s="506"/>
      <c r="D34" s="506"/>
      <c r="E34" s="506"/>
      <c r="F34" s="506"/>
      <c r="G34" s="506"/>
      <c r="H34" s="506"/>
      <c r="I34" s="506"/>
      <c r="J34" s="506"/>
      <c r="K34" s="506"/>
      <c r="L34" s="506"/>
      <c r="M34" s="506"/>
    </row>
    <row r="35" spans="1:13" ht="24.75" customHeight="1" x14ac:dyDescent="0.25">
      <c r="A35" s="518"/>
      <c r="B35" s="506"/>
      <c r="C35" s="506"/>
      <c r="D35" s="506"/>
      <c r="E35" s="506"/>
      <c r="F35" s="506"/>
      <c r="G35" s="506"/>
      <c r="H35" s="506"/>
      <c r="I35" s="506"/>
      <c r="J35" s="506"/>
      <c r="K35" s="506"/>
      <c r="L35" s="506"/>
      <c r="M35" s="506"/>
    </row>
    <row r="36" spans="1:13" ht="24.75" customHeight="1" x14ac:dyDescent="0.25">
      <c r="A36" s="518"/>
      <c r="B36" s="506"/>
      <c r="C36" s="506"/>
      <c r="D36" s="506"/>
      <c r="E36" s="506"/>
      <c r="F36" s="506"/>
      <c r="G36" s="506"/>
      <c r="H36" s="506"/>
      <c r="I36" s="506"/>
      <c r="J36" s="506"/>
      <c r="K36" s="506"/>
      <c r="L36" s="506"/>
      <c r="M36" s="506"/>
    </row>
    <row r="37" spans="1:13" ht="24.75" customHeight="1" x14ac:dyDescent="0.25">
      <c r="A37" s="518"/>
      <c r="B37" s="506"/>
      <c r="C37" s="506"/>
      <c r="D37" s="506"/>
      <c r="E37" s="506"/>
      <c r="F37" s="506"/>
      <c r="G37" s="506"/>
      <c r="H37" s="506"/>
      <c r="I37" s="506"/>
      <c r="J37" s="506"/>
      <c r="K37" s="506"/>
      <c r="L37" s="506"/>
      <c r="M37" s="506"/>
    </row>
    <row r="38" spans="1:13" ht="24.75" customHeight="1" x14ac:dyDescent="0.25">
      <c r="A38" s="518"/>
      <c r="B38" s="506"/>
      <c r="C38" s="506"/>
      <c r="D38" s="506"/>
      <c r="E38" s="506"/>
      <c r="F38" s="506"/>
      <c r="G38" s="506"/>
      <c r="H38" s="506"/>
      <c r="I38" s="506"/>
      <c r="J38" s="506"/>
      <c r="K38" s="506"/>
      <c r="L38" s="506"/>
      <c r="M38" s="506"/>
    </row>
    <row r="39" spans="1:13" ht="15.75" customHeight="1" x14ac:dyDescent="0.25">
      <c r="A39" s="518"/>
      <c r="B39" s="506"/>
      <c r="C39" s="506"/>
      <c r="D39" s="506"/>
      <c r="E39" s="506"/>
      <c r="F39" s="506"/>
      <c r="G39" s="506"/>
      <c r="H39" s="506"/>
      <c r="I39" s="506"/>
      <c r="J39" s="506"/>
      <c r="K39" s="506"/>
      <c r="L39" s="506"/>
      <c r="M39" s="506"/>
    </row>
    <row r="40" spans="1:13" s="466" customFormat="1" ht="24" customHeight="1" x14ac:dyDescent="0.25">
      <c r="A40" s="504" t="s">
        <v>20</v>
      </c>
      <c r="B40" s="505"/>
      <c r="C40" s="505"/>
      <c r="D40" s="505"/>
      <c r="E40" s="505"/>
      <c r="F40" s="505"/>
      <c r="G40" s="505"/>
      <c r="H40" s="505"/>
      <c r="I40" s="505"/>
      <c r="J40" s="505"/>
      <c r="K40" s="505"/>
      <c r="L40" s="505"/>
      <c r="M40" s="505"/>
    </row>
    <row r="41" spans="1:13" ht="29.4" customHeight="1" x14ac:dyDescent="0.25">
      <c r="A41" s="519" t="s">
        <v>219</v>
      </c>
      <c r="B41" s="520"/>
      <c r="C41" s="520"/>
      <c r="D41" s="520"/>
      <c r="E41" s="520"/>
      <c r="F41" s="520"/>
      <c r="G41" s="520"/>
      <c r="H41" s="520"/>
      <c r="I41" s="520"/>
      <c r="J41" s="520"/>
      <c r="K41" s="520"/>
      <c r="L41" s="520"/>
      <c r="M41" s="520"/>
    </row>
    <row r="42" spans="1:13" ht="29.4" customHeight="1" x14ac:dyDescent="0.25">
      <c r="A42" s="519"/>
      <c r="B42" s="520"/>
      <c r="C42" s="520"/>
      <c r="D42" s="520"/>
      <c r="E42" s="520"/>
      <c r="F42" s="520"/>
      <c r="G42" s="520"/>
      <c r="H42" s="520"/>
      <c r="I42" s="520"/>
      <c r="J42" s="520"/>
      <c r="K42" s="520"/>
      <c r="L42" s="520"/>
      <c r="M42" s="520"/>
    </row>
    <row r="43" spans="1:13" ht="29.4" customHeight="1" x14ac:dyDescent="0.25">
      <c r="A43" s="519"/>
      <c r="B43" s="520"/>
      <c r="C43" s="520"/>
      <c r="D43" s="520"/>
      <c r="E43" s="520"/>
      <c r="F43" s="520"/>
      <c r="G43" s="520"/>
      <c r="H43" s="520"/>
      <c r="I43" s="520"/>
      <c r="J43" s="520"/>
      <c r="K43" s="520"/>
      <c r="L43" s="520"/>
      <c r="M43" s="520"/>
    </row>
    <row r="44" spans="1:13" s="466" customFormat="1" ht="24" customHeight="1" x14ac:dyDescent="0.25">
      <c r="A44" s="504" t="s">
        <v>21</v>
      </c>
      <c r="B44" s="505"/>
      <c r="C44" s="505"/>
      <c r="D44" s="505"/>
      <c r="E44" s="505"/>
      <c r="F44" s="505"/>
      <c r="G44" s="505"/>
      <c r="H44" s="505"/>
      <c r="I44" s="505"/>
      <c r="J44" s="505"/>
      <c r="K44" s="505"/>
      <c r="L44" s="505"/>
      <c r="M44" s="505"/>
    </row>
    <row r="45" spans="1:13" ht="36" customHeight="1" x14ac:dyDescent="0.25">
      <c r="A45" s="525" t="s">
        <v>22</v>
      </c>
      <c r="B45" s="526"/>
      <c r="C45" s="526"/>
      <c r="D45" s="526"/>
      <c r="E45" s="526"/>
      <c r="F45" s="526"/>
      <c r="G45" s="526"/>
      <c r="H45" s="526"/>
      <c r="I45" s="526"/>
      <c r="J45" s="526"/>
      <c r="K45" s="526"/>
      <c r="L45" s="526"/>
      <c r="M45" s="526"/>
    </row>
    <row r="46" spans="1:13" s="466" customFormat="1" ht="24" customHeight="1" x14ac:dyDescent="0.25">
      <c r="A46" s="504" t="s">
        <v>23</v>
      </c>
      <c r="B46" s="505"/>
      <c r="C46" s="505"/>
      <c r="D46" s="505"/>
      <c r="E46" s="505"/>
      <c r="F46" s="505"/>
      <c r="G46" s="505"/>
      <c r="H46" s="505"/>
      <c r="I46" s="505"/>
      <c r="J46" s="505"/>
      <c r="K46" s="505"/>
      <c r="L46" s="505"/>
      <c r="M46" s="505"/>
    </row>
    <row r="47" spans="1:13" ht="45.6" customHeight="1" x14ac:dyDescent="0.25">
      <c r="A47" s="529" t="s">
        <v>221</v>
      </c>
      <c r="B47" s="530"/>
      <c r="C47" s="530"/>
      <c r="D47" s="530"/>
      <c r="E47" s="530"/>
      <c r="F47" s="530"/>
      <c r="G47" s="530"/>
      <c r="H47" s="530"/>
      <c r="I47" s="530"/>
      <c r="J47" s="530"/>
      <c r="K47" s="530"/>
      <c r="L47" s="530"/>
      <c r="M47" s="530"/>
    </row>
    <row r="48" spans="1:13" ht="45.6" customHeight="1" x14ac:dyDescent="0.25">
      <c r="A48" s="529"/>
      <c r="B48" s="530"/>
      <c r="C48" s="530"/>
      <c r="D48" s="530"/>
      <c r="E48" s="530"/>
      <c r="F48" s="530"/>
      <c r="G48" s="530"/>
      <c r="H48" s="530"/>
      <c r="I48" s="530"/>
      <c r="J48" s="530"/>
      <c r="K48" s="530"/>
      <c r="L48" s="530"/>
      <c r="M48" s="530"/>
    </row>
    <row r="49" spans="1:15" s="466" customFormat="1" ht="24" customHeight="1" x14ac:dyDescent="0.25">
      <c r="A49" s="504" t="s">
        <v>24</v>
      </c>
      <c r="B49" s="505"/>
      <c r="C49" s="505"/>
      <c r="D49" s="505"/>
      <c r="E49" s="505"/>
      <c r="F49" s="505"/>
      <c r="G49" s="505"/>
      <c r="H49" s="505"/>
      <c r="I49" s="505"/>
      <c r="J49" s="505"/>
      <c r="K49" s="505"/>
      <c r="L49" s="505"/>
      <c r="M49" s="505"/>
    </row>
    <row r="50" spans="1:15" s="467" customFormat="1" ht="16.8" x14ac:dyDescent="0.4">
      <c r="A50" s="509" t="s">
        <v>25</v>
      </c>
      <c r="B50" s="510"/>
      <c r="C50" s="510"/>
      <c r="D50" s="510"/>
      <c r="E50" s="510"/>
      <c r="F50" s="510"/>
      <c r="G50" s="510"/>
      <c r="H50" s="510"/>
      <c r="I50" s="510"/>
      <c r="J50" s="510"/>
      <c r="K50" s="510"/>
      <c r="L50" s="510"/>
      <c r="M50" s="510"/>
    </row>
    <row r="51" spans="1:15" s="467" customFormat="1" ht="16.8" x14ac:dyDescent="0.4">
      <c r="A51" s="509" t="s">
        <v>26</v>
      </c>
      <c r="B51" s="510"/>
      <c r="C51" s="510"/>
      <c r="D51" s="510"/>
      <c r="E51" s="510"/>
      <c r="F51" s="510"/>
      <c r="G51" s="510"/>
      <c r="H51" s="510"/>
      <c r="I51" s="510"/>
      <c r="J51" s="510"/>
      <c r="K51" s="510"/>
      <c r="L51" s="510"/>
      <c r="M51" s="510"/>
    </row>
    <row r="52" spans="1:15" s="467" customFormat="1" ht="16.8" x14ac:dyDescent="0.4">
      <c r="A52" s="509" t="s">
        <v>27</v>
      </c>
      <c r="B52" s="510"/>
      <c r="C52" s="510"/>
      <c r="D52" s="510"/>
      <c r="E52" s="510"/>
      <c r="F52" s="510"/>
      <c r="G52" s="510"/>
      <c r="H52" s="510"/>
      <c r="I52" s="510"/>
      <c r="J52" s="510"/>
      <c r="K52" s="510"/>
      <c r="L52" s="510"/>
      <c r="M52" s="510"/>
    </row>
    <row r="53" spans="1:15" s="467" customFormat="1" ht="16.8" x14ac:dyDescent="0.4">
      <c r="A53" s="523" t="s">
        <v>28</v>
      </c>
      <c r="B53" s="524"/>
      <c r="C53" s="524"/>
      <c r="D53" s="524"/>
      <c r="E53" s="524"/>
      <c r="F53" s="524"/>
      <c r="G53" s="524"/>
      <c r="H53" s="524"/>
      <c r="I53" s="524"/>
      <c r="J53" s="524"/>
      <c r="K53" s="524"/>
      <c r="L53" s="524"/>
      <c r="M53" s="524"/>
    </row>
    <row r="54" spans="1:15" s="466" customFormat="1" ht="24" customHeight="1" x14ac:dyDescent="0.25">
      <c r="A54" s="504" t="s">
        <v>29</v>
      </c>
      <c r="B54" s="505"/>
      <c r="C54" s="505"/>
      <c r="D54" s="505"/>
      <c r="E54" s="505"/>
      <c r="F54" s="505"/>
      <c r="G54" s="505"/>
      <c r="H54" s="505"/>
      <c r="I54" s="505"/>
      <c r="J54" s="505"/>
      <c r="K54" s="505"/>
      <c r="L54" s="505"/>
      <c r="M54" s="505"/>
    </row>
    <row r="55" spans="1:15" ht="22.8" customHeight="1" x14ac:dyDescent="0.25">
      <c r="A55" s="527" t="s">
        <v>215</v>
      </c>
      <c r="B55" s="528"/>
      <c r="C55" s="528"/>
      <c r="D55" s="528"/>
      <c r="E55" s="528"/>
      <c r="F55" s="528"/>
      <c r="G55" s="528"/>
      <c r="H55" s="528"/>
      <c r="I55" s="528"/>
      <c r="J55" s="528"/>
      <c r="K55" s="528"/>
      <c r="L55" s="528"/>
      <c r="M55" s="528"/>
    </row>
    <row r="56" spans="1:15" s="466" customFormat="1" ht="24" customHeight="1" x14ac:dyDescent="0.25">
      <c r="A56" s="504" t="s">
        <v>30</v>
      </c>
      <c r="B56" s="505"/>
      <c r="C56" s="505"/>
      <c r="D56" s="505"/>
      <c r="E56" s="505"/>
      <c r="F56" s="505"/>
      <c r="G56" s="505"/>
      <c r="H56" s="505"/>
      <c r="I56" s="505"/>
      <c r="J56" s="505"/>
      <c r="K56" s="505"/>
      <c r="L56" s="505"/>
      <c r="M56" s="505"/>
    </row>
    <row r="57" spans="1:15" ht="60.6" customHeight="1" x14ac:dyDescent="0.25">
      <c r="A57" s="507" t="s">
        <v>31</v>
      </c>
      <c r="B57" s="508"/>
      <c r="C57" s="508"/>
      <c r="D57" s="508"/>
      <c r="E57" s="508"/>
      <c r="F57" s="508"/>
      <c r="G57" s="508"/>
      <c r="H57" s="508"/>
      <c r="I57" s="508"/>
      <c r="J57" s="508"/>
      <c r="K57" s="508"/>
      <c r="L57" s="508"/>
      <c r="M57" s="508"/>
    </row>
    <row r="58" spans="1:15" s="466" customFormat="1" ht="24" customHeight="1" x14ac:dyDescent="0.25">
      <c r="A58" s="504" t="s">
        <v>32</v>
      </c>
      <c r="B58" s="505"/>
      <c r="C58" s="505"/>
      <c r="D58" s="505"/>
      <c r="E58" s="505"/>
      <c r="F58" s="505"/>
      <c r="G58" s="505"/>
      <c r="H58" s="505"/>
      <c r="I58" s="505"/>
      <c r="J58" s="505"/>
      <c r="K58" s="505"/>
      <c r="L58" s="505"/>
      <c r="M58" s="505"/>
    </row>
    <row r="59" spans="1:15" ht="276" customHeight="1" x14ac:dyDescent="0.25">
      <c r="A59" s="506" t="s">
        <v>33</v>
      </c>
      <c r="B59" s="506"/>
      <c r="C59" s="506"/>
      <c r="D59" s="506"/>
      <c r="E59" s="506"/>
      <c r="F59" s="506"/>
      <c r="G59" s="506"/>
      <c r="H59" s="506"/>
      <c r="I59" s="506"/>
      <c r="J59" s="506"/>
      <c r="K59" s="506"/>
      <c r="L59" s="506"/>
      <c r="M59" s="506"/>
      <c r="O59"/>
    </row>
    <row r="60" spans="1:15" ht="16.8" x14ac:dyDescent="0.4">
      <c r="A60" s="509" t="s">
        <v>34</v>
      </c>
      <c r="B60" s="510"/>
      <c r="C60" s="510"/>
      <c r="D60" s="510"/>
      <c r="E60" s="510"/>
      <c r="F60" s="510"/>
      <c r="G60" s="510"/>
      <c r="H60" s="510"/>
      <c r="I60" s="510"/>
      <c r="J60" s="510"/>
      <c r="K60" s="510"/>
      <c r="L60" s="510"/>
      <c r="M60" s="510"/>
    </row>
    <row r="61" spans="1:15" ht="16.8" x14ac:dyDescent="0.25">
      <c r="A61" s="467" t="s">
        <v>35</v>
      </c>
    </row>
    <row r="62" spans="1:15" x14ac:dyDescent="0.25">
      <c r="A62" s="503"/>
      <c r="B62" s="503"/>
      <c r="C62" s="503"/>
      <c r="D62" s="503"/>
      <c r="E62" s="503"/>
      <c r="F62" s="503"/>
      <c r="G62" s="503"/>
      <c r="H62" s="503"/>
      <c r="I62" s="503"/>
      <c r="J62" s="503"/>
      <c r="K62" s="503"/>
      <c r="L62" s="503"/>
      <c r="M62" s="503"/>
    </row>
  </sheetData>
  <mergeCells count="30">
    <mergeCell ref="A46:M46"/>
    <mergeCell ref="A41:M43"/>
    <mergeCell ref="A44:M44"/>
    <mergeCell ref="A45:M45"/>
    <mergeCell ref="A55:M55"/>
    <mergeCell ref="A47:M48"/>
    <mergeCell ref="A49:M49"/>
    <mergeCell ref="A52:M52"/>
    <mergeCell ref="A54:M54"/>
    <mergeCell ref="A56:M56"/>
    <mergeCell ref="A50:M50"/>
    <mergeCell ref="A51:M51"/>
    <mergeCell ref="A1:M2"/>
    <mergeCell ref="A4:M5"/>
    <mergeCell ref="A6:M6"/>
    <mergeCell ref="A7:M7"/>
    <mergeCell ref="A8:M9"/>
    <mergeCell ref="A22:M39"/>
    <mergeCell ref="A10:M10"/>
    <mergeCell ref="A11:M16"/>
    <mergeCell ref="A17:M17"/>
    <mergeCell ref="A18:M20"/>
    <mergeCell ref="A21:M21"/>
    <mergeCell ref="A40:M40"/>
    <mergeCell ref="A53:M53"/>
    <mergeCell ref="A62:M62"/>
    <mergeCell ref="A58:M58"/>
    <mergeCell ref="A59:M59"/>
    <mergeCell ref="A57:M57"/>
    <mergeCell ref="A60:M60"/>
  </mergeCells>
  <phoneticPr fontId="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4"/>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baseColWidth="10" defaultColWidth="11.44140625" defaultRowHeight="13.2" x14ac:dyDescent="0.25"/>
  <cols>
    <col min="1" max="1" width="32.5546875" style="12" customWidth="1"/>
    <col min="2" max="2" width="0.88671875" style="12" customWidth="1"/>
    <col min="3" max="3" width="12.33203125" style="12" customWidth="1"/>
    <col min="4" max="4" width="3.21875" style="12" customWidth="1"/>
    <col min="5" max="5" width="12.109375" style="12" customWidth="1"/>
    <col min="6" max="6" width="8.6640625" style="12" customWidth="1"/>
    <col min="7" max="7" width="9.5546875" style="12" customWidth="1"/>
    <col min="8" max="8" width="10" style="12" customWidth="1"/>
    <col min="9" max="9" width="10.33203125" style="12" customWidth="1"/>
    <col min="10" max="10" width="18.6640625" style="12" customWidth="1"/>
    <col min="11" max="11" width="6.21875" style="12" customWidth="1"/>
    <col min="12" max="12" width="14.44140625" style="12" customWidth="1"/>
    <col min="13" max="13" width="3.21875" style="12" customWidth="1"/>
    <col min="14" max="14" width="11.5546875" style="12" customWidth="1"/>
    <col min="15" max="15" width="8.6640625" style="12" customWidth="1"/>
    <col min="16" max="16" width="10" style="12" customWidth="1"/>
    <col min="17" max="18" width="11.88671875" style="12" customWidth="1"/>
    <col min="19" max="19" width="16" style="12" customWidth="1"/>
    <col min="20" max="20" width="6.21875" style="12" customWidth="1"/>
    <col min="21" max="21" width="11" style="12" customWidth="1"/>
    <col min="22" max="22" width="2.88671875" style="12" customWidth="1"/>
    <col min="23" max="23" width="12.44140625" style="12" customWidth="1"/>
    <col min="24" max="24" width="7.5546875" style="12" customWidth="1"/>
    <col min="25" max="25" width="10.77734375" style="12" customWidth="1"/>
    <col min="26" max="26" width="12" style="12" customWidth="1"/>
    <col min="27" max="27" width="12.109375" style="12" customWidth="1"/>
    <col min="28" max="28" width="16" style="12" customWidth="1"/>
    <col min="29" max="29" width="4.88671875" style="12" customWidth="1"/>
    <col min="30" max="30" width="8.44140625" style="12" customWidth="1"/>
    <col min="31" max="31" width="3.5546875" style="12" customWidth="1"/>
    <col min="32" max="32" width="9.5546875" style="12" customWidth="1"/>
    <col min="33" max="33" width="7.5546875" style="12" customWidth="1"/>
    <col min="34" max="34" width="9.5546875" style="12" customWidth="1"/>
    <col min="35" max="36" width="10.109375" style="12" customWidth="1"/>
    <col min="37" max="37" width="17.21875" style="12" customWidth="1"/>
    <col min="38" max="16384" width="11.44140625" style="12"/>
  </cols>
  <sheetData>
    <row r="1" spans="1:38" s="8" customFormat="1" ht="63.75" customHeight="1" x14ac:dyDescent="0.3">
      <c r="A1" s="534"/>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row>
    <row r="2" spans="1:38" s="8" customFormat="1" ht="11.25" customHeight="1" x14ac:dyDescent="0.3">
      <c r="A2" s="7"/>
      <c r="B2" s="7"/>
      <c r="C2" s="7"/>
      <c r="D2" s="7"/>
      <c r="E2" s="7"/>
      <c r="F2" s="7"/>
      <c r="G2" s="7"/>
      <c r="H2" s="7"/>
      <c r="I2" s="7"/>
      <c r="J2" s="7"/>
    </row>
    <row r="3" spans="1:38" ht="24" customHeight="1" x14ac:dyDescent="0.25">
      <c r="A3" s="547" t="str">
        <f>+Índice!A3</f>
        <v>ENCUESTA NACIONAL DE ARROZ MECANIZADO, ENAM II SEMESTRE 2022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row>
    <row r="4" spans="1:38" ht="12.75" customHeight="1" x14ac:dyDescent="0.25">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row>
    <row r="5" spans="1:38" ht="18.600000000000001" customHeight="1" x14ac:dyDescent="0.25">
      <c r="A5" s="535" t="s">
        <v>187</v>
      </c>
      <c r="B5" s="536"/>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7"/>
    </row>
    <row r="6" spans="1:38" ht="18.600000000000001" customHeight="1" x14ac:dyDescent="0.25">
      <c r="A6" s="535"/>
      <c r="B6" s="536"/>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7"/>
    </row>
    <row r="7" spans="1:38" ht="18.600000000000001" customHeight="1" x14ac:dyDescent="0.25">
      <c r="A7" s="538"/>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40"/>
    </row>
    <row r="8" spans="1:38" x14ac:dyDescent="0.25">
      <c r="A8" s="319" t="s">
        <v>207</v>
      </c>
      <c r="F8" s="312"/>
      <c r="N8" s="13"/>
    </row>
    <row r="9" spans="1:38" s="14" customFormat="1" ht="21.9" customHeight="1" x14ac:dyDescent="0.2">
      <c r="A9" s="475" t="s">
        <v>231</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9"/>
    </row>
    <row r="10" spans="1:38" s="14" customFormat="1" ht="21.9" customHeight="1" x14ac:dyDescent="0.2">
      <c r="A10" s="543" t="s">
        <v>36</v>
      </c>
      <c r="B10" s="26"/>
      <c r="C10" s="545" t="s">
        <v>37</v>
      </c>
      <c r="D10" s="545"/>
      <c r="E10" s="545"/>
      <c r="F10" s="545"/>
      <c r="G10" s="545"/>
      <c r="H10" s="545"/>
      <c r="I10" s="545"/>
      <c r="J10" s="545"/>
      <c r="K10" s="27"/>
      <c r="L10" s="545" t="s">
        <v>38</v>
      </c>
      <c r="M10" s="545"/>
      <c r="N10" s="545"/>
      <c r="O10" s="545"/>
      <c r="P10" s="545"/>
      <c r="Q10" s="545"/>
      <c r="R10" s="545"/>
      <c r="S10" s="545"/>
      <c r="T10" s="27"/>
      <c r="U10" s="545" t="s">
        <v>39</v>
      </c>
      <c r="V10" s="545"/>
      <c r="W10" s="545"/>
      <c r="X10" s="545"/>
      <c r="Y10" s="545"/>
      <c r="Z10" s="545"/>
      <c r="AA10" s="545"/>
      <c r="AB10" s="545"/>
      <c r="AC10" s="27"/>
      <c r="AD10" s="545" t="s">
        <v>40</v>
      </c>
      <c r="AE10" s="545"/>
      <c r="AF10" s="545"/>
      <c r="AG10" s="545"/>
      <c r="AH10" s="545"/>
      <c r="AI10" s="545"/>
      <c r="AJ10" s="545"/>
      <c r="AK10" s="546"/>
    </row>
    <row r="11" spans="1:38" s="15" customFormat="1" ht="18.899999999999999" customHeight="1" x14ac:dyDescent="0.25">
      <c r="A11" s="544"/>
      <c r="B11" s="444"/>
      <c r="C11" s="28" t="s">
        <v>41</v>
      </c>
      <c r="D11" s="56"/>
      <c r="E11" s="533" t="s">
        <v>186</v>
      </c>
      <c r="F11" s="533"/>
      <c r="G11" s="533"/>
      <c r="H11" s="531" t="s">
        <v>224</v>
      </c>
      <c r="I11" s="531"/>
      <c r="J11" s="542" t="s">
        <v>210</v>
      </c>
      <c r="K11" s="315"/>
      <c r="L11" s="28" t="s">
        <v>41</v>
      </c>
      <c r="M11" s="56"/>
      <c r="N11" s="533" t="s">
        <v>186</v>
      </c>
      <c r="O11" s="533"/>
      <c r="P11" s="533"/>
      <c r="Q11" s="531" t="s">
        <v>224</v>
      </c>
      <c r="R11" s="531"/>
      <c r="S11" s="542" t="s">
        <v>210</v>
      </c>
      <c r="T11" s="315"/>
      <c r="U11" s="28" t="s">
        <v>41</v>
      </c>
      <c r="V11" s="56"/>
      <c r="W11" s="533" t="s">
        <v>186</v>
      </c>
      <c r="X11" s="533"/>
      <c r="Y11" s="533"/>
      <c r="Z11" s="531" t="s">
        <v>224</v>
      </c>
      <c r="AA11" s="531"/>
      <c r="AB11" s="542" t="s">
        <v>210</v>
      </c>
      <c r="AC11" s="315"/>
      <c r="AD11" s="28" t="s">
        <v>41</v>
      </c>
      <c r="AE11" s="56"/>
      <c r="AF11" s="532" t="s">
        <v>186</v>
      </c>
      <c r="AG11" s="532"/>
      <c r="AH11" s="532"/>
      <c r="AI11" s="531" t="s">
        <v>224</v>
      </c>
      <c r="AJ11" s="531"/>
      <c r="AK11" s="541" t="s">
        <v>210</v>
      </c>
    </row>
    <row r="12" spans="1:38" s="15" customFormat="1" ht="39.6" x14ac:dyDescent="0.25">
      <c r="A12" s="544"/>
      <c r="B12" s="444"/>
      <c r="C12" s="268" t="s">
        <v>42</v>
      </c>
      <c r="D12" s="56"/>
      <c r="E12" s="268" t="s">
        <v>42</v>
      </c>
      <c r="F12" s="27" t="s">
        <v>230</v>
      </c>
      <c r="G12" s="27" t="s">
        <v>44</v>
      </c>
      <c r="H12" s="267" t="s">
        <v>222</v>
      </c>
      <c r="I12" s="267" t="s">
        <v>223</v>
      </c>
      <c r="J12" s="542"/>
      <c r="K12" s="315"/>
      <c r="L12" s="268" t="s">
        <v>42</v>
      </c>
      <c r="M12" s="56"/>
      <c r="N12" s="268" t="s">
        <v>42</v>
      </c>
      <c r="O12" s="27" t="s">
        <v>230</v>
      </c>
      <c r="P12" s="27" t="s">
        <v>44</v>
      </c>
      <c r="Q12" s="267" t="s">
        <v>222</v>
      </c>
      <c r="R12" s="267" t="s">
        <v>223</v>
      </c>
      <c r="S12" s="542"/>
      <c r="T12" s="315"/>
      <c r="U12" s="268" t="s">
        <v>45</v>
      </c>
      <c r="V12" s="56"/>
      <c r="W12" s="268" t="s">
        <v>45</v>
      </c>
      <c r="X12" s="27" t="s">
        <v>230</v>
      </c>
      <c r="Y12" s="269" t="s">
        <v>44</v>
      </c>
      <c r="Z12" s="267" t="s">
        <v>225</v>
      </c>
      <c r="AA12" s="267" t="s">
        <v>226</v>
      </c>
      <c r="AB12" s="542"/>
      <c r="AC12" s="315"/>
      <c r="AD12" s="27" t="s">
        <v>46</v>
      </c>
      <c r="AE12" s="56"/>
      <c r="AF12" s="27" t="s">
        <v>46</v>
      </c>
      <c r="AG12" s="27" t="s">
        <v>230</v>
      </c>
      <c r="AH12" s="269" t="s">
        <v>44</v>
      </c>
      <c r="AI12" s="267" t="s">
        <v>227</v>
      </c>
      <c r="AJ12" s="267" t="s">
        <v>228</v>
      </c>
      <c r="AK12" s="541"/>
    </row>
    <row r="13" spans="1:38" s="14" customFormat="1" ht="14.1" customHeight="1" x14ac:dyDescent="0.3">
      <c r="A13" s="57" t="s">
        <v>47</v>
      </c>
      <c r="B13" s="58"/>
      <c r="C13" s="429">
        <v>151987.59173659349</v>
      </c>
      <c r="D13" s="59"/>
      <c r="E13" s="429">
        <v>177221.12387884778</v>
      </c>
      <c r="F13" s="222">
        <v>1.6584626822563251</v>
      </c>
      <c r="G13" s="429">
        <v>5760.726561027649</v>
      </c>
      <c r="H13" s="59">
        <v>171460.39731782014</v>
      </c>
      <c r="I13" s="59">
        <v>182981.85043987542</v>
      </c>
      <c r="J13" s="436">
        <v>0.16601968576466564</v>
      </c>
      <c r="K13" s="65"/>
      <c r="L13" s="429">
        <v>385791.06302837259</v>
      </c>
      <c r="M13" s="59"/>
      <c r="N13" s="429">
        <v>357275.20127451001</v>
      </c>
      <c r="O13" s="222">
        <v>0.70667182199929801</v>
      </c>
      <c r="P13" s="482">
        <v>4948.5358218205483</v>
      </c>
      <c r="Q13" s="59">
        <v>352326.66545268946</v>
      </c>
      <c r="R13" s="59">
        <v>362223.73709633056</v>
      </c>
      <c r="S13" s="436">
        <v>-7.3915298944510321E-2</v>
      </c>
      <c r="T13" s="65"/>
      <c r="U13" s="59">
        <v>2117930.4161137715</v>
      </c>
      <c r="V13" s="59"/>
      <c r="W13" s="59">
        <v>2026227.0544359023</v>
      </c>
      <c r="X13" s="218">
        <v>0.47221216307049735</v>
      </c>
      <c r="Y13" s="59">
        <v>18753.457580843937</v>
      </c>
      <c r="Z13" s="59">
        <v>2007473.5968550583</v>
      </c>
      <c r="AA13" s="59">
        <v>2044980.5120167462</v>
      </c>
      <c r="AB13" s="436">
        <v>-4.3298571558426063E-2</v>
      </c>
      <c r="AC13" s="59"/>
      <c r="AD13" s="275"/>
      <c r="AE13" s="60"/>
      <c r="AF13" s="276"/>
      <c r="AG13" s="60"/>
      <c r="AH13" s="60"/>
      <c r="AI13" s="60"/>
      <c r="AJ13" s="60"/>
      <c r="AK13" s="270"/>
      <c r="AL13" s="16"/>
    </row>
    <row r="14" spans="1:38" s="14" customFormat="1" x14ac:dyDescent="0.2">
      <c r="A14" s="61"/>
      <c r="B14" s="445"/>
      <c r="C14" s="430"/>
      <c r="D14" s="62"/>
      <c r="E14" s="430"/>
      <c r="F14" s="223"/>
      <c r="G14" s="430"/>
      <c r="H14" s="62"/>
      <c r="I14" s="62"/>
      <c r="J14" s="437"/>
      <c r="K14" s="62"/>
      <c r="L14" s="430"/>
      <c r="M14" s="62"/>
      <c r="N14" s="430"/>
      <c r="O14" s="223"/>
      <c r="P14" s="483"/>
      <c r="Q14" s="62"/>
      <c r="R14" s="62"/>
      <c r="S14" s="437"/>
      <c r="T14" s="62"/>
      <c r="U14" s="62"/>
      <c r="V14" s="62"/>
      <c r="W14" s="62"/>
      <c r="X14" s="219"/>
      <c r="Y14" s="62"/>
      <c r="Z14" s="62"/>
      <c r="AA14" s="62"/>
      <c r="AB14" s="440"/>
      <c r="AC14" s="62"/>
      <c r="AD14" s="63"/>
      <c r="AE14" s="63"/>
      <c r="AF14" s="63"/>
      <c r="AG14" s="63"/>
      <c r="AH14" s="63"/>
      <c r="AI14" s="63"/>
      <c r="AJ14" s="63"/>
      <c r="AK14" s="271"/>
      <c r="AL14" s="16"/>
    </row>
    <row r="15" spans="1:38" s="14" customFormat="1" x14ac:dyDescent="0.2">
      <c r="A15" s="64" t="s">
        <v>48</v>
      </c>
      <c r="B15" s="446"/>
      <c r="C15" s="456">
        <v>14557.34</v>
      </c>
      <c r="D15" s="65"/>
      <c r="E15" s="456">
        <v>18068.5</v>
      </c>
      <c r="F15" s="424" t="s">
        <v>49</v>
      </c>
      <c r="G15" s="427" t="s">
        <v>49</v>
      </c>
      <c r="H15" s="65">
        <v>18068.5</v>
      </c>
      <c r="I15" s="65">
        <v>18068.5</v>
      </c>
      <c r="J15" s="438">
        <v>0.24125850106477986</v>
      </c>
      <c r="K15" s="65"/>
      <c r="L15" s="456">
        <v>56656.916666700003</v>
      </c>
      <c r="M15" s="65"/>
      <c r="N15" s="456">
        <v>66483.213000000003</v>
      </c>
      <c r="O15" s="224" t="s">
        <v>49</v>
      </c>
      <c r="P15" s="485" t="s">
        <v>49</v>
      </c>
      <c r="Q15" s="65">
        <v>66483.213000000003</v>
      </c>
      <c r="R15" s="65">
        <v>66483.213000000003</v>
      </c>
      <c r="S15" s="438">
        <v>0.17343507044525408</v>
      </c>
      <c r="T15" s="65"/>
      <c r="U15" s="65">
        <v>302026.82951991213</v>
      </c>
      <c r="V15" s="65"/>
      <c r="W15" s="65">
        <v>374711.69220381766</v>
      </c>
      <c r="X15" s="220">
        <v>0.83760988698693484</v>
      </c>
      <c r="Y15" s="65">
        <v>6151.6994759266463</v>
      </c>
      <c r="Z15" s="65">
        <v>368559.99272789102</v>
      </c>
      <c r="AA15" s="65">
        <v>380863.39167974429</v>
      </c>
      <c r="AB15" s="438">
        <v>0.24065697342001707</v>
      </c>
      <c r="AC15" s="65"/>
      <c r="AD15" s="240">
        <v>5.3308024384148638</v>
      </c>
      <c r="AE15" s="66"/>
      <c r="AF15" s="256">
        <v>5.6361850653008849</v>
      </c>
      <c r="AG15" s="220">
        <v>0.83760988698693473</v>
      </c>
      <c r="AH15" s="256">
        <v>9.2530116977448812E-2</v>
      </c>
      <c r="AI15" s="256">
        <v>5.5436549483234359</v>
      </c>
      <c r="AJ15" s="256">
        <v>5.728715182278334</v>
      </c>
      <c r="AK15" s="441">
        <v>5.728642740263095E-2</v>
      </c>
      <c r="AL15" s="16"/>
    </row>
    <row r="16" spans="1:38" s="14" customFormat="1" x14ac:dyDescent="0.2">
      <c r="A16" s="61" t="s">
        <v>50</v>
      </c>
      <c r="B16" s="445"/>
      <c r="C16" s="430">
        <v>13842.5</v>
      </c>
      <c r="D16" s="62"/>
      <c r="E16" s="430">
        <v>19631.3</v>
      </c>
      <c r="F16" s="425" t="s">
        <v>49</v>
      </c>
      <c r="G16" s="428" t="s">
        <v>49</v>
      </c>
      <c r="H16" s="62">
        <v>19631.3</v>
      </c>
      <c r="I16" s="62">
        <v>19631.3</v>
      </c>
      <c r="J16" s="437">
        <v>0.41811746008813122</v>
      </c>
      <c r="K16" s="62"/>
      <c r="L16" s="430">
        <v>175388.59090909001</v>
      </c>
      <c r="M16" s="62"/>
      <c r="N16" s="430">
        <v>160626.28400000001</v>
      </c>
      <c r="O16" s="223" t="s">
        <v>49</v>
      </c>
      <c r="P16" s="486" t="s">
        <v>49</v>
      </c>
      <c r="Q16" s="62">
        <v>160626.28400000001</v>
      </c>
      <c r="R16" s="62">
        <v>160626.28400000001</v>
      </c>
      <c r="S16" s="437">
        <v>-8.4169140264897857E-2</v>
      </c>
      <c r="T16" s="62"/>
      <c r="U16" s="62">
        <v>914932.49984984915</v>
      </c>
      <c r="V16" s="62"/>
      <c r="W16" s="62">
        <v>851900.44892755325</v>
      </c>
      <c r="X16" s="219">
        <v>0.931170737312908</v>
      </c>
      <c r="Y16" s="62">
        <v>15547.989475243316</v>
      </c>
      <c r="Z16" s="62">
        <v>836352.45945230999</v>
      </c>
      <c r="AA16" s="62">
        <v>867448.43840279651</v>
      </c>
      <c r="AB16" s="437">
        <v>-6.8892569596817443E-2</v>
      </c>
      <c r="AC16" s="62"/>
      <c r="AD16" s="241">
        <v>5.2166021467387829</v>
      </c>
      <c r="AE16" s="63"/>
      <c r="AF16" s="257">
        <v>5.3036179865030881</v>
      </c>
      <c r="AG16" s="219">
        <v>0.931170737312908</v>
      </c>
      <c r="AH16" s="257">
        <v>9.6796047869994392E-2</v>
      </c>
      <c r="AI16" s="257">
        <v>5.2068219386330936</v>
      </c>
      <c r="AJ16" s="257">
        <v>5.4004140343730827</v>
      </c>
      <c r="AK16" s="442">
        <v>1.6680558976249357E-2</v>
      </c>
      <c r="AL16" s="16"/>
    </row>
    <row r="17" spans="1:40" s="14" customFormat="1" x14ac:dyDescent="0.2">
      <c r="A17" s="64" t="s">
        <v>51</v>
      </c>
      <c r="B17" s="446"/>
      <c r="C17" s="456">
        <v>40396.87357359349</v>
      </c>
      <c r="D17" s="65"/>
      <c r="E17" s="456">
        <v>47972.336992247772</v>
      </c>
      <c r="F17" s="424" t="s">
        <v>49</v>
      </c>
      <c r="G17" s="427" t="s">
        <v>49</v>
      </c>
      <c r="H17" s="65">
        <v>47972.336992247772</v>
      </c>
      <c r="I17" s="65">
        <v>47972.336992247772</v>
      </c>
      <c r="J17" s="438">
        <v>0.18751392430130953</v>
      </c>
      <c r="K17" s="65"/>
      <c r="L17" s="456">
        <v>48439.295577608696</v>
      </c>
      <c r="M17" s="65"/>
      <c r="N17" s="456">
        <v>39179.931844999999</v>
      </c>
      <c r="O17" s="224">
        <v>2.0733518248350657</v>
      </c>
      <c r="P17" s="65">
        <v>1592.1821504797874</v>
      </c>
      <c r="Q17" s="65">
        <v>37587.749694520215</v>
      </c>
      <c r="R17" s="65">
        <v>40772.113995479784</v>
      </c>
      <c r="S17" s="438">
        <v>-0.1911539716297791</v>
      </c>
      <c r="T17" s="65"/>
      <c r="U17" s="65">
        <v>367531.46897748701</v>
      </c>
      <c r="V17" s="65"/>
      <c r="W17" s="65">
        <v>295895.97855413676</v>
      </c>
      <c r="X17" s="220">
        <v>1.225903992143051</v>
      </c>
      <c r="Y17" s="65">
        <v>7109.7052028243806</v>
      </c>
      <c r="Z17" s="65">
        <v>288786.27335131238</v>
      </c>
      <c r="AA17" s="65">
        <v>303005.68375696114</v>
      </c>
      <c r="AB17" s="438">
        <v>-0.19490981445112188</v>
      </c>
      <c r="AC17" s="65"/>
      <c r="AD17" s="240">
        <v>7.5874651890557265</v>
      </c>
      <c r="AE17" s="66"/>
      <c r="AF17" s="256">
        <v>7.5522331106836242</v>
      </c>
      <c r="AG17" s="220">
        <v>1.225903992143051</v>
      </c>
      <c r="AH17" s="256">
        <v>0.18146292931164695</v>
      </c>
      <c r="AI17" s="256">
        <v>7.3707701813719773</v>
      </c>
      <c r="AJ17" s="256">
        <v>7.7336960399952712</v>
      </c>
      <c r="AK17" s="441">
        <v>-4.6434583216172871E-3</v>
      </c>
      <c r="AL17" s="16"/>
    </row>
    <row r="18" spans="1:40" s="14" customFormat="1" x14ac:dyDescent="0.2">
      <c r="A18" s="61" t="s">
        <v>52</v>
      </c>
      <c r="B18" s="445"/>
      <c r="C18" s="430">
        <v>18700.454407999998</v>
      </c>
      <c r="D18" s="62"/>
      <c r="E18" s="430">
        <v>18082.973859600002</v>
      </c>
      <c r="F18" s="425">
        <v>2.3327366671131848</v>
      </c>
      <c r="G18" s="430">
        <v>826.7831969856677</v>
      </c>
      <c r="H18" s="62">
        <v>17256.190662614335</v>
      </c>
      <c r="I18" s="62">
        <v>18909.757056585669</v>
      </c>
      <c r="J18" s="437">
        <v>-3.299465240641708E-2</v>
      </c>
      <c r="K18" s="62"/>
      <c r="L18" s="430">
        <v>13020.902414573873</v>
      </c>
      <c r="M18" s="62"/>
      <c r="N18" s="430">
        <v>15999.466156</v>
      </c>
      <c r="O18" s="223">
        <v>5.1263445978781874</v>
      </c>
      <c r="P18" s="483">
        <v>1607.5680271958117</v>
      </c>
      <c r="Q18" s="62">
        <v>14391.898128804189</v>
      </c>
      <c r="R18" s="62">
        <v>17607.034183195814</v>
      </c>
      <c r="S18" s="437">
        <v>0.22875248170912621</v>
      </c>
      <c r="T18" s="62"/>
      <c r="U18" s="62">
        <v>98575.622264308724</v>
      </c>
      <c r="V18" s="62"/>
      <c r="W18" s="62">
        <v>123130.72020696398</v>
      </c>
      <c r="X18" s="219">
        <v>0.51123586679797561</v>
      </c>
      <c r="Y18" s="62">
        <v>1233.7972732995383</v>
      </c>
      <c r="Z18" s="62">
        <v>121896.92293366443</v>
      </c>
      <c r="AA18" s="62">
        <v>124364.51748026352</v>
      </c>
      <c r="AB18" s="437">
        <v>0.24909909142461398</v>
      </c>
      <c r="AC18" s="62"/>
      <c r="AD18" s="241">
        <v>7.5705676247121119</v>
      </c>
      <c r="AE18" s="63"/>
      <c r="AF18" s="257">
        <v>7.6959267894565606</v>
      </c>
      <c r="AG18" s="219">
        <v>0.51123586679797561</v>
      </c>
      <c r="AH18" s="257">
        <v>7.7114902539223096E-2</v>
      </c>
      <c r="AI18" s="257">
        <v>7.6188118869173378</v>
      </c>
      <c r="AJ18" s="257">
        <v>7.7730416919957834</v>
      </c>
      <c r="AK18" s="442">
        <v>1.6558753710256412E-2</v>
      </c>
      <c r="AL18" s="16"/>
    </row>
    <row r="19" spans="1:40" s="14" customFormat="1" ht="13.8" x14ac:dyDescent="0.2">
      <c r="A19" s="67" t="s">
        <v>53</v>
      </c>
      <c r="B19" s="68"/>
      <c r="C19" s="431">
        <v>64490.423755000003</v>
      </c>
      <c r="D19" s="69"/>
      <c r="E19" s="431">
        <v>73466.013027000008</v>
      </c>
      <c r="F19" s="426">
        <v>3.959270489651876</v>
      </c>
      <c r="G19" s="431">
        <v>5701.0876204555561</v>
      </c>
      <c r="H19" s="69">
        <v>67764.925406544455</v>
      </c>
      <c r="I19" s="69">
        <v>79167.100647455562</v>
      </c>
      <c r="J19" s="439">
        <v>0.13918436966971615</v>
      </c>
      <c r="K19" s="69"/>
      <c r="L19" s="431">
        <v>92285.357460399988</v>
      </c>
      <c r="M19" s="69"/>
      <c r="N19" s="431">
        <v>74986.306273509996</v>
      </c>
      <c r="O19" s="225">
        <v>3.369104957475308</v>
      </c>
      <c r="P19" s="484">
        <v>4951.6800296933479</v>
      </c>
      <c r="Q19" s="69">
        <v>70034.626243816645</v>
      </c>
      <c r="R19" s="69">
        <v>79937.986303203346</v>
      </c>
      <c r="S19" s="439">
        <v>-0.18745174384043628</v>
      </c>
      <c r="T19" s="69"/>
      <c r="U19" s="69">
        <v>434863.99550221447</v>
      </c>
      <c r="V19" s="69"/>
      <c r="W19" s="69">
        <v>380588.21454343054</v>
      </c>
      <c r="X19" s="221">
        <v>0.6000985043311714</v>
      </c>
      <c r="Y19" s="69">
        <v>4476.4521989462401</v>
      </c>
      <c r="Z19" s="69">
        <v>376111.76234448428</v>
      </c>
      <c r="AA19" s="69">
        <v>385064.66674237681</v>
      </c>
      <c r="AB19" s="439">
        <v>-0.12481093288972354</v>
      </c>
      <c r="AC19" s="69"/>
      <c r="AD19" s="242">
        <v>4.7121667777991361</v>
      </c>
      <c r="AE19" s="70"/>
      <c r="AF19" s="258">
        <v>5.0754362157171471</v>
      </c>
      <c r="AG19" s="221">
        <v>0.6000985043311714</v>
      </c>
      <c r="AH19" s="258">
        <v>5.9696928964850356E-2</v>
      </c>
      <c r="AI19" s="258">
        <v>5.0157392867522965</v>
      </c>
      <c r="AJ19" s="258">
        <v>5.1351331446819977</v>
      </c>
      <c r="AK19" s="443">
        <v>7.709180405700318E-2</v>
      </c>
      <c r="AL19" s="16"/>
      <c r="AM19" s="259"/>
    </row>
    <row r="20" spans="1:40" x14ac:dyDescent="0.25">
      <c r="A20" s="17"/>
      <c r="B20" s="17"/>
      <c r="C20" s="17"/>
      <c r="D20" s="17"/>
      <c r="E20" s="17"/>
      <c r="F20" s="17"/>
      <c r="G20" s="17"/>
      <c r="H20" s="17"/>
      <c r="I20" s="17"/>
      <c r="J20" s="17"/>
      <c r="K20" s="17"/>
      <c r="L20" s="17"/>
      <c r="M20" s="17"/>
      <c r="N20" s="17"/>
      <c r="O20" s="17"/>
      <c r="P20" s="17"/>
      <c r="Q20" s="17"/>
      <c r="R20" s="17"/>
      <c r="S20" s="17"/>
      <c r="T20" s="17"/>
      <c r="U20" s="14"/>
      <c r="V20" s="14"/>
      <c r="W20" s="14"/>
      <c r="X20" s="14"/>
      <c r="Y20" s="14"/>
      <c r="Z20" s="14"/>
      <c r="AA20" s="14"/>
      <c r="AB20" s="14"/>
      <c r="AC20" s="14"/>
      <c r="AD20" s="14"/>
      <c r="AE20" s="14"/>
      <c r="AF20" s="14"/>
      <c r="AG20" s="14"/>
      <c r="AH20" s="14"/>
      <c r="AI20" s="14"/>
      <c r="AJ20" s="14"/>
      <c r="AK20" s="14"/>
      <c r="AM20" s="14"/>
      <c r="AN20" s="14"/>
    </row>
    <row r="21" spans="1:40" ht="2.1" customHeight="1"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9"/>
      <c r="AM21" s="14"/>
      <c r="AN21" s="14"/>
    </row>
    <row r="22" spans="1:40" s="31" customFormat="1" ht="17.100000000000001" customHeight="1" x14ac:dyDescent="0.25">
      <c r="A22" s="295" t="s">
        <v>54</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30"/>
    </row>
    <row r="23" spans="1:40" s="31" customFormat="1" ht="17.100000000000001" customHeight="1" x14ac:dyDescent="0.25">
      <c r="A23" s="29" t="s">
        <v>55</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158"/>
      <c r="AC23" s="29"/>
      <c r="AD23" s="158"/>
      <c r="AE23" s="29"/>
      <c r="AF23" s="29"/>
      <c r="AG23" s="29"/>
      <c r="AH23" s="29"/>
      <c r="AI23" s="29"/>
      <c r="AJ23" s="29"/>
      <c r="AK23" s="30"/>
    </row>
    <row r="24" spans="1:40" s="31" customFormat="1" ht="17.100000000000001" customHeight="1" x14ac:dyDescent="0.25">
      <c r="A24" s="29" t="s">
        <v>217</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30"/>
    </row>
    <row r="25" spans="1:40" s="31" customFormat="1" ht="17.100000000000001" customHeight="1" x14ac:dyDescent="0.25">
      <c r="A25" s="29" t="s">
        <v>56</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30"/>
    </row>
    <row r="26" spans="1:40" s="31" customFormat="1" ht="17.100000000000001" customHeight="1" x14ac:dyDescent="0.25">
      <c r="A26" s="272" t="s">
        <v>57</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30"/>
    </row>
    <row r="27" spans="1:40" s="31" customFormat="1" ht="17.100000000000001" customHeight="1" x14ac:dyDescent="0.25">
      <c r="A27" s="273" t="s">
        <v>58</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30"/>
    </row>
    <row r="28" spans="1:40" s="31" customFormat="1" ht="17.100000000000001" customHeight="1" x14ac:dyDescent="0.25">
      <c r="A28" s="273" t="s">
        <v>232</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30"/>
    </row>
    <row r="29" spans="1:40" s="31" customFormat="1" ht="17.100000000000001" customHeight="1" x14ac:dyDescent="0.25">
      <c r="A29" s="273" t="s">
        <v>59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30"/>
    </row>
    <row r="30" spans="1:40" s="31" customFormat="1" ht="17.100000000000001" customHeight="1" x14ac:dyDescent="0.25">
      <c r="A30" s="273" t="s">
        <v>229</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30"/>
    </row>
    <row r="31" spans="1:40" s="31" customFormat="1" ht="17.100000000000001" customHeight="1" x14ac:dyDescent="0.25">
      <c r="A31" s="273" t="s">
        <v>60</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30"/>
    </row>
    <row r="32" spans="1:40" s="31" customFormat="1" ht="17.100000000000001" customHeight="1" x14ac:dyDescent="0.25">
      <c r="A32" s="274" t="s">
        <v>61</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30"/>
    </row>
    <row r="33" spans="1:37" s="31" customFormat="1" ht="17.100000000000001" customHeight="1" x14ac:dyDescent="0.25">
      <c r="A33" s="32" t="s">
        <v>211</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3"/>
    </row>
    <row r="34" spans="1:37" ht="2.1"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1"/>
    </row>
  </sheetData>
  <mergeCells count="20">
    <mergeCell ref="A1:AK1"/>
    <mergeCell ref="A5:AK7"/>
    <mergeCell ref="AK11:AK12"/>
    <mergeCell ref="J11:J12"/>
    <mergeCell ref="S11:S12"/>
    <mergeCell ref="AB11:AB12"/>
    <mergeCell ref="A10:A12"/>
    <mergeCell ref="C10:J10"/>
    <mergeCell ref="L10:S10"/>
    <mergeCell ref="U10:AB10"/>
    <mergeCell ref="AD10:AK10"/>
    <mergeCell ref="A3:AK4"/>
    <mergeCell ref="Z11:AA11"/>
    <mergeCell ref="AF11:AH11"/>
    <mergeCell ref="AI11:AJ11"/>
    <mergeCell ref="E11:G11"/>
    <mergeCell ref="H11:I11"/>
    <mergeCell ref="N11:P11"/>
    <mergeCell ref="Q11:R11"/>
    <mergeCell ref="W11:Y11"/>
  </mergeCells>
  <hyperlinks>
    <hyperlink ref="A8" location="Índice!A1" display="Índice" xr:uid="{4742E335-1BEE-4E07-97E3-40ECAD307B44}"/>
  </hyperlinks>
  <pageMargins left="0.75" right="0.75" top="1" bottom="1" header="0.5" footer="0.5"/>
  <pageSetup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D92C-DBCB-46B0-A7EC-F73B85CDA5CE}">
  <dimension ref="A1:BU41"/>
  <sheetViews>
    <sheetView showGridLines="0" topLeftCell="A3" zoomScale="90" zoomScaleNormal="90" workbookViewId="0">
      <pane xSplit="1" topLeftCell="B1" activePane="topRight" state="frozen"/>
      <selection pane="topRight" activeCell="A8" sqref="A8"/>
    </sheetView>
  </sheetViews>
  <sheetFormatPr baseColWidth="10" defaultColWidth="11.5546875" defaultRowHeight="13.2" x14ac:dyDescent="0.25"/>
  <cols>
    <col min="1" max="1" width="35.33203125" style="321" customWidth="1"/>
    <col min="2" max="2" width="2.6640625" style="321" customWidth="1"/>
    <col min="3" max="3" width="15.88671875" style="321" customWidth="1"/>
    <col min="4" max="4" width="1.6640625" style="321" customWidth="1"/>
    <col min="5" max="5" width="11.88671875" style="321" customWidth="1"/>
    <col min="6" max="6" width="1.6640625" style="321" customWidth="1"/>
    <col min="7" max="7" width="11.88671875" style="321" customWidth="1"/>
    <col min="8" max="8" width="1.6640625" style="321" customWidth="1"/>
    <col min="9" max="9" width="11.88671875" style="321" customWidth="1"/>
    <col min="10" max="10" width="4.109375" style="321" customWidth="1"/>
    <col min="11" max="11" width="15.6640625" style="321" customWidth="1"/>
    <col min="12" max="12" width="8.88671875" style="321" customWidth="1"/>
    <col min="13" max="13" width="9.33203125" style="321" customWidth="1"/>
    <col min="14" max="15" width="10.88671875" style="321" customWidth="1"/>
    <col min="16" max="16" width="2.44140625" style="321" customWidth="1"/>
    <col min="17" max="17" width="15.6640625" style="321" customWidth="1"/>
    <col min="18" max="18" width="8.88671875" style="321" customWidth="1"/>
    <col min="19" max="19" width="9.33203125" style="321" customWidth="1"/>
    <col min="20" max="21" width="11.21875" style="321" customWidth="1"/>
    <col min="22" max="22" width="2.6640625" style="321" customWidth="1"/>
    <col min="23" max="23" width="12.5546875" style="321" customWidth="1"/>
    <col min="24" max="24" width="8.109375" style="321" customWidth="1"/>
    <col min="25" max="25" width="9.33203125" style="321" customWidth="1"/>
    <col min="26" max="27" width="10.5546875" style="321" customWidth="1"/>
    <col min="28" max="28" width="2.6640625" style="321" customWidth="1"/>
    <col min="29" max="29" width="16" style="321" customWidth="1"/>
    <col min="30" max="30" width="9" style="321" customWidth="1"/>
    <col min="31" max="31" width="9.33203125" style="321" customWidth="1"/>
    <col min="32" max="33" width="10.21875" style="321" customWidth="1"/>
    <col min="34" max="34" width="1.6640625" style="321" customWidth="1"/>
    <col min="35" max="55" width="11.5546875" style="321"/>
    <col min="56" max="56" width="11.44140625" style="321" customWidth="1"/>
    <col min="57" max="57" width="17.5546875" style="321" hidden="1" customWidth="1"/>
    <col min="58" max="58" width="2.33203125" style="321" hidden="1" customWidth="1"/>
    <col min="59" max="59" width="11.44140625" style="321" hidden="1" customWidth="1"/>
    <col min="60" max="60" width="6.88671875" style="321" hidden="1" customWidth="1"/>
    <col min="61" max="61" width="2.6640625" style="321" hidden="1" customWidth="1"/>
    <col min="62" max="62" width="11.44140625" style="321" hidden="1" customWidth="1"/>
    <col min="63" max="63" width="6.88671875" style="321" hidden="1" customWidth="1"/>
    <col min="64" max="64" width="2.6640625" style="321" hidden="1" customWidth="1"/>
    <col min="65" max="65" width="11.44140625" style="321" hidden="1" customWidth="1"/>
    <col min="66" max="66" width="6.88671875" style="321" hidden="1" customWidth="1"/>
    <col min="67" max="67" width="2.6640625" style="321" hidden="1" customWidth="1"/>
    <col min="68" max="68" width="11.44140625" style="321" hidden="1" customWidth="1"/>
    <col min="69" max="69" width="6.88671875" style="321" hidden="1" customWidth="1"/>
    <col min="70" max="70" width="2.6640625" style="321" hidden="1" customWidth="1"/>
    <col min="71" max="71" width="11.44140625" style="321" hidden="1" customWidth="1"/>
    <col min="72" max="72" width="6.88671875" style="321" hidden="1" customWidth="1"/>
    <col min="73" max="73" width="2" style="321" hidden="1" customWidth="1"/>
    <col min="74" max="74" width="11.44140625" style="321" customWidth="1"/>
    <col min="75" max="16384" width="11.5546875" style="321"/>
  </cols>
  <sheetData>
    <row r="1" spans="1:73" s="316" customFormat="1" ht="63.75" customHeight="1" x14ac:dyDescent="0.3"/>
    <row r="2" spans="1:73" s="316" customFormat="1" ht="13.8" customHeight="1" x14ac:dyDescent="0.3">
      <c r="A2" s="317"/>
      <c r="B2" s="317"/>
      <c r="C2" s="317"/>
      <c r="D2" s="317"/>
      <c r="E2" s="317"/>
      <c r="F2" s="317"/>
      <c r="G2" s="317"/>
    </row>
    <row r="3" spans="1:73" s="318" customFormat="1" ht="24" customHeight="1" x14ac:dyDescent="0.25">
      <c r="A3" s="564" t="str">
        <f>+'Cuadro 1'!A3</f>
        <v>ENCUESTA NACIONAL DE ARROZ MECANIZADO, ENAM II SEMESTRE 2022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row>
    <row r="4" spans="1:73" s="318" customFormat="1" ht="12.75" customHeight="1" x14ac:dyDescent="0.25">
      <c r="A4" s="564"/>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row>
    <row r="5" spans="1:73" s="318" customFormat="1" ht="12.75" customHeight="1" x14ac:dyDescent="0.25">
      <c r="A5" s="566" t="s">
        <v>190</v>
      </c>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8"/>
    </row>
    <row r="6" spans="1:73" s="318" customFormat="1" ht="12.75" customHeight="1" x14ac:dyDescent="0.25">
      <c r="A6" s="566"/>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8"/>
    </row>
    <row r="7" spans="1:73" s="318" customFormat="1" ht="12.75" customHeight="1" x14ac:dyDescent="0.25">
      <c r="A7" s="569"/>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1"/>
    </row>
    <row r="8" spans="1:73" ht="15" x14ac:dyDescent="0.35">
      <c r="A8" s="319" t="s">
        <v>207</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row>
    <row r="9" spans="1:73" s="324" customFormat="1" ht="44.4" customHeight="1" x14ac:dyDescent="0.2">
      <c r="A9" s="572" t="s">
        <v>208</v>
      </c>
      <c r="B9" s="573"/>
      <c r="C9" s="573"/>
      <c r="D9" s="573"/>
      <c r="E9" s="573"/>
      <c r="F9" s="573"/>
      <c r="G9" s="573"/>
      <c r="H9" s="573"/>
      <c r="I9" s="573"/>
      <c r="J9" s="573"/>
      <c r="K9" s="322"/>
      <c r="L9" s="322"/>
      <c r="M9" s="322"/>
      <c r="N9" s="322"/>
      <c r="O9" s="322"/>
      <c r="P9" s="322"/>
      <c r="Q9" s="322"/>
      <c r="R9" s="322"/>
      <c r="S9" s="322"/>
      <c r="T9" s="322"/>
      <c r="U9" s="322"/>
      <c r="V9" s="322"/>
      <c r="W9" s="322"/>
      <c r="X9" s="322"/>
      <c r="Y9" s="322"/>
      <c r="Z9" s="322"/>
      <c r="AA9" s="322"/>
      <c r="AB9" s="322"/>
      <c r="AC9" s="322"/>
      <c r="AD9" s="322"/>
      <c r="AE9" s="322"/>
      <c r="AF9" s="322"/>
      <c r="AG9" s="322"/>
      <c r="AH9" s="323"/>
    </row>
    <row r="10" spans="1:73" x14ac:dyDescent="0.25">
      <c r="A10" s="556" t="s">
        <v>64</v>
      </c>
      <c r="B10" s="325"/>
      <c r="C10" s="574" t="s">
        <v>41</v>
      </c>
      <c r="D10" s="574"/>
      <c r="E10" s="574"/>
      <c r="F10" s="574"/>
      <c r="G10" s="574"/>
      <c r="H10" s="574"/>
      <c r="I10" s="574"/>
      <c r="J10" s="326"/>
      <c r="K10" s="574" t="s">
        <v>186</v>
      </c>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5"/>
    </row>
    <row r="11" spans="1:73" x14ac:dyDescent="0.25">
      <c r="A11" s="557"/>
      <c r="B11" s="327"/>
      <c r="C11" s="576" t="s">
        <v>63</v>
      </c>
      <c r="D11" s="576"/>
      <c r="E11" s="576"/>
      <c r="F11" s="576"/>
      <c r="G11" s="576"/>
      <c r="H11" s="576"/>
      <c r="I11" s="576"/>
      <c r="J11" s="328"/>
      <c r="K11" s="574" t="s">
        <v>63</v>
      </c>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5"/>
      <c r="BE11" s="556" t="s">
        <v>64</v>
      </c>
      <c r="BF11" s="325"/>
      <c r="BG11" s="558" t="s">
        <v>65</v>
      </c>
      <c r="BH11" s="558"/>
      <c r="BI11" s="558"/>
      <c r="BJ11" s="558"/>
      <c r="BK11" s="558"/>
      <c r="BL11" s="558"/>
      <c r="BM11" s="558"/>
      <c r="BN11" s="558"/>
      <c r="BO11" s="558"/>
      <c r="BP11" s="558"/>
      <c r="BQ11" s="558"/>
      <c r="BR11" s="558"/>
      <c r="BS11" s="558"/>
      <c r="BT11" s="558"/>
      <c r="BU11" s="559"/>
    </row>
    <row r="12" spans="1:73" ht="12.75" customHeight="1" x14ac:dyDescent="0.3">
      <c r="A12" s="557"/>
      <c r="B12" s="327"/>
      <c r="C12" s="329" t="s">
        <v>209</v>
      </c>
      <c r="D12" s="329"/>
      <c r="E12" s="329" t="s">
        <v>66</v>
      </c>
      <c r="F12" s="329"/>
      <c r="G12" s="329" t="s">
        <v>67</v>
      </c>
      <c r="H12" s="329"/>
      <c r="I12" s="329" t="s">
        <v>68</v>
      </c>
      <c r="J12" s="330"/>
      <c r="K12" s="331" t="s">
        <v>209</v>
      </c>
      <c r="L12" s="331"/>
      <c r="M12" s="331"/>
      <c r="N12" s="531" t="s">
        <v>224</v>
      </c>
      <c r="O12" s="531"/>
      <c r="P12" s="332"/>
      <c r="Q12" s="331" t="s">
        <v>66</v>
      </c>
      <c r="R12" s="331"/>
      <c r="S12" s="331"/>
      <c r="T12" s="531" t="s">
        <v>224</v>
      </c>
      <c r="U12" s="531"/>
      <c r="V12" s="550"/>
      <c r="W12" s="331" t="s">
        <v>67</v>
      </c>
      <c r="X12" s="331"/>
      <c r="Y12" s="331"/>
      <c r="Z12" s="531" t="s">
        <v>224</v>
      </c>
      <c r="AA12" s="531"/>
      <c r="AB12" s="560"/>
      <c r="AC12" s="331" t="s">
        <v>68</v>
      </c>
      <c r="AD12" s="333"/>
      <c r="AE12" s="333"/>
      <c r="AF12" s="531" t="s">
        <v>224</v>
      </c>
      <c r="AG12" s="531"/>
      <c r="AH12" s="551"/>
      <c r="BE12" s="557"/>
      <c r="BF12" s="327"/>
      <c r="BG12" s="562" t="s">
        <v>63</v>
      </c>
      <c r="BH12" s="562"/>
      <c r="BI12" s="562"/>
      <c r="BJ12" s="562"/>
      <c r="BK12" s="562"/>
      <c r="BL12" s="562"/>
      <c r="BM12" s="562"/>
      <c r="BN12" s="562"/>
      <c r="BO12" s="562"/>
      <c r="BP12" s="562"/>
      <c r="BQ12" s="562"/>
      <c r="BR12" s="562"/>
      <c r="BS12" s="562"/>
      <c r="BT12" s="562"/>
      <c r="BU12" s="563"/>
    </row>
    <row r="13" spans="1:73" ht="39.6" x14ac:dyDescent="0.3">
      <c r="A13" s="557"/>
      <c r="B13" s="327"/>
      <c r="C13" s="479" t="s">
        <v>42</v>
      </c>
      <c r="D13" s="328"/>
      <c r="E13" s="479" t="s">
        <v>42</v>
      </c>
      <c r="F13" s="328"/>
      <c r="G13" s="479" t="s">
        <v>42</v>
      </c>
      <c r="H13" s="328"/>
      <c r="I13" s="479" t="s">
        <v>42</v>
      </c>
      <c r="J13" s="330"/>
      <c r="K13" s="330" t="s">
        <v>42</v>
      </c>
      <c r="L13" s="27" t="s">
        <v>230</v>
      </c>
      <c r="M13" s="328" t="s">
        <v>44</v>
      </c>
      <c r="N13" s="267" t="s">
        <v>222</v>
      </c>
      <c r="O13" s="267" t="s">
        <v>223</v>
      </c>
      <c r="P13" s="332"/>
      <c r="Q13" s="330" t="s">
        <v>42</v>
      </c>
      <c r="R13" s="27" t="s">
        <v>230</v>
      </c>
      <c r="S13" s="328" t="s">
        <v>44</v>
      </c>
      <c r="T13" s="267" t="s">
        <v>222</v>
      </c>
      <c r="U13" s="267" t="s">
        <v>223</v>
      </c>
      <c r="V13" s="550"/>
      <c r="W13" s="330" t="s">
        <v>42</v>
      </c>
      <c r="X13" s="27" t="s">
        <v>230</v>
      </c>
      <c r="Y13" s="328" t="s">
        <v>44</v>
      </c>
      <c r="Z13" s="267" t="s">
        <v>222</v>
      </c>
      <c r="AA13" s="267" t="s">
        <v>223</v>
      </c>
      <c r="AB13" s="561"/>
      <c r="AC13" s="330" t="s">
        <v>42</v>
      </c>
      <c r="AD13" s="27" t="s">
        <v>230</v>
      </c>
      <c r="AE13" s="328" t="s">
        <v>44</v>
      </c>
      <c r="AF13" s="267" t="s">
        <v>222</v>
      </c>
      <c r="AG13" s="267" t="s">
        <v>223</v>
      </c>
      <c r="AH13" s="551"/>
      <c r="BE13" s="557"/>
      <c r="BF13" s="327"/>
      <c r="BG13" s="335" t="s">
        <v>66</v>
      </c>
      <c r="BH13" s="550" t="s">
        <v>43</v>
      </c>
      <c r="BI13" s="335"/>
      <c r="BJ13" s="335" t="s">
        <v>67</v>
      </c>
      <c r="BK13" s="550" t="s">
        <v>43</v>
      </c>
      <c r="BL13" s="334"/>
      <c r="BM13" s="335" t="s">
        <v>70</v>
      </c>
      <c r="BN13" s="550" t="s">
        <v>43</v>
      </c>
      <c r="BO13" s="334"/>
      <c r="BP13" s="335" t="s">
        <v>71</v>
      </c>
      <c r="BQ13" s="550" t="s">
        <v>43</v>
      </c>
      <c r="BR13" s="334"/>
      <c r="BS13" s="549" t="s">
        <v>69</v>
      </c>
      <c r="BT13" s="550" t="s">
        <v>43</v>
      </c>
      <c r="BU13" s="551"/>
    </row>
    <row r="14" spans="1:73" s="347" customFormat="1" ht="13.8" x14ac:dyDescent="0.3">
      <c r="A14" s="336" t="s">
        <v>73</v>
      </c>
      <c r="B14" s="337"/>
      <c r="C14" s="457">
        <v>6856.7443647938999</v>
      </c>
      <c r="D14" s="361"/>
      <c r="E14" s="457">
        <v>6365.1023734499995</v>
      </c>
      <c r="F14" s="361"/>
      <c r="G14" s="457">
        <v>66.603896103899999</v>
      </c>
      <c r="H14" s="361"/>
      <c r="I14" s="458">
        <v>425.03809524000002</v>
      </c>
      <c r="J14" s="339"/>
      <c r="K14" s="457">
        <v>418.54878049000001</v>
      </c>
      <c r="L14" s="342">
        <v>18.352653401938799</v>
      </c>
      <c r="M14" s="343">
        <v>150.55702172268784</v>
      </c>
      <c r="N14" s="341">
        <v>267.99175876731215</v>
      </c>
      <c r="O14" s="341">
        <v>569.10580221268788</v>
      </c>
      <c r="P14" s="344"/>
      <c r="Q14" s="338">
        <v>387.54878049000001</v>
      </c>
      <c r="R14" s="342">
        <v>19.8206808712571</v>
      </c>
      <c r="S14" s="343">
        <v>150.55702172268832</v>
      </c>
      <c r="T14" s="341">
        <v>236.99175876731169</v>
      </c>
      <c r="U14" s="341">
        <v>538.10580221268833</v>
      </c>
      <c r="V14" s="344"/>
      <c r="W14" s="340">
        <v>4</v>
      </c>
      <c r="X14" s="345" t="s">
        <v>49</v>
      </c>
      <c r="Y14" s="345" t="s">
        <v>49</v>
      </c>
      <c r="Z14" s="341">
        <v>4</v>
      </c>
      <c r="AA14" s="341">
        <v>4</v>
      </c>
      <c r="AB14" s="344"/>
      <c r="AC14" s="340">
        <v>27</v>
      </c>
      <c r="AD14" s="345" t="s">
        <v>49</v>
      </c>
      <c r="AE14" s="345" t="s">
        <v>49</v>
      </c>
      <c r="AF14" s="341">
        <v>27</v>
      </c>
      <c r="AG14" s="341">
        <v>27</v>
      </c>
      <c r="AH14" s="346"/>
      <c r="BE14" s="557"/>
      <c r="BF14" s="327"/>
      <c r="BG14" s="334" t="s">
        <v>72</v>
      </c>
      <c r="BH14" s="550"/>
      <c r="BI14" s="334"/>
      <c r="BJ14" s="334" t="s">
        <v>72</v>
      </c>
      <c r="BK14" s="550"/>
      <c r="BL14" s="335"/>
      <c r="BM14" s="334" t="s">
        <v>72</v>
      </c>
      <c r="BN14" s="550"/>
      <c r="BO14" s="335"/>
      <c r="BP14" s="334" t="s">
        <v>72</v>
      </c>
      <c r="BQ14" s="550"/>
      <c r="BR14" s="334"/>
      <c r="BS14" s="549"/>
      <c r="BT14" s="550"/>
      <c r="BU14" s="551"/>
    </row>
    <row r="15" spans="1:73" ht="13.8" x14ac:dyDescent="0.3">
      <c r="A15" s="348"/>
      <c r="B15" s="349"/>
      <c r="C15" s="460"/>
      <c r="D15" s="459"/>
      <c r="E15" s="460"/>
      <c r="F15" s="459"/>
      <c r="G15" s="460"/>
      <c r="H15" s="459"/>
      <c r="I15" s="461"/>
      <c r="J15" s="351"/>
      <c r="K15" s="460"/>
      <c r="L15" s="354"/>
      <c r="M15" s="355"/>
      <c r="N15" s="353"/>
      <c r="O15" s="353"/>
      <c r="P15" s="356"/>
      <c r="Q15" s="350"/>
      <c r="R15" s="354"/>
      <c r="S15" s="355"/>
      <c r="T15" s="353"/>
      <c r="U15" s="353"/>
      <c r="V15" s="356"/>
      <c r="W15" s="352"/>
      <c r="X15" s="357"/>
      <c r="Y15" s="357"/>
      <c r="Z15" s="353"/>
      <c r="AA15" s="353"/>
      <c r="AB15" s="356"/>
      <c r="AC15" s="352"/>
      <c r="AD15" s="357"/>
      <c r="AE15" s="357"/>
      <c r="AF15" s="353"/>
      <c r="AG15" s="353"/>
      <c r="AH15" s="358"/>
      <c r="BE15" s="336" t="s">
        <v>73</v>
      </c>
      <c r="BF15" s="337"/>
      <c r="BG15" s="359">
        <v>420.5</v>
      </c>
      <c r="BH15" s="360">
        <v>63.675168831429083</v>
      </c>
      <c r="BI15" s="361"/>
      <c r="BJ15" s="359">
        <v>484.95</v>
      </c>
      <c r="BK15" s="360">
        <v>60.179323628316197</v>
      </c>
      <c r="BL15" s="362"/>
      <c r="BM15" s="359">
        <v>0</v>
      </c>
      <c r="BN15" s="360">
        <v>0</v>
      </c>
      <c r="BO15" s="363"/>
      <c r="BP15" s="359">
        <v>92</v>
      </c>
      <c r="BQ15" s="360">
        <v>0</v>
      </c>
      <c r="BR15" s="361"/>
      <c r="BS15" s="359">
        <v>997.45</v>
      </c>
      <c r="BT15" s="360">
        <v>39.592838154187426</v>
      </c>
      <c r="BU15" s="364"/>
    </row>
    <row r="16" spans="1:73" s="347" customFormat="1" ht="13.8" x14ac:dyDescent="0.3">
      <c r="A16" s="365" t="s">
        <v>74</v>
      </c>
      <c r="B16" s="366"/>
      <c r="C16" s="462">
        <v>50</v>
      </c>
      <c r="D16" s="362"/>
      <c r="E16" s="462">
        <v>50</v>
      </c>
      <c r="F16" s="362"/>
      <c r="G16" s="462">
        <v>0</v>
      </c>
      <c r="H16" s="362"/>
      <c r="I16" s="463">
        <v>0</v>
      </c>
      <c r="J16" s="368"/>
      <c r="K16" s="462">
        <v>8</v>
      </c>
      <c r="L16" s="371" t="s">
        <v>49</v>
      </c>
      <c r="M16" s="371" t="s">
        <v>49</v>
      </c>
      <c r="N16" s="370">
        <v>8</v>
      </c>
      <c r="O16" s="370">
        <v>8</v>
      </c>
      <c r="P16" s="373"/>
      <c r="Q16" s="367">
        <v>8</v>
      </c>
      <c r="R16" s="371" t="s">
        <v>49</v>
      </c>
      <c r="S16" s="371" t="s">
        <v>49</v>
      </c>
      <c r="T16" s="370">
        <v>8</v>
      </c>
      <c r="U16" s="370">
        <v>8</v>
      </c>
      <c r="V16" s="373"/>
      <c r="W16" s="369">
        <v>0</v>
      </c>
      <c r="X16" s="374" t="s">
        <v>49</v>
      </c>
      <c r="Y16" s="374" t="s">
        <v>49</v>
      </c>
      <c r="Z16" s="370">
        <v>0</v>
      </c>
      <c r="AA16" s="370">
        <v>0</v>
      </c>
      <c r="AB16" s="373"/>
      <c r="AC16" s="369">
        <v>0</v>
      </c>
      <c r="AD16" s="374" t="s">
        <v>49</v>
      </c>
      <c r="AE16" s="374" t="s">
        <v>49</v>
      </c>
      <c r="AF16" s="370">
        <v>0</v>
      </c>
      <c r="AG16" s="370">
        <v>0</v>
      </c>
      <c r="AH16" s="375"/>
      <c r="BE16" s="365"/>
      <c r="BF16" s="366"/>
      <c r="BG16" s="376"/>
      <c r="BH16" s="377"/>
      <c r="BI16" s="362"/>
      <c r="BJ16" s="376"/>
      <c r="BK16" s="377"/>
      <c r="BL16" s="362"/>
      <c r="BM16" s="376"/>
      <c r="BN16" s="377"/>
      <c r="BO16" s="363"/>
      <c r="BP16" s="376"/>
      <c r="BQ16" s="377"/>
      <c r="BR16" s="362"/>
      <c r="BS16" s="376"/>
      <c r="BT16" s="377"/>
      <c r="BU16" s="378"/>
    </row>
    <row r="17" spans="1:73" ht="13.8" x14ac:dyDescent="0.3">
      <c r="A17" s="379" t="s">
        <v>75</v>
      </c>
      <c r="B17" s="349"/>
      <c r="C17" s="460">
        <v>100.80129125000001</v>
      </c>
      <c r="D17" s="459"/>
      <c r="E17" s="460">
        <v>100.80129125000001</v>
      </c>
      <c r="F17" s="459"/>
      <c r="G17" s="460">
        <v>0</v>
      </c>
      <c r="H17" s="459"/>
      <c r="I17" s="461">
        <v>0</v>
      </c>
      <c r="J17" s="351"/>
      <c r="K17" s="460">
        <v>62</v>
      </c>
      <c r="L17" s="354" t="s">
        <v>49</v>
      </c>
      <c r="M17" s="354" t="s">
        <v>49</v>
      </c>
      <c r="N17" s="353">
        <v>62</v>
      </c>
      <c r="O17" s="353">
        <v>62</v>
      </c>
      <c r="P17" s="356"/>
      <c r="Q17" s="350">
        <v>46</v>
      </c>
      <c r="R17" s="354" t="s">
        <v>49</v>
      </c>
      <c r="S17" s="354" t="s">
        <v>49</v>
      </c>
      <c r="T17" s="353">
        <v>46</v>
      </c>
      <c r="U17" s="353">
        <v>46</v>
      </c>
      <c r="V17" s="356"/>
      <c r="W17" s="352">
        <v>0</v>
      </c>
      <c r="X17" s="357" t="s">
        <v>49</v>
      </c>
      <c r="Y17" s="357" t="s">
        <v>49</v>
      </c>
      <c r="Z17" s="353">
        <v>0</v>
      </c>
      <c r="AA17" s="353">
        <v>0</v>
      </c>
      <c r="AB17" s="356"/>
      <c r="AC17" s="352">
        <v>16</v>
      </c>
      <c r="AD17" s="357" t="s">
        <v>49</v>
      </c>
      <c r="AE17" s="357" t="s">
        <v>49</v>
      </c>
      <c r="AF17" s="353">
        <v>16</v>
      </c>
      <c r="AG17" s="353">
        <v>16</v>
      </c>
      <c r="AH17" s="358"/>
      <c r="BE17" s="365" t="s">
        <v>74</v>
      </c>
      <c r="BF17" s="366"/>
      <c r="BG17" s="376">
        <v>26</v>
      </c>
      <c r="BH17" s="377">
        <v>0</v>
      </c>
      <c r="BI17" s="362"/>
      <c r="BJ17" s="376">
        <v>0</v>
      </c>
      <c r="BK17" s="377">
        <v>0</v>
      </c>
      <c r="BL17" s="380"/>
      <c r="BM17" s="376">
        <v>0</v>
      </c>
      <c r="BN17" s="377">
        <v>0</v>
      </c>
      <c r="BO17" s="381"/>
      <c r="BP17" s="376">
        <v>0</v>
      </c>
      <c r="BQ17" s="377">
        <v>0</v>
      </c>
      <c r="BR17" s="362"/>
      <c r="BS17" s="376">
        <v>26</v>
      </c>
      <c r="BT17" s="377">
        <v>0</v>
      </c>
      <c r="BU17" s="378"/>
    </row>
    <row r="18" spans="1:73" s="347" customFormat="1" ht="13.8" x14ac:dyDescent="0.3">
      <c r="A18" s="365" t="s">
        <v>76</v>
      </c>
      <c r="B18" s="366"/>
      <c r="C18" s="462">
        <v>5097.7006493439003</v>
      </c>
      <c r="D18" s="362"/>
      <c r="E18" s="462">
        <v>4666.0586579999999</v>
      </c>
      <c r="F18" s="362"/>
      <c r="G18" s="462">
        <v>6.6038961039000004</v>
      </c>
      <c r="H18" s="362"/>
      <c r="I18" s="463">
        <v>425.03809524000002</v>
      </c>
      <c r="J18" s="368"/>
      <c r="K18" s="462">
        <v>228.04878049000001</v>
      </c>
      <c r="L18" s="371">
        <v>33.683498256961599</v>
      </c>
      <c r="M18" s="372">
        <v>150.55702172268784</v>
      </c>
      <c r="N18" s="370">
        <v>77.491758767312177</v>
      </c>
      <c r="O18" s="370">
        <v>378.60580221268788</v>
      </c>
      <c r="P18" s="373"/>
      <c r="Q18" s="367">
        <v>227.04878049000001</v>
      </c>
      <c r="R18" s="371">
        <v>33.831851831837803</v>
      </c>
      <c r="S18" s="372">
        <v>150.55702172268806</v>
      </c>
      <c r="T18" s="370">
        <v>76.49175876731195</v>
      </c>
      <c r="U18" s="370">
        <v>377.6058022126881</v>
      </c>
      <c r="V18" s="373"/>
      <c r="W18" s="369">
        <v>0</v>
      </c>
      <c r="X18" s="374" t="s">
        <v>49</v>
      </c>
      <c r="Y18" s="374" t="s">
        <v>49</v>
      </c>
      <c r="Z18" s="370">
        <v>0</v>
      </c>
      <c r="AA18" s="370">
        <v>0</v>
      </c>
      <c r="AB18" s="373"/>
      <c r="AC18" s="369">
        <v>1</v>
      </c>
      <c r="AD18" s="374" t="s">
        <v>49</v>
      </c>
      <c r="AE18" s="374" t="s">
        <v>49</v>
      </c>
      <c r="AF18" s="370">
        <v>1</v>
      </c>
      <c r="AG18" s="370">
        <v>1</v>
      </c>
      <c r="AH18" s="375"/>
      <c r="BE18" s="365" t="s">
        <v>75</v>
      </c>
      <c r="BF18" s="366"/>
      <c r="BG18" s="376">
        <v>0</v>
      </c>
      <c r="BH18" s="377">
        <v>0</v>
      </c>
      <c r="BI18" s="362"/>
      <c r="BJ18" s="376">
        <v>0</v>
      </c>
      <c r="BK18" s="377">
        <v>33.020543640231679</v>
      </c>
      <c r="BL18" s="362"/>
      <c r="BM18" s="376">
        <v>0</v>
      </c>
      <c r="BN18" s="377">
        <v>0</v>
      </c>
      <c r="BO18" s="363"/>
      <c r="BP18" s="376">
        <v>0</v>
      </c>
      <c r="BQ18" s="377">
        <v>0</v>
      </c>
      <c r="BR18" s="362"/>
      <c r="BS18" s="376">
        <v>0</v>
      </c>
      <c r="BT18" s="377">
        <v>10.515181438230695</v>
      </c>
      <c r="BU18" s="378"/>
    </row>
    <row r="19" spans="1:73" ht="13.8" x14ac:dyDescent="0.3">
      <c r="A19" s="379" t="s">
        <v>77</v>
      </c>
      <c r="B19" s="349"/>
      <c r="C19" s="460">
        <v>82</v>
      </c>
      <c r="D19" s="459"/>
      <c r="E19" s="460">
        <v>82</v>
      </c>
      <c r="F19" s="459"/>
      <c r="G19" s="460">
        <v>0</v>
      </c>
      <c r="H19" s="459"/>
      <c r="I19" s="461">
        <v>0</v>
      </c>
      <c r="J19" s="351"/>
      <c r="K19" s="460">
        <v>27.5</v>
      </c>
      <c r="L19" s="354" t="s">
        <v>49</v>
      </c>
      <c r="M19" s="354" t="s">
        <v>49</v>
      </c>
      <c r="N19" s="353">
        <v>27.5</v>
      </c>
      <c r="O19" s="353">
        <v>27.5</v>
      </c>
      <c r="P19" s="356"/>
      <c r="Q19" s="350">
        <v>23.5</v>
      </c>
      <c r="R19" s="354" t="s">
        <v>49</v>
      </c>
      <c r="S19" s="354" t="s">
        <v>49</v>
      </c>
      <c r="T19" s="353">
        <v>23.5</v>
      </c>
      <c r="U19" s="353">
        <v>23.5</v>
      </c>
      <c r="V19" s="356"/>
      <c r="W19" s="352">
        <v>4</v>
      </c>
      <c r="X19" s="357" t="s">
        <v>49</v>
      </c>
      <c r="Y19" s="357" t="s">
        <v>49</v>
      </c>
      <c r="Z19" s="353">
        <v>4</v>
      </c>
      <c r="AA19" s="353">
        <v>4</v>
      </c>
      <c r="AB19" s="356"/>
      <c r="AC19" s="352">
        <v>0</v>
      </c>
      <c r="AD19" s="357" t="s">
        <v>49</v>
      </c>
      <c r="AE19" s="357" t="s">
        <v>49</v>
      </c>
      <c r="AF19" s="353">
        <v>0</v>
      </c>
      <c r="AG19" s="353">
        <v>0</v>
      </c>
      <c r="AH19" s="358"/>
      <c r="BE19" s="365" t="s">
        <v>76</v>
      </c>
      <c r="BF19" s="366"/>
      <c r="BG19" s="376">
        <v>366.5</v>
      </c>
      <c r="BH19" s="377">
        <v>73.057049095814278</v>
      </c>
      <c r="BI19" s="362"/>
      <c r="BJ19" s="376">
        <v>435.19</v>
      </c>
      <c r="BK19" s="377">
        <v>66.953909053921038</v>
      </c>
      <c r="BL19" s="362"/>
      <c r="BM19" s="376">
        <v>0</v>
      </c>
      <c r="BN19" s="377">
        <v>0</v>
      </c>
      <c r="BO19" s="363"/>
      <c r="BP19" s="376">
        <v>1.5</v>
      </c>
      <c r="BQ19" s="377">
        <v>0</v>
      </c>
      <c r="BR19" s="362"/>
      <c r="BS19" s="376">
        <v>803.19</v>
      </c>
      <c r="BT19" s="377">
        <v>49.126209350078561</v>
      </c>
      <c r="BU19" s="378"/>
    </row>
    <row r="20" spans="1:73" s="347" customFormat="1" ht="13.8" x14ac:dyDescent="0.3">
      <c r="A20" s="382" t="s">
        <v>78</v>
      </c>
      <c r="B20" s="383"/>
      <c r="C20" s="464">
        <v>1526.2424242</v>
      </c>
      <c r="D20" s="398"/>
      <c r="E20" s="464">
        <v>1466.2424242</v>
      </c>
      <c r="F20" s="398"/>
      <c r="G20" s="464">
        <v>60</v>
      </c>
      <c r="H20" s="398"/>
      <c r="I20" s="465">
        <v>0</v>
      </c>
      <c r="J20" s="385"/>
      <c r="K20" s="464">
        <v>93</v>
      </c>
      <c r="L20" s="388" t="s">
        <v>49</v>
      </c>
      <c r="M20" s="388" t="s">
        <v>49</v>
      </c>
      <c r="N20" s="387">
        <v>93</v>
      </c>
      <c r="O20" s="387">
        <v>93</v>
      </c>
      <c r="P20" s="389"/>
      <c r="Q20" s="384">
        <v>83</v>
      </c>
      <c r="R20" s="388" t="s">
        <v>49</v>
      </c>
      <c r="S20" s="388" t="s">
        <v>49</v>
      </c>
      <c r="T20" s="387">
        <v>83</v>
      </c>
      <c r="U20" s="387">
        <v>83</v>
      </c>
      <c r="V20" s="389"/>
      <c r="W20" s="386">
        <v>0</v>
      </c>
      <c r="X20" s="390" t="s">
        <v>49</v>
      </c>
      <c r="Y20" s="390" t="s">
        <v>49</v>
      </c>
      <c r="Z20" s="387">
        <v>0</v>
      </c>
      <c r="AA20" s="387">
        <v>0</v>
      </c>
      <c r="AB20" s="389"/>
      <c r="AC20" s="386">
        <v>10</v>
      </c>
      <c r="AD20" s="390" t="s">
        <v>49</v>
      </c>
      <c r="AE20" s="390" t="s">
        <v>49</v>
      </c>
      <c r="AF20" s="387">
        <v>10</v>
      </c>
      <c r="AG20" s="387">
        <v>10</v>
      </c>
      <c r="AH20" s="391"/>
      <c r="BE20" s="365" t="s">
        <v>77</v>
      </c>
      <c r="BF20" s="366"/>
      <c r="BG20" s="376">
        <v>16</v>
      </c>
      <c r="BH20" s="377">
        <v>0</v>
      </c>
      <c r="BI20" s="362"/>
      <c r="BJ20" s="376">
        <v>49.76</v>
      </c>
      <c r="BK20" s="377">
        <v>0</v>
      </c>
      <c r="BL20" s="362"/>
      <c r="BM20" s="376">
        <v>0</v>
      </c>
      <c r="BN20" s="377">
        <v>0</v>
      </c>
      <c r="BO20" s="363"/>
      <c r="BP20" s="376">
        <v>90.5</v>
      </c>
      <c r="BQ20" s="377">
        <v>0</v>
      </c>
      <c r="BR20" s="362"/>
      <c r="BS20" s="376">
        <v>156.26</v>
      </c>
      <c r="BT20" s="377">
        <v>0</v>
      </c>
      <c r="BU20" s="378"/>
    </row>
    <row r="21" spans="1:73" ht="13.8" x14ac:dyDescent="0.3">
      <c r="A21" s="392"/>
      <c r="B21" s="392"/>
      <c r="C21" s="393"/>
      <c r="D21" s="394"/>
      <c r="E21" s="393"/>
      <c r="F21" s="394"/>
      <c r="G21" s="393"/>
      <c r="H21" s="393"/>
      <c r="I21" s="393"/>
      <c r="J21" s="393"/>
      <c r="K21" s="393"/>
      <c r="L21" s="393"/>
      <c r="M21" s="393"/>
      <c r="N21" s="393"/>
      <c r="O21" s="393"/>
      <c r="P21" s="394"/>
      <c r="Q21" s="393"/>
      <c r="R21" s="393"/>
      <c r="S21" s="393"/>
      <c r="T21" s="393"/>
      <c r="U21" s="393"/>
      <c r="V21" s="394"/>
      <c r="W21" s="393"/>
      <c r="X21" s="393"/>
      <c r="Y21" s="393"/>
      <c r="Z21" s="395"/>
      <c r="AA21" s="395"/>
      <c r="AB21" s="394"/>
      <c r="AC21" s="393"/>
      <c r="AD21" s="393"/>
      <c r="AE21" s="393"/>
      <c r="AF21" s="393"/>
      <c r="AG21" s="393"/>
      <c r="AH21" s="394"/>
      <c r="BE21" s="382" t="s">
        <v>78</v>
      </c>
      <c r="BF21" s="383"/>
      <c r="BG21" s="396">
        <v>12</v>
      </c>
      <c r="BH21" s="397">
        <v>0</v>
      </c>
      <c r="BI21" s="398"/>
      <c r="BJ21" s="396">
        <v>0</v>
      </c>
      <c r="BK21" s="397">
        <v>0</v>
      </c>
      <c r="BL21" s="398"/>
      <c r="BM21" s="396">
        <v>0</v>
      </c>
      <c r="BN21" s="397">
        <v>0</v>
      </c>
      <c r="BO21" s="399"/>
      <c r="BP21" s="396">
        <v>0</v>
      </c>
      <c r="BQ21" s="397">
        <v>0</v>
      </c>
      <c r="BR21" s="398"/>
      <c r="BS21" s="396">
        <v>12</v>
      </c>
      <c r="BT21" s="397">
        <v>0</v>
      </c>
      <c r="BU21" s="400"/>
    </row>
    <row r="22" spans="1:73" ht="13.8" x14ac:dyDescent="0.3">
      <c r="A22" s="401"/>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row>
    <row r="23" spans="1:73" ht="2.1" customHeight="1" x14ac:dyDescent="0.3">
      <c r="A23" s="402"/>
      <c r="B23" s="403"/>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4"/>
    </row>
    <row r="24" spans="1:73" s="408" customFormat="1" ht="15.9" customHeight="1" x14ac:dyDescent="0.25">
      <c r="A24" s="405" t="s">
        <v>54</v>
      </c>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7"/>
    </row>
    <row r="25" spans="1:73" s="408" customFormat="1" ht="15.9" customHeight="1" x14ac:dyDescent="0.25">
      <c r="A25" s="552" t="s">
        <v>57</v>
      </c>
      <c r="B25" s="553"/>
      <c r="C25" s="553"/>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4"/>
    </row>
    <row r="26" spans="1:73" s="408" customFormat="1" ht="15.9" customHeight="1" x14ac:dyDescent="0.25">
      <c r="A26" s="411" t="s">
        <v>58</v>
      </c>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0"/>
    </row>
    <row r="27" spans="1:73" s="408" customFormat="1" ht="15.9" customHeight="1" x14ac:dyDescent="0.25">
      <c r="A27" s="273" t="s">
        <v>232</v>
      </c>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3"/>
    </row>
    <row r="28" spans="1:73" s="408" customFormat="1" ht="15.9" customHeight="1" x14ac:dyDescent="0.25">
      <c r="A28" s="555" t="s">
        <v>218</v>
      </c>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c r="Z28" s="555"/>
      <c r="AA28" s="414"/>
      <c r="AB28" s="414"/>
      <c r="AC28" s="414"/>
      <c r="AD28" s="414"/>
      <c r="AE28" s="414"/>
      <c r="AF28" s="414"/>
      <c r="AG28" s="414"/>
      <c r="AH28" s="415"/>
    </row>
    <row r="29" spans="1:73" s="408" customFormat="1" ht="15.9" customHeight="1" x14ac:dyDescent="0.25">
      <c r="A29" s="411" t="s">
        <v>59</v>
      </c>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5"/>
    </row>
    <row r="30" spans="1:73" s="408" customFormat="1" ht="15.9" customHeight="1" x14ac:dyDescent="0.25">
      <c r="A30" s="273" t="s">
        <v>229</v>
      </c>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5"/>
    </row>
    <row r="31" spans="1:73" s="408" customFormat="1" ht="15.9" customHeight="1" x14ac:dyDescent="0.25">
      <c r="A31" s="553" t="s">
        <v>61</v>
      </c>
      <c r="B31" s="553"/>
      <c r="C31" s="553"/>
      <c r="D31" s="553"/>
      <c r="E31" s="553"/>
      <c r="F31" s="553"/>
      <c r="G31" s="553"/>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5"/>
    </row>
    <row r="32" spans="1:73" s="408" customFormat="1" ht="15.9" customHeight="1" x14ac:dyDescent="0.25">
      <c r="A32" s="416" t="str">
        <f>+'Cuadro 1'!A33</f>
        <v>Actualizado el 09 de febrero de 2023</v>
      </c>
      <c r="B32" s="417"/>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07"/>
    </row>
    <row r="33" spans="1:34" ht="2.1" customHeight="1" x14ac:dyDescent="0.3">
      <c r="A33" s="419"/>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row>
    <row r="40" spans="1:34" ht="87" customHeight="1" x14ac:dyDescent="0.25">
      <c r="A40" s="548"/>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row>
    <row r="41" spans="1:34" ht="26.25" customHeight="1" x14ac:dyDescent="0.25">
      <c r="A41" s="422"/>
      <c r="B41" s="422"/>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row>
  </sheetData>
  <mergeCells count="29">
    <mergeCell ref="BQ13:BQ14"/>
    <mergeCell ref="A3:AH4"/>
    <mergeCell ref="A5:AH7"/>
    <mergeCell ref="A9:J9"/>
    <mergeCell ref="A10:A13"/>
    <mergeCell ref="C10:I10"/>
    <mergeCell ref="K10:AH10"/>
    <mergeCell ref="C11:I11"/>
    <mergeCell ref="K11:AH11"/>
    <mergeCell ref="N12:O12"/>
    <mergeCell ref="T12:U12"/>
    <mergeCell ref="Z12:AA12"/>
    <mergeCell ref="AF12:AG12"/>
    <mergeCell ref="A40:AH40"/>
    <mergeCell ref="BS13:BS14"/>
    <mergeCell ref="BT13:BT14"/>
    <mergeCell ref="BU13:BU14"/>
    <mergeCell ref="A25:AH25"/>
    <mergeCell ref="A28:Z28"/>
    <mergeCell ref="A31:G31"/>
    <mergeCell ref="BE11:BE14"/>
    <mergeCell ref="BG11:BU11"/>
    <mergeCell ref="V12:V13"/>
    <mergeCell ref="AB12:AB13"/>
    <mergeCell ref="AH12:AH13"/>
    <mergeCell ref="BG12:BU12"/>
    <mergeCell ref="BH13:BH14"/>
    <mergeCell ref="BK13:BK14"/>
    <mergeCell ref="BN13:BN14"/>
  </mergeCells>
  <hyperlinks>
    <hyperlink ref="A8" location="Índice!A1" display="Índice" xr:uid="{C56D41CF-0B30-4B2A-9739-EAC2052BFA52}"/>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3"/>
  <sheetViews>
    <sheetView showGridLines="0" zoomScale="80" zoomScaleNormal="80" workbookViewId="0">
      <pane xSplit="2" ySplit="8" topLeftCell="C9" activePane="bottomRight" state="frozen"/>
      <selection pane="topRight" activeCell="C1" sqref="C1"/>
      <selection pane="bottomLeft" activeCell="A9" sqref="A9"/>
      <selection pane="bottomRight" activeCell="A9" sqref="A9"/>
    </sheetView>
  </sheetViews>
  <sheetFormatPr baseColWidth="10" defaultColWidth="11.44140625" defaultRowHeight="13.2" x14ac:dyDescent="0.25"/>
  <cols>
    <col min="1" max="1" width="28.44140625" customWidth="1"/>
    <col min="2" max="2" width="2.5546875" customWidth="1"/>
    <col min="3" max="3" width="11.33203125" customWidth="1"/>
    <col min="4" max="4" width="2.5546875" customWidth="1"/>
    <col min="5" max="5" width="14.109375" customWidth="1"/>
    <col min="6" max="6" width="2.33203125" customWidth="1"/>
    <col min="7" max="7" width="11.5546875" customWidth="1"/>
    <col min="8" max="8" width="13.109375" customWidth="1"/>
    <col min="9" max="9" width="15.109375" customWidth="1"/>
    <col min="10" max="10" width="12.88671875" customWidth="1"/>
    <col min="11" max="11" width="13.88671875" bestFit="1" customWidth="1"/>
    <col min="12" max="12" width="5.44140625" customWidth="1"/>
    <col min="13" max="13" width="12" customWidth="1"/>
    <col min="14" max="14" width="2.5546875" customWidth="1"/>
    <col min="15" max="15" width="15.44140625" customWidth="1"/>
    <col min="16" max="16" width="2" customWidth="1"/>
    <col min="17" max="17" width="12" customWidth="1"/>
    <col min="18" max="18" width="13.109375" customWidth="1"/>
    <col min="19" max="19" width="14.109375" bestFit="1" customWidth="1"/>
    <col min="20" max="20" width="13.109375" customWidth="1"/>
    <col min="21" max="21" width="13.88671875" bestFit="1" customWidth="1"/>
    <col min="22" max="22" width="2.5546875" customWidth="1"/>
    <col min="23" max="23" width="12.44140625" customWidth="1"/>
  </cols>
  <sheetData>
    <row r="1" spans="1:22" s="8" customFormat="1" ht="63.75" customHeight="1" x14ac:dyDescent="0.3">
      <c r="A1" s="534"/>
      <c r="B1" s="534"/>
      <c r="C1" s="534"/>
      <c r="D1" s="534"/>
      <c r="E1" s="534"/>
      <c r="F1" s="534"/>
      <c r="G1" s="534"/>
      <c r="H1" s="534"/>
      <c r="I1" s="534"/>
      <c r="J1" s="534"/>
      <c r="K1" s="534"/>
      <c r="L1" s="534"/>
      <c r="M1" s="534"/>
      <c r="N1" s="534"/>
      <c r="O1" s="534"/>
      <c r="P1" s="534"/>
      <c r="Q1" s="534"/>
      <c r="R1" s="534"/>
      <c r="S1" s="534"/>
      <c r="T1" s="534"/>
      <c r="U1" s="534"/>
      <c r="V1" s="534"/>
    </row>
    <row r="2" spans="1:22" s="8" customFormat="1" ht="11.25" customHeight="1" x14ac:dyDescent="0.3">
      <c r="A2" s="7"/>
      <c r="B2" s="7"/>
      <c r="C2" s="7"/>
      <c r="D2" s="7"/>
      <c r="E2" s="7"/>
      <c r="F2" s="7"/>
      <c r="G2" s="7"/>
    </row>
    <row r="3" spans="1:22" s="12" customFormat="1" ht="24" customHeight="1" x14ac:dyDescent="0.25">
      <c r="A3" s="578" t="str">
        <f>+'Cuadro 1'!A3:AK4</f>
        <v>ENCUESTA NACIONAL DE ARROZ MECANIZADO, ENAM II SEMESTRE 2022</v>
      </c>
      <c r="B3" s="578"/>
      <c r="C3" s="578"/>
      <c r="D3" s="578"/>
      <c r="E3" s="578"/>
      <c r="F3" s="578"/>
      <c r="G3" s="578"/>
      <c r="H3" s="578"/>
      <c r="I3" s="578"/>
      <c r="J3" s="578"/>
      <c r="K3" s="578"/>
      <c r="L3" s="578"/>
      <c r="M3" s="578"/>
      <c r="N3" s="578"/>
      <c r="O3" s="578"/>
      <c r="P3" s="578"/>
      <c r="Q3" s="578"/>
      <c r="R3" s="578"/>
      <c r="S3" s="578"/>
      <c r="T3" s="578"/>
      <c r="U3" s="578"/>
      <c r="V3" s="578"/>
    </row>
    <row r="4" spans="1:22" s="12" customFormat="1" ht="12.75" customHeight="1" x14ac:dyDescent="0.25">
      <c r="A4" s="578"/>
      <c r="B4" s="578"/>
      <c r="C4" s="578"/>
      <c r="D4" s="578"/>
      <c r="E4" s="578"/>
      <c r="F4" s="578"/>
      <c r="G4" s="578"/>
      <c r="H4" s="578"/>
      <c r="I4" s="578"/>
      <c r="J4" s="578"/>
      <c r="K4" s="578"/>
      <c r="L4" s="578"/>
      <c r="M4" s="578"/>
      <c r="N4" s="578"/>
      <c r="O4" s="578"/>
      <c r="P4" s="578"/>
      <c r="Q4" s="578"/>
      <c r="R4" s="578"/>
      <c r="S4" s="578"/>
      <c r="T4" s="578"/>
      <c r="U4" s="578"/>
      <c r="V4" s="578"/>
    </row>
    <row r="5" spans="1:22" s="12" customFormat="1" ht="16.2" customHeight="1" x14ac:dyDescent="0.25">
      <c r="A5" s="582" t="s">
        <v>206</v>
      </c>
      <c r="B5" s="583"/>
      <c r="C5" s="583"/>
      <c r="D5" s="583"/>
      <c r="E5" s="583"/>
      <c r="F5" s="583"/>
      <c r="G5" s="583"/>
      <c r="H5" s="583"/>
      <c r="I5" s="583"/>
      <c r="J5" s="583"/>
      <c r="K5" s="583"/>
      <c r="L5" s="583"/>
      <c r="M5" s="583"/>
      <c r="N5" s="583"/>
      <c r="O5" s="583"/>
      <c r="P5" s="583"/>
      <c r="Q5" s="583"/>
      <c r="R5" s="583"/>
      <c r="S5" s="583"/>
      <c r="T5" s="583"/>
      <c r="U5" s="583"/>
      <c r="V5" s="584"/>
    </row>
    <row r="6" spans="1:22" s="12" customFormat="1" ht="16.2" customHeight="1" x14ac:dyDescent="0.25">
      <c r="A6" s="582"/>
      <c r="B6" s="583"/>
      <c r="C6" s="583"/>
      <c r="D6" s="583"/>
      <c r="E6" s="583"/>
      <c r="F6" s="583"/>
      <c r="G6" s="583"/>
      <c r="H6" s="583"/>
      <c r="I6" s="583"/>
      <c r="J6" s="583"/>
      <c r="K6" s="583"/>
      <c r="L6" s="583"/>
      <c r="M6" s="583"/>
      <c r="N6" s="583"/>
      <c r="O6" s="583"/>
      <c r="P6" s="583"/>
      <c r="Q6" s="583"/>
      <c r="R6" s="583"/>
      <c r="S6" s="583"/>
      <c r="T6" s="583"/>
      <c r="U6" s="583"/>
      <c r="V6" s="584"/>
    </row>
    <row r="7" spans="1:22" s="12" customFormat="1" ht="16.2" customHeight="1" x14ac:dyDescent="0.25">
      <c r="A7" s="582"/>
      <c r="B7" s="583"/>
      <c r="C7" s="583"/>
      <c r="D7" s="583"/>
      <c r="E7" s="583"/>
      <c r="F7" s="583"/>
      <c r="G7" s="583"/>
      <c r="H7" s="583"/>
      <c r="I7" s="583"/>
      <c r="J7" s="583"/>
      <c r="K7" s="583"/>
      <c r="L7" s="583"/>
      <c r="M7" s="583"/>
      <c r="N7" s="583"/>
      <c r="O7" s="583"/>
      <c r="P7" s="583"/>
      <c r="Q7" s="583"/>
      <c r="R7" s="583"/>
      <c r="S7" s="583"/>
      <c r="T7" s="583"/>
      <c r="U7" s="583"/>
      <c r="V7" s="584"/>
    </row>
    <row r="8" spans="1:22" s="12" customFormat="1" ht="16.2" customHeight="1" x14ac:dyDescent="0.25">
      <c r="A8" s="585"/>
      <c r="B8" s="586"/>
      <c r="C8" s="586"/>
      <c r="D8" s="586"/>
      <c r="E8" s="586"/>
      <c r="F8" s="586"/>
      <c r="G8" s="586"/>
      <c r="H8" s="586"/>
      <c r="I8" s="586"/>
      <c r="J8" s="586"/>
      <c r="K8" s="586"/>
      <c r="L8" s="586"/>
      <c r="M8" s="586"/>
      <c r="N8" s="586"/>
      <c r="O8" s="586"/>
      <c r="P8" s="586"/>
      <c r="Q8" s="586"/>
      <c r="R8" s="586"/>
      <c r="S8" s="586"/>
      <c r="T8" s="586"/>
      <c r="U8" s="586"/>
      <c r="V8" s="587"/>
    </row>
    <row r="9" spans="1:22" ht="15" x14ac:dyDescent="0.35">
      <c r="A9" s="319" t="s">
        <v>207</v>
      </c>
      <c r="B9" s="34"/>
      <c r="C9" s="34"/>
      <c r="D9" s="34"/>
      <c r="E9" s="34"/>
      <c r="F9" s="34"/>
      <c r="G9" s="34"/>
      <c r="H9" s="34"/>
      <c r="I9" s="34"/>
      <c r="J9" s="34"/>
      <c r="K9" s="34"/>
      <c r="L9" s="34"/>
      <c r="M9" s="34"/>
      <c r="N9" s="34"/>
      <c r="O9" s="34"/>
      <c r="P9" s="34"/>
      <c r="Q9" s="34"/>
      <c r="R9" s="34"/>
      <c r="S9" s="34"/>
      <c r="T9" s="34"/>
      <c r="U9" s="34"/>
      <c r="V9" s="34"/>
    </row>
    <row r="10" spans="1:22" s="14" customFormat="1" ht="27" customHeight="1" x14ac:dyDescent="0.2">
      <c r="A10" s="588" t="s">
        <v>79</v>
      </c>
      <c r="B10" s="589"/>
      <c r="C10" s="589"/>
      <c r="D10" s="589"/>
      <c r="E10" s="589"/>
      <c r="F10" s="589"/>
      <c r="G10" s="589"/>
      <c r="H10" s="589"/>
      <c r="I10" s="589"/>
      <c r="J10" s="589"/>
      <c r="K10" s="589"/>
      <c r="L10" s="589"/>
      <c r="M10" s="589"/>
      <c r="N10" s="589"/>
      <c r="O10" s="589"/>
      <c r="P10" s="589"/>
      <c r="Q10" s="589"/>
      <c r="R10" s="589"/>
      <c r="S10" s="589"/>
      <c r="T10" s="244"/>
      <c r="U10" s="244"/>
      <c r="V10" s="245"/>
    </row>
    <row r="11" spans="1:22" ht="21" customHeight="1" x14ac:dyDescent="0.3">
      <c r="A11" s="543" t="s">
        <v>36</v>
      </c>
      <c r="B11" s="282"/>
      <c r="C11" s="577" t="s">
        <v>37</v>
      </c>
      <c r="D11" s="577"/>
      <c r="E11" s="577"/>
      <c r="F11" s="577"/>
      <c r="G11" s="577"/>
      <c r="H11" s="577"/>
      <c r="I11" s="577"/>
      <c r="J11" s="577"/>
      <c r="K11" s="577"/>
      <c r="L11" s="283"/>
      <c r="M11" s="577" t="s">
        <v>184</v>
      </c>
      <c r="N11" s="577"/>
      <c r="O11" s="577"/>
      <c r="P11" s="577"/>
      <c r="Q11" s="577"/>
      <c r="R11" s="577"/>
      <c r="S11" s="577"/>
      <c r="T11" s="577"/>
      <c r="U11" s="577"/>
      <c r="V11" s="284"/>
    </row>
    <row r="12" spans="1:22" ht="21" customHeight="1" x14ac:dyDescent="0.25">
      <c r="A12" s="544"/>
      <c r="B12" s="72"/>
      <c r="C12" s="545" t="s">
        <v>41</v>
      </c>
      <c r="D12" s="545"/>
      <c r="E12" s="545"/>
      <c r="F12" s="35"/>
      <c r="G12" s="545" t="s">
        <v>186</v>
      </c>
      <c r="H12" s="545"/>
      <c r="I12" s="545"/>
      <c r="J12" s="581" t="s">
        <v>212</v>
      </c>
      <c r="K12" s="580" t="s">
        <v>80</v>
      </c>
      <c r="L12" s="73"/>
      <c r="M12" s="545" t="s">
        <v>41</v>
      </c>
      <c r="N12" s="545"/>
      <c r="O12" s="545"/>
      <c r="P12" s="35"/>
      <c r="Q12" s="545" t="s">
        <v>186</v>
      </c>
      <c r="R12" s="545"/>
      <c r="S12" s="545"/>
      <c r="T12" s="579" t="s">
        <v>212</v>
      </c>
      <c r="U12" s="580" t="s">
        <v>80</v>
      </c>
      <c r="V12" s="82"/>
    </row>
    <row r="13" spans="1:22" ht="30.75" customHeight="1" x14ac:dyDescent="0.25">
      <c r="A13" s="544"/>
      <c r="B13" s="72"/>
      <c r="C13" s="268" t="s">
        <v>42</v>
      </c>
      <c r="D13" s="35"/>
      <c r="E13" s="73" t="s">
        <v>81</v>
      </c>
      <c r="F13" s="35"/>
      <c r="G13" s="268" t="s">
        <v>42</v>
      </c>
      <c r="H13" s="27" t="s">
        <v>230</v>
      </c>
      <c r="I13" s="73" t="s">
        <v>81</v>
      </c>
      <c r="J13" s="581"/>
      <c r="K13" s="579"/>
      <c r="L13" s="73"/>
      <c r="M13" s="268" t="s">
        <v>45</v>
      </c>
      <c r="N13" s="35"/>
      <c r="O13" s="73" t="s">
        <v>81</v>
      </c>
      <c r="P13" s="35"/>
      <c r="Q13" s="268" t="s">
        <v>45</v>
      </c>
      <c r="R13" s="27" t="s">
        <v>230</v>
      </c>
      <c r="S13" s="73" t="s">
        <v>81</v>
      </c>
      <c r="T13" s="579"/>
      <c r="U13" s="579"/>
      <c r="V13" s="243"/>
    </row>
    <row r="14" spans="1:22" ht="18" customHeight="1" x14ac:dyDescent="0.25">
      <c r="A14" s="285" t="s">
        <v>47</v>
      </c>
      <c r="B14" s="286"/>
      <c r="C14" s="287">
        <v>151987.59173659349</v>
      </c>
      <c r="D14" s="287"/>
      <c r="E14" s="288">
        <v>100</v>
      </c>
      <c r="F14" s="289"/>
      <c r="G14" s="287">
        <v>177221.12387884778</v>
      </c>
      <c r="H14" s="277">
        <v>1.6584626822563251</v>
      </c>
      <c r="I14" s="290">
        <v>100</v>
      </c>
      <c r="J14" s="432">
        <v>0.16602363294226016</v>
      </c>
      <c r="K14" s="290"/>
      <c r="L14" s="291"/>
      <c r="M14" s="287">
        <v>2117930.4161137715</v>
      </c>
      <c r="N14" s="287"/>
      <c r="O14" s="290">
        <v>100</v>
      </c>
      <c r="P14" s="289"/>
      <c r="Q14" s="287">
        <v>2026227.0544359023</v>
      </c>
      <c r="R14" s="292">
        <v>0.47221216307049735</v>
      </c>
      <c r="S14" s="293">
        <v>100</v>
      </c>
      <c r="T14" s="432">
        <v>-4.3298409295869034E-2</v>
      </c>
      <c r="U14" s="290"/>
      <c r="V14" s="294"/>
    </row>
    <row r="15" spans="1:22" x14ac:dyDescent="0.25">
      <c r="A15" s="86"/>
      <c r="B15" s="87"/>
      <c r="C15" s="88"/>
      <c r="D15" s="88"/>
      <c r="E15" s="228"/>
      <c r="F15" s="88"/>
      <c r="G15" s="88"/>
      <c r="H15" s="278"/>
      <c r="I15" s="281"/>
      <c r="J15" s="249"/>
      <c r="K15" s="227"/>
      <c r="L15" s="88"/>
      <c r="M15" s="88"/>
      <c r="N15" s="88"/>
      <c r="O15" s="227"/>
      <c r="P15" s="88"/>
      <c r="Q15" s="88"/>
      <c r="R15" s="247"/>
      <c r="S15" s="186"/>
      <c r="T15" s="433"/>
      <c r="U15" s="227"/>
      <c r="V15" s="89"/>
    </row>
    <row r="16" spans="1:22" x14ac:dyDescent="0.25">
      <c r="A16" s="90" t="s">
        <v>48</v>
      </c>
      <c r="B16" s="91"/>
      <c r="C16" s="84">
        <v>14557.34</v>
      </c>
      <c r="D16" s="84"/>
      <c r="E16" s="253">
        <v>9.5779792505884433</v>
      </c>
      <c r="F16" s="85"/>
      <c r="G16" s="84">
        <v>18068.5</v>
      </c>
      <c r="H16" s="279" t="s">
        <v>49</v>
      </c>
      <c r="I16" s="226">
        <v>10.195455036360123</v>
      </c>
      <c r="J16" s="434">
        <v>0.24119516340210503</v>
      </c>
      <c r="K16" s="226">
        <v>2.3101073467766486</v>
      </c>
      <c r="L16" s="84"/>
      <c r="M16" s="84">
        <v>302026.82951991213</v>
      </c>
      <c r="N16" s="84"/>
      <c r="O16" s="226">
        <v>14.260469901277803</v>
      </c>
      <c r="P16" s="84"/>
      <c r="Q16" s="84">
        <v>374711.69220381766</v>
      </c>
      <c r="R16" s="246">
        <v>0.83760988698693484</v>
      </c>
      <c r="S16" s="187">
        <v>18.493075165662354</v>
      </c>
      <c r="T16" s="434">
        <v>0.24065729222884036</v>
      </c>
      <c r="U16" s="226">
        <v>3.4318686649207955</v>
      </c>
      <c r="V16" s="92"/>
    </row>
    <row r="17" spans="1:22" x14ac:dyDescent="0.25">
      <c r="A17" s="86" t="s">
        <v>50</v>
      </c>
      <c r="B17" s="87"/>
      <c r="C17" s="93">
        <v>13842.5</v>
      </c>
      <c r="D17" s="93"/>
      <c r="E17" s="254">
        <v>9.1076513824826879</v>
      </c>
      <c r="F17" s="88"/>
      <c r="G17" s="93">
        <v>19631.3</v>
      </c>
      <c r="H17" s="278" t="s">
        <v>49</v>
      </c>
      <c r="I17" s="228">
        <v>11.077291222586075</v>
      </c>
      <c r="J17" s="433">
        <v>0.41819035578833297</v>
      </c>
      <c r="K17" s="228">
        <v>3.8086414202202863</v>
      </c>
      <c r="L17" s="93"/>
      <c r="M17" s="93">
        <v>914932.49984984915</v>
      </c>
      <c r="N17" s="93"/>
      <c r="O17" s="228">
        <v>43.199365422433246</v>
      </c>
      <c r="P17" s="93"/>
      <c r="Q17" s="93">
        <v>851900.44892755325</v>
      </c>
      <c r="R17" s="247">
        <v>0.931170737312908</v>
      </c>
      <c r="S17" s="186">
        <v>42.043681484882782</v>
      </c>
      <c r="T17" s="433">
        <v>-6.8892551577603545E-2</v>
      </c>
      <c r="U17" s="228">
        <v>-2.9761041358315454</v>
      </c>
      <c r="V17" s="89"/>
    </row>
    <row r="18" spans="1:22" x14ac:dyDescent="0.25">
      <c r="A18" s="90" t="s">
        <v>51</v>
      </c>
      <c r="B18" s="91"/>
      <c r="C18" s="84">
        <v>40396.87357359349</v>
      </c>
      <c r="D18" s="84"/>
      <c r="E18" s="253">
        <v>26.579060245657725</v>
      </c>
      <c r="F18" s="85"/>
      <c r="G18" s="84">
        <v>47972.336992247772</v>
      </c>
      <c r="H18" s="279" t="s">
        <v>49</v>
      </c>
      <c r="I18" s="226">
        <v>27.069198040433772</v>
      </c>
      <c r="J18" s="434">
        <v>0.18752598279303945</v>
      </c>
      <c r="K18" s="226">
        <v>4.9841458944254908</v>
      </c>
      <c r="L18" s="84"/>
      <c r="M18" s="84">
        <v>367531.46897748701</v>
      </c>
      <c r="N18" s="84"/>
      <c r="O18" s="226">
        <v>17.353330694021434</v>
      </c>
      <c r="P18" s="84"/>
      <c r="Q18" s="84">
        <v>295895.97855413676</v>
      </c>
      <c r="R18" s="246">
        <v>1.225903992143051</v>
      </c>
      <c r="S18" s="187">
        <v>14.603298179557356</v>
      </c>
      <c r="T18" s="434">
        <v>-0.19490872878750365</v>
      </c>
      <c r="U18" s="226">
        <v>-3.3823217902916416</v>
      </c>
      <c r="V18" s="92"/>
    </row>
    <row r="19" spans="1:22" x14ac:dyDescent="0.25">
      <c r="A19" s="86" t="s">
        <v>52</v>
      </c>
      <c r="B19" s="87"/>
      <c r="C19" s="93">
        <v>18700.454407999998</v>
      </c>
      <c r="D19" s="93"/>
      <c r="E19" s="254">
        <v>12.303934942537524</v>
      </c>
      <c r="F19" s="88"/>
      <c r="G19" s="93">
        <v>18082.973859600002</v>
      </c>
      <c r="H19" s="278">
        <v>2.3327366671131848</v>
      </c>
      <c r="I19" s="228">
        <v>10.203622155089095</v>
      </c>
      <c r="J19" s="433">
        <v>-3.3019547810337647E-2</v>
      </c>
      <c r="K19" s="228">
        <v>-0.40626070909628242</v>
      </c>
      <c r="L19" s="93"/>
      <c r="M19" s="93">
        <v>98575.622264308724</v>
      </c>
      <c r="N19" s="93"/>
      <c r="O19" s="228">
        <v>4.6543371545315875</v>
      </c>
      <c r="P19" s="93"/>
      <c r="Q19" s="93">
        <v>123130.72020696398</v>
      </c>
      <c r="R19" s="247">
        <v>0.51123586679797561</v>
      </c>
      <c r="S19" s="186">
        <v>6.0768471103670718</v>
      </c>
      <c r="T19" s="433">
        <v>0.2490971433208895</v>
      </c>
      <c r="U19" s="228">
        <v>1.1593868115282191</v>
      </c>
      <c r="V19" s="89"/>
    </row>
    <row r="20" spans="1:22" ht="13.8" x14ac:dyDescent="0.25">
      <c r="A20" s="94" t="s">
        <v>53</v>
      </c>
      <c r="B20" s="95"/>
      <c r="C20" s="96">
        <v>64490.423755000003</v>
      </c>
      <c r="D20" s="96"/>
      <c r="E20" s="255">
        <v>42.43137417873362</v>
      </c>
      <c r="F20" s="97"/>
      <c r="G20" s="96">
        <v>73466.013027000008</v>
      </c>
      <c r="H20" s="280">
        <v>3.959270489651876</v>
      </c>
      <c r="I20" s="229">
        <v>41.454433545530932</v>
      </c>
      <c r="J20" s="435">
        <v>0.13917708629266246</v>
      </c>
      <c r="K20" s="229">
        <v>5.905334624140421</v>
      </c>
      <c r="L20" s="96"/>
      <c r="M20" s="96">
        <v>434863.99550221447</v>
      </c>
      <c r="N20" s="96"/>
      <c r="O20" s="229">
        <v>20.532496827735926</v>
      </c>
      <c r="P20" s="96"/>
      <c r="Q20" s="96">
        <v>380588.21454343054</v>
      </c>
      <c r="R20" s="248">
        <v>0.6000985043311714</v>
      </c>
      <c r="S20" s="188">
        <v>18.783098059530428</v>
      </c>
      <c r="T20" s="435">
        <v>-0.12481143529931193</v>
      </c>
      <c r="U20" s="229">
        <v>-2.5626704799127342</v>
      </c>
      <c r="V20" s="98"/>
    </row>
    <row r="21" spans="1:22" ht="13.8" x14ac:dyDescent="0.3">
      <c r="A21" s="38"/>
      <c r="B21" s="38"/>
      <c r="C21" s="77"/>
      <c r="D21" s="77"/>
      <c r="E21" s="41"/>
      <c r="F21" s="41"/>
      <c r="G21" s="77"/>
      <c r="H21" s="78"/>
      <c r="I21" s="79"/>
      <c r="J21" s="80"/>
      <c r="K21" s="80"/>
      <c r="L21" s="77"/>
      <c r="M21" s="77"/>
      <c r="N21" s="77"/>
      <c r="O21" s="77"/>
      <c r="P21" s="77"/>
      <c r="Q21" s="77"/>
      <c r="R21" s="78"/>
      <c r="S21" s="80"/>
      <c r="T21" s="80"/>
      <c r="U21" s="80"/>
      <c r="V21" s="80"/>
    </row>
    <row r="22" spans="1:22" ht="15" x14ac:dyDescent="0.35">
      <c r="A22" s="34"/>
      <c r="B22" s="34"/>
      <c r="C22" s="34"/>
      <c r="D22" s="34"/>
      <c r="E22" s="34"/>
      <c r="F22" s="34"/>
      <c r="G22" s="260"/>
      <c r="H22" s="34"/>
      <c r="I22" s="34"/>
      <c r="J22" s="34"/>
      <c r="K22" s="34"/>
      <c r="L22" s="34"/>
      <c r="M22" s="34"/>
      <c r="N22" s="34"/>
      <c r="O22" s="34"/>
      <c r="P22" s="34"/>
      <c r="Q22" s="34"/>
      <c r="R22" s="34"/>
      <c r="S22" s="34"/>
      <c r="T22" s="34"/>
      <c r="U22" s="34"/>
      <c r="V22" s="34"/>
    </row>
    <row r="23" spans="1:22" ht="1.65" customHeight="1" x14ac:dyDescent="0.3">
      <c r="A23" s="43"/>
      <c r="B23" s="43"/>
      <c r="C23" s="43"/>
      <c r="D23" s="43"/>
      <c r="E23" s="43"/>
      <c r="F23" s="43"/>
      <c r="G23" s="43"/>
      <c r="H23" s="43"/>
      <c r="I23" s="43"/>
      <c r="J23" s="43"/>
      <c r="K23" s="43"/>
      <c r="L23" s="43"/>
      <c r="M23" s="43"/>
      <c r="N23" s="43"/>
      <c r="O23" s="43"/>
      <c r="P23" s="43"/>
      <c r="Q23" s="43"/>
      <c r="R23" s="43"/>
      <c r="S23" s="43"/>
      <c r="T23" s="43"/>
      <c r="U23" s="43"/>
      <c r="V23" s="43"/>
    </row>
    <row r="24" spans="1:22" s="23" customFormat="1" ht="17.100000000000001" customHeight="1" x14ac:dyDescent="0.25">
      <c r="A24" s="295" t="s">
        <v>54</v>
      </c>
      <c r="B24" s="45"/>
      <c r="C24" s="45"/>
      <c r="D24" s="45"/>
      <c r="E24" s="45"/>
      <c r="F24" s="45"/>
      <c r="G24" s="45"/>
      <c r="H24" s="45"/>
      <c r="I24" s="45"/>
      <c r="J24" s="45"/>
      <c r="K24" s="45"/>
      <c r="L24" s="45"/>
      <c r="M24" s="45"/>
      <c r="N24" s="45"/>
      <c r="O24" s="45"/>
      <c r="P24" s="45"/>
      <c r="Q24" s="45"/>
      <c r="R24" s="45"/>
      <c r="S24" s="45"/>
      <c r="T24" s="45"/>
      <c r="U24" s="45"/>
      <c r="V24" s="185"/>
    </row>
    <row r="25" spans="1:22" s="23" customFormat="1" ht="17.100000000000001" customHeight="1" x14ac:dyDescent="0.25">
      <c r="A25" s="29" t="s">
        <v>82</v>
      </c>
      <c r="B25" s="45"/>
      <c r="C25" s="45"/>
      <c r="D25" s="45"/>
      <c r="E25" s="45"/>
      <c r="F25" s="45"/>
      <c r="G25" s="45"/>
      <c r="H25" s="45"/>
      <c r="I25" s="45"/>
      <c r="J25" s="45"/>
      <c r="K25" s="45"/>
      <c r="L25" s="45"/>
      <c r="M25" s="45"/>
      <c r="N25" s="45"/>
      <c r="O25" s="45"/>
      <c r="P25" s="45"/>
      <c r="Q25" s="45"/>
      <c r="R25" s="45"/>
      <c r="S25" s="45"/>
      <c r="T25" s="45"/>
      <c r="U25" s="45"/>
      <c r="V25" s="185"/>
    </row>
    <row r="26" spans="1:22" s="23" customFormat="1" ht="17.100000000000001" customHeight="1" x14ac:dyDescent="0.25">
      <c r="A26" s="304" t="s">
        <v>185</v>
      </c>
      <c r="B26" s="45"/>
      <c r="C26" s="45"/>
      <c r="D26" s="45"/>
      <c r="E26" s="45"/>
      <c r="F26" s="45"/>
      <c r="G26" s="45"/>
      <c r="H26" s="45"/>
      <c r="I26" s="45"/>
      <c r="J26" s="45"/>
      <c r="K26" s="45"/>
      <c r="L26" s="45"/>
      <c r="M26" s="45"/>
      <c r="N26" s="45"/>
      <c r="O26" s="45"/>
      <c r="P26" s="45"/>
      <c r="Q26" s="45"/>
      <c r="R26" s="45"/>
      <c r="S26" s="45"/>
      <c r="T26" s="45"/>
      <c r="U26" s="45"/>
      <c r="V26" s="185"/>
    </row>
    <row r="27" spans="1:22" s="23" customFormat="1" ht="17.100000000000001" customHeight="1" x14ac:dyDescent="0.25">
      <c r="A27" s="272" t="s">
        <v>83</v>
      </c>
      <c r="B27" s="81"/>
      <c r="C27" s="81"/>
      <c r="D27" s="81"/>
      <c r="E27" s="81"/>
      <c r="F27" s="81"/>
      <c r="G27" s="81"/>
      <c r="H27" s="81"/>
      <c r="I27" s="81"/>
      <c r="J27" s="81"/>
      <c r="K27" s="81"/>
      <c r="L27" s="81"/>
      <c r="M27" s="81"/>
      <c r="N27" s="81"/>
      <c r="O27" s="81"/>
      <c r="P27" s="81"/>
      <c r="Q27" s="81"/>
      <c r="R27" s="81"/>
      <c r="S27" s="81"/>
      <c r="T27" s="81"/>
      <c r="U27" s="81"/>
      <c r="V27" s="163"/>
    </row>
    <row r="28" spans="1:22" s="23" customFormat="1" ht="17.100000000000001" customHeight="1" x14ac:dyDescent="0.25">
      <c r="A28" s="29" t="s">
        <v>110</v>
      </c>
      <c r="B28" s="81"/>
      <c r="C28" s="81"/>
      <c r="D28" s="81"/>
      <c r="E28" s="81"/>
      <c r="F28" s="81"/>
      <c r="G28" s="81"/>
      <c r="H28" s="81"/>
      <c r="I28" s="81"/>
      <c r="J28" s="81"/>
      <c r="K28" s="81"/>
      <c r="L28" s="81"/>
      <c r="M28" s="81"/>
      <c r="N28" s="81"/>
      <c r="O28" s="81"/>
      <c r="P28" s="81"/>
      <c r="Q28" s="81"/>
      <c r="R28" s="81"/>
      <c r="S28" s="81"/>
      <c r="T28" s="81"/>
      <c r="U28" s="81"/>
      <c r="V28" s="163"/>
    </row>
    <row r="29" spans="1:22" s="23" customFormat="1" ht="17.100000000000001" customHeight="1" x14ac:dyDescent="0.25">
      <c r="A29" s="29" t="s">
        <v>84</v>
      </c>
      <c r="B29" s="81"/>
      <c r="C29" s="81"/>
      <c r="D29" s="81"/>
      <c r="E29" s="81"/>
      <c r="F29" s="81"/>
      <c r="G29" s="81"/>
      <c r="H29" s="81"/>
      <c r="I29" s="81"/>
      <c r="J29" s="81"/>
      <c r="K29" s="81"/>
      <c r="L29" s="81"/>
      <c r="M29" s="81"/>
      <c r="N29" s="81"/>
      <c r="O29" s="81"/>
      <c r="P29" s="81"/>
      <c r="Q29" s="81"/>
      <c r="R29" s="81"/>
      <c r="S29" s="81"/>
      <c r="T29" s="81"/>
      <c r="U29" s="81"/>
      <c r="V29" s="163"/>
    </row>
    <row r="30" spans="1:22" s="23" customFormat="1" ht="17.100000000000001" customHeight="1" x14ac:dyDescent="0.25">
      <c r="A30" s="274" t="s">
        <v>61</v>
      </c>
      <c r="B30" s="81"/>
      <c r="C30" s="81"/>
      <c r="D30" s="81"/>
      <c r="E30" s="81"/>
      <c r="F30" s="81"/>
      <c r="G30" s="81"/>
      <c r="H30" s="81"/>
      <c r="I30" s="81"/>
      <c r="J30" s="81"/>
      <c r="K30" s="81"/>
      <c r="L30" s="81"/>
      <c r="M30" s="81"/>
      <c r="N30" s="81"/>
      <c r="O30" s="81"/>
      <c r="P30" s="81"/>
      <c r="Q30" s="81"/>
      <c r="R30" s="81"/>
      <c r="S30" s="81"/>
      <c r="T30" s="81"/>
      <c r="U30" s="81"/>
      <c r="V30" s="163"/>
    </row>
    <row r="31" spans="1:22" s="23" customFormat="1" ht="17.100000000000001" customHeight="1" x14ac:dyDescent="0.25">
      <c r="A31" s="47" t="s">
        <v>85</v>
      </c>
      <c r="B31" s="81"/>
      <c r="C31" s="81"/>
      <c r="D31" s="81"/>
      <c r="E31" s="81"/>
      <c r="F31" s="81"/>
      <c r="G31" s="81"/>
      <c r="H31" s="81"/>
      <c r="I31" s="81"/>
      <c r="J31" s="81"/>
      <c r="K31" s="81"/>
      <c r="L31" s="81"/>
      <c r="M31" s="81"/>
      <c r="N31" s="81"/>
      <c r="O31" s="81"/>
      <c r="P31" s="81"/>
      <c r="Q31" s="81"/>
      <c r="R31" s="81"/>
      <c r="S31" s="81"/>
      <c r="T31" s="81"/>
      <c r="U31" s="81"/>
      <c r="V31" s="163"/>
    </row>
    <row r="32" spans="1:22" s="23" customFormat="1" ht="17.100000000000001" customHeight="1" x14ac:dyDescent="0.25">
      <c r="A32" s="47" t="str">
        <f>+'Cuadro 1'!A33</f>
        <v>Actualizado el 09 de febrero de 2023</v>
      </c>
      <c r="B32" s="48"/>
      <c r="C32" s="49"/>
      <c r="D32" s="49"/>
      <c r="E32" s="49"/>
      <c r="F32" s="49"/>
      <c r="G32" s="49"/>
      <c r="H32" s="49"/>
      <c r="I32" s="49"/>
      <c r="J32" s="49"/>
      <c r="K32" s="49"/>
      <c r="L32" s="49"/>
      <c r="M32" s="49"/>
      <c r="N32" s="49"/>
      <c r="O32" s="49"/>
      <c r="P32" s="49"/>
      <c r="Q32" s="49"/>
      <c r="R32" s="49"/>
      <c r="S32" s="49"/>
      <c r="T32" s="49"/>
      <c r="U32" s="49"/>
      <c r="V32" s="46"/>
    </row>
    <row r="33" spans="1:22" ht="2.1" customHeight="1" x14ac:dyDescent="0.3">
      <c r="A33" s="50"/>
      <c r="B33" s="50"/>
      <c r="C33" s="50"/>
      <c r="D33" s="50"/>
      <c r="E33" s="50"/>
      <c r="F33" s="50"/>
      <c r="G33" s="50"/>
      <c r="H33" s="50"/>
      <c r="I33" s="50"/>
      <c r="J33" s="50"/>
      <c r="K33" s="50"/>
      <c r="L33" s="50"/>
      <c r="M33" s="50"/>
      <c r="N33" s="50"/>
      <c r="O33" s="50"/>
      <c r="P33" s="50"/>
      <c r="Q33" s="50"/>
      <c r="R33" s="50"/>
      <c r="S33" s="50"/>
      <c r="T33" s="50"/>
      <c r="U33" s="50"/>
      <c r="V33" s="51"/>
    </row>
  </sheetData>
  <mergeCells count="15">
    <mergeCell ref="A1:V1"/>
    <mergeCell ref="C11:K11"/>
    <mergeCell ref="A3:V4"/>
    <mergeCell ref="T12:T13"/>
    <mergeCell ref="K12:K13"/>
    <mergeCell ref="J12:J13"/>
    <mergeCell ref="U12:U13"/>
    <mergeCell ref="A5:V8"/>
    <mergeCell ref="G12:I12"/>
    <mergeCell ref="Q12:S12"/>
    <mergeCell ref="C12:E12"/>
    <mergeCell ref="M12:O12"/>
    <mergeCell ref="A11:A13"/>
    <mergeCell ref="M11:U11"/>
    <mergeCell ref="A10:S10"/>
  </mergeCells>
  <hyperlinks>
    <hyperlink ref="A9" location="Índice!A1" display="Índice" xr:uid="{911CEBB7-2BE4-49BA-97E9-E25B645F7F39}"/>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8"/>
  <sheetViews>
    <sheetView showGridLines="0" zoomScale="90" zoomScaleNormal="90" workbookViewId="0">
      <pane xSplit="1" ySplit="6" topLeftCell="B7" activePane="bottomRight" state="frozen"/>
      <selection pane="topRight" activeCell="B1" sqref="B1"/>
      <selection pane="bottomLeft" activeCell="A7" sqref="A7"/>
      <selection pane="bottomRight" activeCell="A7" sqref="A7"/>
    </sheetView>
  </sheetViews>
  <sheetFormatPr baseColWidth="10" defaultColWidth="11.44140625" defaultRowHeight="11.4" x14ac:dyDescent="0.2"/>
  <cols>
    <col min="1" max="1" width="25.5546875" style="22" customWidth="1"/>
    <col min="2" max="23" width="9.5546875" style="22" customWidth="1"/>
    <col min="24" max="16384" width="11.44140625" style="22"/>
  </cols>
  <sheetData>
    <row r="1" spans="1:26" s="8" customFormat="1" ht="53.4" customHeight="1" x14ac:dyDescent="0.3"/>
    <row r="2" spans="1:26" s="8" customFormat="1" ht="13.8" customHeight="1" x14ac:dyDescent="0.3">
      <c r="A2" s="7"/>
      <c r="B2" s="7"/>
      <c r="C2" s="7"/>
      <c r="D2" s="7"/>
      <c r="E2" s="7"/>
      <c r="F2" s="7"/>
      <c r="G2" s="7"/>
    </row>
    <row r="3" spans="1:26" s="42" customFormat="1" ht="30.9" customHeight="1" x14ac:dyDescent="0.3">
      <c r="A3" s="597" t="str">
        <f>+'Cuadro 1'!A3:AK4</f>
        <v>ENCUESTA NACIONAL DE ARROZ MECANIZADO, ENAM II SEMESTRE 2022</v>
      </c>
      <c r="B3" s="597"/>
      <c r="C3" s="597"/>
      <c r="D3" s="597"/>
      <c r="E3" s="597"/>
      <c r="F3" s="597"/>
      <c r="G3" s="597"/>
      <c r="H3" s="597"/>
      <c r="I3" s="597"/>
      <c r="J3" s="597"/>
      <c r="K3" s="597"/>
      <c r="L3" s="597"/>
      <c r="M3" s="597"/>
      <c r="N3" s="597"/>
      <c r="O3" s="597"/>
      <c r="P3" s="597"/>
      <c r="Q3" s="597"/>
      <c r="R3" s="597"/>
      <c r="S3" s="597"/>
      <c r="T3" s="597"/>
      <c r="U3" s="597"/>
      <c r="V3" s="597"/>
      <c r="W3" s="597"/>
      <c r="X3" s="597"/>
    </row>
    <row r="4" spans="1:26" s="42" customFormat="1" ht="15" customHeight="1" x14ac:dyDescent="0.3">
      <c r="A4" s="582" t="s">
        <v>205</v>
      </c>
      <c r="B4" s="583"/>
      <c r="C4" s="583"/>
      <c r="D4" s="583"/>
      <c r="E4" s="583"/>
      <c r="F4" s="583"/>
      <c r="G4" s="583"/>
      <c r="H4" s="583"/>
      <c r="I4" s="583"/>
      <c r="J4" s="583"/>
      <c r="K4" s="583"/>
      <c r="L4" s="583"/>
      <c r="M4" s="583"/>
      <c r="N4" s="583"/>
      <c r="O4" s="583"/>
      <c r="P4" s="583"/>
      <c r="Q4" s="583"/>
      <c r="R4" s="583"/>
      <c r="S4" s="583"/>
      <c r="T4" s="583"/>
      <c r="U4" s="583"/>
      <c r="V4" s="583"/>
      <c r="W4" s="583"/>
      <c r="X4" s="583"/>
    </row>
    <row r="5" spans="1:26" s="42" customFormat="1" ht="15" customHeight="1" x14ac:dyDescent="0.3">
      <c r="A5" s="582"/>
      <c r="B5" s="583"/>
      <c r="C5" s="583"/>
      <c r="D5" s="583"/>
      <c r="E5" s="583"/>
      <c r="F5" s="583"/>
      <c r="G5" s="583"/>
      <c r="H5" s="583"/>
      <c r="I5" s="583"/>
      <c r="J5" s="583"/>
      <c r="K5" s="583"/>
      <c r="L5" s="583"/>
      <c r="M5" s="583"/>
      <c r="N5" s="583"/>
      <c r="O5" s="583"/>
      <c r="P5" s="583"/>
      <c r="Q5" s="583"/>
      <c r="R5" s="583"/>
      <c r="S5" s="583"/>
      <c r="T5" s="583"/>
      <c r="U5" s="583"/>
      <c r="V5" s="583"/>
      <c r="W5" s="583"/>
      <c r="X5" s="583"/>
    </row>
    <row r="6" spans="1:26" s="42" customFormat="1" ht="15" customHeight="1" x14ac:dyDescent="0.3">
      <c r="A6" s="582"/>
      <c r="B6" s="583"/>
      <c r="C6" s="583"/>
      <c r="D6" s="583"/>
      <c r="E6" s="583"/>
      <c r="F6" s="583"/>
      <c r="G6" s="583"/>
      <c r="H6" s="583"/>
      <c r="I6" s="583"/>
      <c r="J6" s="583"/>
      <c r="K6" s="583"/>
      <c r="L6" s="583"/>
      <c r="M6" s="583"/>
      <c r="N6" s="583"/>
      <c r="O6" s="583"/>
      <c r="P6" s="583"/>
      <c r="Q6" s="583"/>
      <c r="R6" s="583"/>
      <c r="S6" s="583"/>
      <c r="T6" s="583"/>
      <c r="U6" s="583"/>
      <c r="V6" s="583"/>
      <c r="W6" s="583"/>
      <c r="X6" s="583"/>
    </row>
    <row r="7" spans="1:26" s="42" customFormat="1" ht="13.8" x14ac:dyDescent="0.3">
      <c r="A7" s="319" t="s">
        <v>207</v>
      </c>
    </row>
    <row r="8" spans="1:26" s="42" customFormat="1" ht="31.8" customHeight="1" x14ac:dyDescent="0.3">
      <c r="A8" s="598" t="s">
        <v>86</v>
      </c>
      <c r="B8" s="599"/>
      <c r="C8" s="599"/>
      <c r="D8" s="599"/>
      <c r="E8" s="599"/>
      <c r="F8" s="599"/>
      <c r="G8" s="599"/>
      <c r="H8" s="599"/>
      <c r="I8" s="599"/>
      <c r="J8" s="599"/>
      <c r="K8" s="599"/>
      <c r="L8" s="599"/>
      <c r="M8" s="599"/>
      <c r="N8" s="599"/>
      <c r="O8" s="599"/>
      <c r="P8" s="599"/>
      <c r="Q8" s="599"/>
      <c r="R8" s="599"/>
      <c r="S8" s="599"/>
      <c r="T8" s="599"/>
      <c r="U8" s="599"/>
      <c r="V8" s="599"/>
      <c r="W8" s="599"/>
      <c r="X8" s="600"/>
    </row>
    <row r="9" spans="1:26" s="42" customFormat="1" ht="12.75" customHeight="1" x14ac:dyDescent="0.3">
      <c r="A9" s="592" t="s">
        <v>62</v>
      </c>
      <c r="B9" s="594" t="s">
        <v>87</v>
      </c>
      <c r="C9" s="595"/>
      <c r="D9" s="595"/>
      <c r="E9" s="595"/>
      <c r="F9" s="595"/>
      <c r="G9" s="595"/>
      <c r="H9" s="595"/>
      <c r="I9" s="595"/>
      <c r="J9" s="595"/>
      <c r="K9" s="595"/>
      <c r="L9" s="595"/>
      <c r="M9" s="595"/>
      <c r="N9" s="595"/>
      <c r="O9" s="595"/>
      <c r="P9" s="595"/>
      <c r="Q9" s="595"/>
      <c r="R9" s="595"/>
      <c r="S9" s="595"/>
      <c r="T9" s="595"/>
      <c r="U9" s="595"/>
      <c r="V9" s="595"/>
      <c r="W9" s="595"/>
      <c r="X9" s="596"/>
    </row>
    <row r="10" spans="1:26" s="42" customFormat="1" ht="13.2" x14ac:dyDescent="0.3">
      <c r="A10" s="593"/>
      <c r="B10" s="181" t="s">
        <v>88</v>
      </c>
      <c r="C10" s="180" t="s">
        <v>89</v>
      </c>
      <c r="D10" s="180" t="s">
        <v>90</v>
      </c>
      <c r="E10" s="180" t="s">
        <v>91</v>
      </c>
      <c r="F10" s="180" t="s">
        <v>92</v>
      </c>
      <c r="G10" s="180" t="s">
        <v>93</v>
      </c>
      <c r="H10" s="180" t="s">
        <v>94</v>
      </c>
      <c r="I10" s="180" t="s">
        <v>95</v>
      </c>
      <c r="J10" s="180" t="s">
        <v>96</v>
      </c>
      <c r="K10" s="180" t="s">
        <v>97</v>
      </c>
      <c r="L10" s="180" t="s">
        <v>98</v>
      </c>
      <c r="M10" s="180" t="s">
        <v>99</v>
      </c>
      <c r="N10" s="180" t="s">
        <v>100</v>
      </c>
      <c r="O10" s="180" t="s">
        <v>101</v>
      </c>
      <c r="P10" s="180" t="s">
        <v>102</v>
      </c>
      <c r="Q10" s="180" t="s">
        <v>103</v>
      </c>
      <c r="R10" s="180" t="s">
        <v>104</v>
      </c>
      <c r="S10" s="180" t="s">
        <v>105</v>
      </c>
      <c r="T10" s="180" t="s">
        <v>106</v>
      </c>
      <c r="U10" s="180" t="s">
        <v>107</v>
      </c>
      <c r="V10" s="180" t="s">
        <v>108</v>
      </c>
      <c r="W10" s="180" t="s">
        <v>109</v>
      </c>
      <c r="X10" s="162" t="s">
        <v>201</v>
      </c>
    </row>
    <row r="11" spans="1:26" s="42" customFormat="1" ht="13.2" x14ac:dyDescent="0.3">
      <c r="A11" s="52" t="s">
        <v>47</v>
      </c>
      <c r="B11" s="230">
        <v>163591</v>
      </c>
      <c r="C11" s="231">
        <v>161703</v>
      </c>
      <c r="D11" s="231">
        <v>158378</v>
      </c>
      <c r="E11" s="231">
        <v>161253</v>
      </c>
      <c r="F11" s="231">
        <v>165751</v>
      </c>
      <c r="G11" s="231">
        <v>139550</v>
      </c>
      <c r="H11" s="231">
        <v>162195</v>
      </c>
      <c r="I11" s="231">
        <v>160337</v>
      </c>
      <c r="J11" s="231">
        <v>166246</v>
      </c>
      <c r="K11" s="231">
        <v>138981.84895130002</v>
      </c>
      <c r="L11" s="231">
        <v>155151.0943007</v>
      </c>
      <c r="M11" s="231">
        <v>149174.56180989998</v>
      </c>
      <c r="N11" s="231">
        <v>157501.6541518</v>
      </c>
      <c r="O11" s="231">
        <v>145255.29594699998</v>
      </c>
      <c r="P11" s="231">
        <v>132218.94098389999</v>
      </c>
      <c r="Q11" s="231">
        <v>156309.75693890001</v>
      </c>
      <c r="R11" s="231">
        <v>178155.13999999998</v>
      </c>
      <c r="S11" s="231">
        <v>181315.47367899999</v>
      </c>
      <c r="T11" s="231">
        <v>167145.89554552967</v>
      </c>
      <c r="U11" s="231">
        <v>186702.79363899998</v>
      </c>
      <c r="V11" s="231">
        <v>201993.322847</v>
      </c>
      <c r="W11" s="231">
        <v>151987.59173679349</v>
      </c>
      <c r="X11" s="232">
        <v>177221.12387814774</v>
      </c>
    </row>
    <row r="12" spans="1:26" s="42" customFormat="1" ht="13.2" x14ac:dyDescent="0.3">
      <c r="A12" s="99"/>
      <c r="B12" s="100"/>
      <c r="C12" s="100"/>
      <c r="D12" s="100"/>
      <c r="E12" s="100"/>
      <c r="F12" s="100"/>
      <c r="G12" s="100"/>
      <c r="H12" s="100"/>
      <c r="I12" s="100"/>
      <c r="J12" s="100"/>
      <c r="K12" s="100"/>
      <c r="L12" s="100"/>
      <c r="M12" s="100"/>
      <c r="N12" s="100"/>
      <c r="O12" s="100"/>
      <c r="P12" s="100"/>
      <c r="Q12" s="100"/>
      <c r="R12" s="100"/>
      <c r="S12" s="100"/>
      <c r="T12" s="100"/>
      <c r="U12" s="100"/>
      <c r="V12" s="100"/>
      <c r="W12" s="100"/>
      <c r="X12" s="151"/>
    </row>
    <row r="13" spans="1:26" s="42" customFormat="1" ht="13.2" x14ac:dyDescent="0.3">
      <c r="A13" s="54" t="s">
        <v>74</v>
      </c>
      <c r="B13" s="102">
        <v>77277</v>
      </c>
      <c r="C13" s="102">
        <v>69645</v>
      </c>
      <c r="D13" s="102">
        <v>68363</v>
      </c>
      <c r="E13" s="102">
        <v>76215</v>
      </c>
      <c r="F13" s="102">
        <v>73907</v>
      </c>
      <c r="G13" s="102">
        <v>71157</v>
      </c>
      <c r="H13" s="102">
        <v>71386</v>
      </c>
      <c r="I13" s="102">
        <v>76442</v>
      </c>
      <c r="J13" s="102">
        <v>76427</v>
      </c>
      <c r="K13" s="102">
        <v>70771.174838000006</v>
      </c>
      <c r="L13" s="102">
        <v>75146.732724000001</v>
      </c>
      <c r="M13" s="102">
        <v>71526.95173500001</v>
      </c>
      <c r="N13" s="102">
        <v>71559.637715999997</v>
      </c>
      <c r="O13" s="102">
        <v>70061.16558999999</v>
      </c>
      <c r="P13" s="102">
        <v>64713.035425999995</v>
      </c>
      <c r="Q13" s="102">
        <v>66412.765887000016</v>
      </c>
      <c r="R13" s="102">
        <v>75565.259999999995</v>
      </c>
      <c r="S13" s="102">
        <v>74632.381235999987</v>
      </c>
      <c r="T13" s="102">
        <v>72311.652212329645</v>
      </c>
      <c r="U13" s="102">
        <v>70452.626974999992</v>
      </c>
      <c r="V13" s="102">
        <v>79874.848058000003</v>
      </c>
      <c r="W13" s="102">
        <v>61985.922027593493</v>
      </c>
      <c r="X13" s="103">
        <v>69216.098939647782</v>
      </c>
      <c r="Z13" s="311"/>
    </row>
    <row r="14" spans="1:26" s="42" customFormat="1" ht="13.2" x14ac:dyDescent="0.3">
      <c r="A14" s="53" t="s">
        <v>75</v>
      </c>
      <c r="B14" s="104">
        <v>13930</v>
      </c>
      <c r="C14" s="104">
        <v>12146</v>
      </c>
      <c r="D14" s="104">
        <v>13559</v>
      </c>
      <c r="E14" s="104">
        <v>11595</v>
      </c>
      <c r="F14" s="104">
        <v>11408</v>
      </c>
      <c r="G14" s="104">
        <v>9794</v>
      </c>
      <c r="H14" s="104">
        <v>11562</v>
      </c>
      <c r="I14" s="104">
        <v>10932</v>
      </c>
      <c r="J14" s="104">
        <v>10456</v>
      </c>
      <c r="K14" s="104">
        <v>11580.6453311</v>
      </c>
      <c r="L14" s="104">
        <v>13011.3222167</v>
      </c>
      <c r="M14" s="104">
        <v>13689.395012200002</v>
      </c>
      <c r="N14" s="104">
        <v>11668.5441558</v>
      </c>
      <c r="O14" s="104">
        <v>15482.95</v>
      </c>
      <c r="P14" s="104">
        <v>15400.687985099999</v>
      </c>
      <c r="Q14" s="104">
        <v>18079.4107539</v>
      </c>
      <c r="R14" s="104">
        <v>19016.259999999998</v>
      </c>
      <c r="S14" s="104">
        <v>20736.536483999997</v>
      </c>
      <c r="T14" s="104">
        <v>18648.659588000002</v>
      </c>
      <c r="U14" s="104">
        <v>20299.368887000001</v>
      </c>
      <c r="V14" s="104">
        <v>20140.759298000001</v>
      </c>
      <c r="W14" s="104">
        <v>16810.541965</v>
      </c>
      <c r="X14" s="101">
        <v>20302.712954499999</v>
      </c>
      <c r="Z14" s="311"/>
    </row>
    <row r="15" spans="1:26" s="42" customFormat="1" ht="13.2" x14ac:dyDescent="0.3">
      <c r="A15" s="54" t="s">
        <v>76</v>
      </c>
      <c r="B15" s="102">
        <v>23478</v>
      </c>
      <c r="C15" s="102">
        <v>19424</v>
      </c>
      <c r="D15" s="102">
        <v>28975</v>
      </c>
      <c r="E15" s="102">
        <v>26982</v>
      </c>
      <c r="F15" s="102">
        <v>28904</v>
      </c>
      <c r="G15" s="102">
        <v>21546</v>
      </c>
      <c r="H15" s="102">
        <v>31887</v>
      </c>
      <c r="I15" s="102">
        <v>27113</v>
      </c>
      <c r="J15" s="102">
        <v>35424</v>
      </c>
      <c r="K15" s="102">
        <v>27489.008828999999</v>
      </c>
      <c r="L15" s="102">
        <v>22031.850362000001</v>
      </c>
      <c r="M15" s="102">
        <v>24948.972754999999</v>
      </c>
      <c r="N15" s="102">
        <v>27906.956895000003</v>
      </c>
      <c r="O15" s="102">
        <v>25548.680357000001</v>
      </c>
      <c r="P15" s="102">
        <v>19346.799391</v>
      </c>
      <c r="Q15" s="102">
        <v>25049.465483</v>
      </c>
      <c r="R15" s="102">
        <v>30989.02</v>
      </c>
      <c r="S15" s="102">
        <v>38415.118922000001</v>
      </c>
      <c r="T15" s="102">
        <v>32418.594082</v>
      </c>
      <c r="U15" s="102">
        <v>39777.096074000001</v>
      </c>
      <c r="V15" s="102">
        <v>43418.127256</v>
      </c>
      <c r="W15" s="102">
        <v>33970.976150000002</v>
      </c>
      <c r="X15" s="103">
        <v>32654.211983999998</v>
      </c>
      <c r="Z15" s="311"/>
    </row>
    <row r="16" spans="1:26" s="42" customFormat="1" ht="13.2" x14ac:dyDescent="0.3">
      <c r="A16" s="53" t="s">
        <v>77</v>
      </c>
      <c r="B16" s="104">
        <v>22066</v>
      </c>
      <c r="C16" s="104">
        <v>22718</v>
      </c>
      <c r="D16" s="104">
        <v>17325</v>
      </c>
      <c r="E16" s="104">
        <v>13491</v>
      </c>
      <c r="F16" s="104">
        <v>13900</v>
      </c>
      <c r="G16" s="104">
        <v>13563</v>
      </c>
      <c r="H16" s="104">
        <v>14204</v>
      </c>
      <c r="I16" s="104">
        <v>12352</v>
      </c>
      <c r="J16" s="104">
        <v>15642</v>
      </c>
      <c r="K16" s="104">
        <v>8945.5675721999996</v>
      </c>
      <c r="L16" s="104">
        <v>12638.288998</v>
      </c>
      <c r="M16" s="104">
        <v>9107.2423077000003</v>
      </c>
      <c r="N16" s="104">
        <v>10165.415385</v>
      </c>
      <c r="O16" s="104">
        <v>13746.9</v>
      </c>
      <c r="P16" s="104">
        <v>9355.0181818000001</v>
      </c>
      <c r="Q16" s="104">
        <v>11922.014815</v>
      </c>
      <c r="R16" s="104">
        <v>16844.599999999999</v>
      </c>
      <c r="S16" s="104">
        <v>14202.437037</v>
      </c>
      <c r="T16" s="104">
        <v>9743.2896631999993</v>
      </c>
      <c r="U16" s="104">
        <v>12751.651703</v>
      </c>
      <c r="V16" s="104">
        <v>14417.588234999999</v>
      </c>
      <c r="W16" s="104">
        <v>5921.8115942000004</v>
      </c>
      <c r="X16" s="101">
        <v>11411.3</v>
      </c>
      <c r="Z16" s="311"/>
    </row>
    <row r="17" spans="1:26" s="42" customFormat="1" ht="13.2" x14ac:dyDescent="0.3">
      <c r="A17" s="55" t="s">
        <v>78</v>
      </c>
      <c r="B17" s="105">
        <v>26840</v>
      </c>
      <c r="C17" s="105">
        <v>37770</v>
      </c>
      <c r="D17" s="105">
        <v>30156</v>
      </c>
      <c r="E17" s="105">
        <v>32970</v>
      </c>
      <c r="F17" s="105">
        <v>37632</v>
      </c>
      <c r="G17" s="105">
        <v>23490</v>
      </c>
      <c r="H17" s="105">
        <v>33156</v>
      </c>
      <c r="I17" s="105">
        <v>33498</v>
      </c>
      <c r="J17" s="105">
        <v>28297</v>
      </c>
      <c r="K17" s="105">
        <v>20195.452380999999</v>
      </c>
      <c r="L17" s="105">
        <v>32322.9</v>
      </c>
      <c r="M17" s="105">
        <v>29902</v>
      </c>
      <c r="N17" s="105">
        <v>36201.1</v>
      </c>
      <c r="O17" s="105">
        <v>20415.599999999999</v>
      </c>
      <c r="P17" s="105">
        <v>23403.4</v>
      </c>
      <c r="Q17" s="105">
        <v>34846.1</v>
      </c>
      <c r="R17" s="105">
        <v>35740</v>
      </c>
      <c r="S17" s="105">
        <v>33329</v>
      </c>
      <c r="T17" s="105">
        <v>34023.699999999997</v>
      </c>
      <c r="U17" s="105">
        <v>43422.05</v>
      </c>
      <c r="V17" s="105">
        <v>44142</v>
      </c>
      <c r="W17" s="105">
        <v>33298.339999999997</v>
      </c>
      <c r="X17" s="106">
        <v>43636.800000000003</v>
      </c>
      <c r="Z17" s="311"/>
    </row>
    <row r="18" spans="1:26" s="42" customFormat="1" ht="13.2" x14ac:dyDescent="0.3">
      <c r="A18" s="76"/>
      <c r="B18" s="107"/>
      <c r="C18" s="107"/>
      <c r="D18" s="107"/>
      <c r="E18" s="107"/>
      <c r="F18" s="107"/>
      <c r="G18" s="107"/>
      <c r="H18" s="107"/>
      <c r="I18" s="107"/>
      <c r="J18" s="107"/>
      <c r="K18" s="107"/>
      <c r="L18" s="107"/>
      <c r="M18" s="107"/>
      <c r="N18" s="107"/>
      <c r="O18" s="107"/>
      <c r="P18" s="107"/>
      <c r="Q18" s="107"/>
      <c r="R18" s="107"/>
      <c r="S18" s="107"/>
      <c r="T18" s="107"/>
      <c r="U18" s="107"/>
    </row>
    <row r="19" spans="1:26" s="42" customFormat="1" ht="13.2" x14ac:dyDescent="0.3">
      <c r="A19" s="108"/>
      <c r="B19" s="108"/>
      <c r="C19" s="108"/>
      <c r="D19" s="108"/>
      <c r="E19" s="108"/>
      <c r="F19" s="108"/>
      <c r="G19" s="108"/>
    </row>
    <row r="20" spans="1:26" s="42" customFormat="1" ht="2.1" customHeight="1" x14ac:dyDescent="0.3">
      <c r="A20" s="137"/>
      <c r="B20" s="43"/>
      <c r="C20" s="43"/>
      <c r="D20" s="43"/>
      <c r="E20" s="43"/>
      <c r="F20" s="43"/>
      <c r="G20" s="43"/>
      <c r="H20" s="43"/>
      <c r="I20" s="43"/>
      <c r="J20" s="43"/>
      <c r="K20" s="43"/>
      <c r="L20" s="43"/>
      <c r="M20" s="43"/>
      <c r="N20" s="43"/>
      <c r="O20" s="43"/>
      <c r="P20" s="43"/>
      <c r="Q20" s="43"/>
      <c r="R20" s="43"/>
      <c r="S20" s="43"/>
      <c r="T20" s="43"/>
      <c r="U20" s="43"/>
      <c r="V20" s="43"/>
      <c r="W20" s="43"/>
      <c r="X20" s="44"/>
    </row>
    <row r="21" spans="1:26" s="42" customFormat="1" ht="17.100000000000001" customHeight="1" x14ac:dyDescent="0.3">
      <c r="A21" s="295" t="s">
        <v>54</v>
      </c>
      <c r="B21" s="109"/>
      <c r="C21" s="109"/>
      <c r="D21" s="109"/>
      <c r="E21" s="109"/>
      <c r="F21" s="109"/>
      <c r="G21" s="109"/>
      <c r="X21" s="139"/>
    </row>
    <row r="22" spans="1:26" s="42" customFormat="1" ht="17.100000000000001" customHeight="1" x14ac:dyDescent="0.3">
      <c r="A22" s="296" t="s">
        <v>57</v>
      </c>
      <c r="B22" s="297"/>
      <c r="C22" s="297"/>
      <c r="D22" s="297"/>
      <c r="E22" s="297"/>
      <c r="F22" s="297"/>
      <c r="G22" s="297"/>
      <c r="H22" s="297"/>
      <c r="I22" s="297"/>
      <c r="J22" s="297"/>
      <c r="K22" s="297"/>
      <c r="L22" s="297"/>
      <c r="M22" s="297"/>
      <c r="N22" s="297"/>
      <c r="O22" s="297"/>
      <c r="P22" s="297"/>
      <c r="Q22" s="297"/>
      <c r="R22" s="297"/>
      <c r="S22" s="297"/>
      <c r="T22" s="297"/>
      <c r="U22" s="297"/>
      <c r="V22" s="297"/>
      <c r="W22" s="297"/>
      <c r="X22" s="139"/>
    </row>
    <row r="23" spans="1:26" s="42" customFormat="1" ht="17.100000000000001" customHeight="1" x14ac:dyDescent="0.3">
      <c r="A23" s="298" t="s">
        <v>110</v>
      </c>
      <c r="B23" s="297"/>
      <c r="C23" s="297"/>
      <c r="D23" s="297"/>
      <c r="E23" s="297"/>
      <c r="F23" s="297"/>
      <c r="G23" s="297"/>
      <c r="H23" s="297"/>
      <c r="I23" s="297"/>
      <c r="J23" s="297"/>
      <c r="K23" s="297"/>
      <c r="L23" s="297"/>
      <c r="M23" s="297"/>
      <c r="N23" s="297"/>
      <c r="O23" s="297"/>
      <c r="P23" s="297"/>
      <c r="Q23" s="297"/>
      <c r="R23" s="297"/>
      <c r="S23" s="297"/>
      <c r="T23" s="297"/>
      <c r="U23" s="297"/>
      <c r="V23" s="297"/>
      <c r="W23" s="297"/>
      <c r="X23" s="139"/>
    </row>
    <row r="24" spans="1:26" s="42" customFormat="1" ht="17.100000000000001" customHeight="1" x14ac:dyDescent="0.3">
      <c r="A24" s="203" t="s">
        <v>111</v>
      </c>
      <c r="B24" s="297"/>
      <c r="C24" s="297"/>
      <c r="D24" s="297"/>
      <c r="E24" s="297"/>
      <c r="F24" s="297"/>
      <c r="G24" s="297"/>
      <c r="H24" s="297"/>
      <c r="I24" s="297"/>
      <c r="J24" s="297"/>
      <c r="K24" s="297"/>
      <c r="L24" s="297"/>
      <c r="M24" s="297"/>
      <c r="N24" s="297"/>
      <c r="O24" s="297"/>
      <c r="P24" s="297"/>
      <c r="Q24" s="297"/>
      <c r="R24" s="297"/>
      <c r="S24" s="297"/>
      <c r="T24" s="297"/>
      <c r="U24" s="297"/>
      <c r="V24" s="297"/>
      <c r="W24" s="297"/>
      <c r="X24" s="139"/>
    </row>
    <row r="25" spans="1:26" s="42" customFormat="1" ht="64.349999999999994" customHeight="1" x14ac:dyDescent="0.3">
      <c r="A25" s="590" t="s">
        <v>112</v>
      </c>
      <c r="B25" s="591"/>
      <c r="C25" s="591"/>
      <c r="D25" s="591"/>
      <c r="E25" s="591"/>
      <c r="F25" s="591"/>
      <c r="G25" s="591"/>
      <c r="H25" s="591"/>
      <c r="I25" s="591"/>
      <c r="J25" s="591"/>
      <c r="K25" s="591"/>
      <c r="L25" s="591"/>
      <c r="M25" s="591"/>
      <c r="N25" s="591"/>
      <c r="O25" s="591"/>
      <c r="P25" s="591"/>
      <c r="Q25" s="591"/>
      <c r="R25" s="591"/>
      <c r="S25" s="591"/>
      <c r="T25" s="591"/>
      <c r="U25" s="591"/>
      <c r="V25" s="591"/>
      <c r="W25" s="81"/>
      <c r="X25" s="139"/>
    </row>
    <row r="26" spans="1:26" s="42" customFormat="1" ht="17.100000000000001" customHeight="1" x14ac:dyDescent="0.3">
      <c r="A26" s="204" t="str">
        <f>+'Cuadro 1'!A33</f>
        <v>Actualizado el 09 de febrero de 2023</v>
      </c>
      <c r="X26" s="139"/>
    </row>
    <row r="27" spans="1:26" s="42" customFormat="1" ht="2.1" customHeight="1" x14ac:dyDescent="0.3">
      <c r="A27" s="140"/>
      <c r="B27" s="50"/>
      <c r="C27" s="50"/>
      <c r="D27" s="50"/>
      <c r="E27" s="50"/>
      <c r="F27" s="50"/>
      <c r="G27" s="50"/>
      <c r="H27" s="50"/>
      <c r="I27" s="50"/>
      <c r="J27" s="50"/>
      <c r="K27" s="50"/>
      <c r="L27" s="50"/>
      <c r="M27" s="50"/>
      <c r="N27" s="50"/>
      <c r="O27" s="50"/>
      <c r="P27" s="50"/>
      <c r="Q27" s="50"/>
      <c r="R27" s="50"/>
      <c r="S27" s="50"/>
      <c r="T27" s="50"/>
      <c r="U27" s="50"/>
      <c r="V27" s="50"/>
      <c r="W27" s="50"/>
      <c r="X27" s="51"/>
    </row>
    <row r="28" spans="1:26" s="42" customFormat="1" ht="13.2" x14ac:dyDescent="0.3"/>
  </sheetData>
  <mergeCells count="6">
    <mergeCell ref="A25:V25"/>
    <mergeCell ref="A9:A10"/>
    <mergeCell ref="B9:X9"/>
    <mergeCell ref="A3:X3"/>
    <mergeCell ref="A4:X6"/>
    <mergeCell ref="A8:X8"/>
  </mergeCells>
  <phoneticPr fontId="4" type="noConversion"/>
  <hyperlinks>
    <hyperlink ref="A7" location="Índice!A1" display="Índice" xr:uid="{A93960EF-090E-4317-BAE6-A4B5409B40E2}"/>
  </hyperlinks>
  <pageMargins left="0.7" right="0.7" top="0.75" bottom="0.75" header="0.3" footer="0.3"/>
  <pageSetup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5"/>
  <sheetViews>
    <sheetView showGridLines="0" zoomScale="90" zoomScaleNormal="90" workbookViewId="0">
      <pane xSplit="1" ySplit="6" topLeftCell="B7" activePane="bottomRight" state="frozen"/>
      <selection pane="topRight" activeCell="B1" sqref="B1"/>
      <selection pane="bottomLeft" activeCell="A7" sqref="A7"/>
      <selection pane="bottomRight" activeCell="A7" sqref="A7"/>
    </sheetView>
  </sheetViews>
  <sheetFormatPr baseColWidth="10" defaultColWidth="11.44140625" defaultRowHeight="11.4" x14ac:dyDescent="0.2"/>
  <cols>
    <col min="1" max="1" width="25.5546875" style="22" customWidth="1"/>
    <col min="2" max="23" width="9.5546875" style="22" customWidth="1"/>
    <col min="24" max="24" width="9.6640625" style="22" customWidth="1"/>
    <col min="25" max="16384" width="11.44140625" style="22"/>
  </cols>
  <sheetData>
    <row r="1" spans="1:24" s="8" customFormat="1" ht="60" customHeight="1" x14ac:dyDescent="0.3"/>
    <row r="2" spans="1:24" s="8" customFormat="1" ht="15" customHeight="1" x14ac:dyDescent="0.3">
      <c r="A2" s="7"/>
      <c r="B2" s="7"/>
      <c r="C2" s="7"/>
      <c r="D2" s="7"/>
      <c r="E2" s="7"/>
      <c r="F2" s="7"/>
      <c r="G2" s="7"/>
    </row>
    <row r="3" spans="1:24" s="42" customFormat="1" ht="30.9" customHeight="1" x14ac:dyDescent="0.3">
      <c r="A3" s="597" t="str">
        <f>+'Cuadro 1'!A3:AK4</f>
        <v>ENCUESTA NACIONAL DE ARROZ MECANIZADO, ENAM II SEMESTRE 2022</v>
      </c>
      <c r="B3" s="597"/>
      <c r="C3" s="597"/>
      <c r="D3" s="597"/>
      <c r="E3" s="597"/>
      <c r="F3" s="597"/>
      <c r="G3" s="597"/>
      <c r="H3" s="597"/>
      <c r="I3" s="597"/>
      <c r="J3" s="597"/>
      <c r="K3" s="597"/>
      <c r="L3" s="597"/>
      <c r="M3" s="597"/>
      <c r="N3" s="597"/>
      <c r="O3" s="597"/>
      <c r="P3" s="597"/>
      <c r="Q3" s="597"/>
      <c r="R3" s="597"/>
      <c r="S3" s="597"/>
      <c r="T3" s="597"/>
      <c r="U3" s="597"/>
      <c r="V3" s="597"/>
      <c r="W3" s="597"/>
      <c r="X3" s="597"/>
    </row>
    <row r="4" spans="1:24" s="42" customFormat="1" ht="12" customHeight="1" x14ac:dyDescent="0.3">
      <c r="A4" s="582" t="s">
        <v>204</v>
      </c>
      <c r="B4" s="583"/>
      <c r="C4" s="583"/>
      <c r="D4" s="583"/>
      <c r="E4" s="583"/>
      <c r="F4" s="583"/>
      <c r="G4" s="583"/>
      <c r="H4" s="583"/>
      <c r="I4" s="583"/>
      <c r="J4" s="583"/>
      <c r="K4" s="583"/>
      <c r="L4" s="583"/>
      <c r="M4" s="583"/>
      <c r="N4" s="583"/>
      <c r="O4" s="583"/>
      <c r="P4" s="583"/>
      <c r="Q4" s="583"/>
      <c r="R4" s="583"/>
      <c r="S4" s="583"/>
      <c r="T4" s="583"/>
      <c r="U4" s="583"/>
      <c r="V4" s="583"/>
      <c r="W4" s="583"/>
      <c r="X4" s="583"/>
    </row>
    <row r="5" spans="1:24" s="42" customFormat="1" ht="12" customHeight="1" x14ac:dyDescent="0.3">
      <c r="A5" s="582"/>
      <c r="B5" s="583"/>
      <c r="C5" s="583"/>
      <c r="D5" s="583"/>
      <c r="E5" s="583"/>
      <c r="F5" s="583"/>
      <c r="G5" s="583"/>
      <c r="H5" s="583"/>
      <c r="I5" s="583"/>
      <c r="J5" s="583"/>
      <c r="K5" s="583"/>
      <c r="L5" s="583"/>
      <c r="M5" s="583"/>
      <c r="N5" s="583"/>
      <c r="O5" s="583"/>
      <c r="P5" s="583"/>
      <c r="Q5" s="583"/>
      <c r="R5" s="583"/>
      <c r="S5" s="583"/>
      <c r="T5" s="583"/>
      <c r="U5" s="583"/>
      <c r="V5" s="583"/>
      <c r="W5" s="583"/>
      <c r="X5" s="583"/>
    </row>
    <row r="6" spans="1:24" s="42" customFormat="1" ht="12" customHeight="1" x14ac:dyDescent="0.3">
      <c r="A6" s="582"/>
      <c r="B6" s="583"/>
      <c r="C6" s="583"/>
      <c r="D6" s="583"/>
      <c r="E6" s="583"/>
      <c r="F6" s="583"/>
      <c r="G6" s="583"/>
      <c r="H6" s="583"/>
      <c r="I6" s="583"/>
      <c r="J6" s="583"/>
      <c r="K6" s="583"/>
      <c r="L6" s="583"/>
      <c r="M6" s="583"/>
      <c r="N6" s="583"/>
      <c r="O6" s="583"/>
      <c r="P6" s="583"/>
      <c r="Q6" s="583"/>
      <c r="R6" s="583"/>
      <c r="S6" s="583"/>
      <c r="T6" s="583"/>
      <c r="U6" s="583"/>
      <c r="V6" s="583"/>
      <c r="W6" s="583"/>
      <c r="X6" s="583"/>
    </row>
    <row r="7" spans="1:24" s="42" customFormat="1" ht="13.8" x14ac:dyDescent="0.3">
      <c r="A7" s="319" t="s">
        <v>207</v>
      </c>
    </row>
    <row r="8" spans="1:24" s="42" customFormat="1" ht="24" customHeight="1" x14ac:dyDescent="0.3">
      <c r="A8" s="476" t="s">
        <v>113</v>
      </c>
      <c r="B8" s="182"/>
      <c r="C8" s="182"/>
      <c r="D8" s="182"/>
      <c r="E8" s="182"/>
      <c r="F8" s="182"/>
      <c r="G8" s="182"/>
      <c r="H8" s="182"/>
      <c r="I8" s="182"/>
      <c r="J8" s="182"/>
      <c r="K8" s="182"/>
      <c r="L8" s="182"/>
      <c r="M8" s="182"/>
      <c r="N8" s="182"/>
      <c r="O8" s="182"/>
      <c r="P8" s="182"/>
      <c r="Q8" s="182"/>
      <c r="R8" s="182"/>
      <c r="S8" s="182"/>
      <c r="T8" s="182"/>
      <c r="U8" s="182"/>
      <c r="V8" s="182"/>
      <c r="W8" s="182"/>
      <c r="X8" s="183"/>
    </row>
    <row r="9" spans="1:24" s="42" customFormat="1" ht="18.600000000000001" customHeight="1" x14ac:dyDescent="0.3">
      <c r="A9" s="592" t="s">
        <v>114</v>
      </c>
      <c r="B9" s="594" t="s">
        <v>87</v>
      </c>
      <c r="C9" s="595"/>
      <c r="D9" s="595"/>
      <c r="E9" s="595"/>
      <c r="F9" s="595"/>
      <c r="G9" s="595"/>
      <c r="H9" s="595"/>
      <c r="I9" s="595"/>
      <c r="J9" s="595"/>
      <c r="K9" s="595"/>
      <c r="L9" s="595"/>
      <c r="M9" s="595"/>
      <c r="N9" s="595"/>
      <c r="O9" s="595"/>
      <c r="P9" s="595"/>
      <c r="Q9" s="595"/>
      <c r="R9" s="595"/>
      <c r="S9" s="595"/>
      <c r="T9" s="595"/>
      <c r="U9" s="595"/>
      <c r="V9" s="595"/>
      <c r="W9" s="595"/>
      <c r="X9" s="596"/>
    </row>
    <row r="10" spans="1:24" s="42" customFormat="1" ht="13.2" x14ac:dyDescent="0.3">
      <c r="A10" s="593"/>
      <c r="B10" s="181" t="s">
        <v>88</v>
      </c>
      <c r="C10" s="180" t="s">
        <v>89</v>
      </c>
      <c r="D10" s="180" t="s">
        <v>90</v>
      </c>
      <c r="E10" s="180" t="s">
        <v>91</v>
      </c>
      <c r="F10" s="180" t="s">
        <v>92</v>
      </c>
      <c r="G10" s="180" t="s">
        <v>93</v>
      </c>
      <c r="H10" s="180" t="s">
        <v>94</v>
      </c>
      <c r="I10" s="180" t="s">
        <v>95</v>
      </c>
      <c r="J10" s="180" t="s">
        <v>96</v>
      </c>
      <c r="K10" s="180" t="s">
        <v>97</v>
      </c>
      <c r="L10" s="180" t="s">
        <v>98</v>
      </c>
      <c r="M10" s="180" t="s">
        <v>99</v>
      </c>
      <c r="N10" s="180" t="s">
        <v>100</v>
      </c>
      <c r="O10" s="180" t="s">
        <v>101</v>
      </c>
      <c r="P10" s="180" t="s">
        <v>102</v>
      </c>
      <c r="Q10" s="180" t="s">
        <v>103</v>
      </c>
      <c r="R10" s="180" t="s">
        <v>104</v>
      </c>
      <c r="S10" s="180" t="s">
        <v>105</v>
      </c>
      <c r="T10" s="180" t="s">
        <v>106</v>
      </c>
      <c r="U10" s="180" t="s">
        <v>107</v>
      </c>
      <c r="V10" s="180" t="s">
        <v>108</v>
      </c>
      <c r="W10" s="180" t="s">
        <v>109</v>
      </c>
      <c r="X10" s="162" t="s">
        <v>201</v>
      </c>
    </row>
    <row r="11" spans="1:24" s="42" customFormat="1" ht="13.2" x14ac:dyDescent="0.3">
      <c r="A11" s="233" t="s">
        <v>47</v>
      </c>
      <c r="B11" s="234">
        <v>163591</v>
      </c>
      <c r="C11" s="104">
        <v>161703</v>
      </c>
      <c r="D11" s="234">
        <v>158378</v>
      </c>
      <c r="E11" s="234">
        <v>161253</v>
      </c>
      <c r="F11" s="234">
        <v>165751</v>
      </c>
      <c r="G11" s="234">
        <v>139550</v>
      </c>
      <c r="H11" s="234">
        <v>162195</v>
      </c>
      <c r="I11" s="234">
        <v>160337</v>
      </c>
      <c r="J11" s="234">
        <v>166246</v>
      </c>
      <c r="K11" s="234">
        <v>138981.84895000001</v>
      </c>
      <c r="L11" s="234">
        <v>155151.09430150001</v>
      </c>
      <c r="M11" s="234">
        <v>149174.56181040002</v>
      </c>
      <c r="N11" s="234">
        <v>157501.65415199997</v>
      </c>
      <c r="O11" s="234">
        <v>145255.29594749998</v>
      </c>
      <c r="P11" s="234">
        <v>132218.94098340001</v>
      </c>
      <c r="Q11" s="234">
        <v>156309.75693999999</v>
      </c>
      <c r="R11" s="234">
        <v>178155.14</v>
      </c>
      <c r="S11" s="234">
        <v>181315.47367880002</v>
      </c>
      <c r="T11" s="234">
        <v>167145.89554432966</v>
      </c>
      <c r="U11" s="234">
        <v>186702.79363889998</v>
      </c>
      <c r="V11" s="234">
        <v>201993.32284840001</v>
      </c>
      <c r="W11" s="234">
        <v>151987.59173649349</v>
      </c>
      <c r="X11" s="447">
        <v>177221.12387824777</v>
      </c>
    </row>
    <row r="12" spans="1:24" s="42" customFormat="1" ht="13.2" x14ac:dyDescent="0.3">
      <c r="A12" s="75"/>
      <c r="B12" s="102"/>
      <c r="C12" s="102"/>
      <c r="D12" s="102"/>
      <c r="E12" s="102"/>
      <c r="F12" s="102"/>
      <c r="G12" s="102"/>
      <c r="H12" s="102"/>
      <c r="I12" s="102"/>
      <c r="J12" s="102"/>
      <c r="K12" s="102"/>
      <c r="L12" s="102"/>
      <c r="M12" s="102"/>
      <c r="N12" s="102"/>
      <c r="O12" s="102"/>
      <c r="P12" s="102"/>
      <c r="Q12" s="102"/>
      <c r="R12" s="102"/>
      <c r="S12" s="102"/>
      <c r="T12" s="102"/>
      <c r="U12" s="102"/>
      <c r="V12" s="102"/>
      <c r="W12" s="102"/>
      <c r="X12" s="113"/>
    </row>
    <row r="13" spans="1:24" s="42" customFormat="1" ht="13.2" x14ac:dyDescent="0.3">
      <c r="A13" s="53" t="s">
        <v>115</v>
      </c>
      <c r="B13" s="104">
        <v>25350</v>
      </c>
      <c r="C13" s="104">
        <v>26921</v>
      </c>
      <c r="D13" s="104">
        <v>22666</v>
      </c>
      <c r="E13" s="104">
        <v>17061</v>
      </c>
      <c r="F13" s="104">
        <v>24143</v>
      </c>
      <c r="G13" s="104">
        <v>18595</v>
      </c>
      <c r="H13" s="104">
        <v>15505</v>
      </c>
      <c r="I13" s="104">
        <v>20348</v>
      </c>
      <c r="J13" s="104">
        <v>19860</v>
      </c>
      <c r="K13" s="104">
        <v>17925.994462000002</v>
      </c>
      <c r="L13" s="104">
        <v>17620.420320099998</v>
      </c>
      <c r="M13" s="104">
        <v>21905.067395500002</v>
      </c>
      <c r="N13" s="104">
        <v>20959.098991399998</v>
      </c>
      <c r="O13" s="104">
        <v>14346.4149671</v>
      </c>
      <c r="P13" s="104">
        <v>16481.771244600001</v>
      </c>
      <c r="Q13" s="104">
        <v>15167.7484324</v>
      </c>
      <c r="R13" s="104">
        <v>17858.57</v>
      </c>
      <c r="S13" s="104">
        <v>21656.052750999999</v>
      </c>
      <c r="T13" s="104">
        <v>17708.20545332965</v>
      </c>
      <c r="U13" s="104">
        <v>21409.44990307475</v>
      </c>
      <c r="V13" s="104">
        <v>17577.68922</v>
      </c>
      <c r="W13" s="104">
        <v>19046.76622622968</v>
      </c>
      <c r="X13" s="112">
        <v>15459.7189244</v>
      </c>
    </row>
    <row r="14" spans="1:24" s="42" customFormat="1" ht="13.2" x14ac:dyDescent="0.3">
      <c r="A14" s="54" t="s">
        <v>116</v>
      </c>
      <c r="B14" s="102">
        <v>29062</v>
      </c>
      <c r="C14" s="102">
        <v>24831</v>
      </c>
      <c r="D14" s="102">
        <v>26090</v>
      </c>
      <c r="E14" s="102">
        <v>19294</v>
      </c>
      <c r="F14" s="102">
        <v>23774</v>
      </c>
      <c r="G14" s="102">
        <v>19991</v>
      </c>
      <c r="H14" s="102">
        <v>32306</v>
      </c>
      <c r="I14" s="102">
        <v>25370</v>
      </c>
      <c r="J14" s="102">
        <v>21445</v>
      </c>
      <c r="K14" s="102">
        <v>19331.390930999998</v>
      </c>
      <c r="L14" s="102">
        <v>26719.968077000001</v>
      </c>
      <c r="M14" s="102">
        <v>25175.866565</v>
      </c>
      <c r="N14" s="102">
        <v>24587.691101999997</v>
      </c>
      <c r="O14" s="102">
        <v>22476.878644999997</v>
      </c>
      <c r="P14" s="102">
        <v>17928.1628642</v>
      </c>
      <c r="Q14" s="102">
        <v>22331.012306000001</v>
      </c>
      <c r="R14" s="102">
        <v>24036.7</v>
      </c>
      <c r="S14" s="102">
        <v>24138.969392999999</v>
      </c>
      <c r="T14" s="102">
        <v>23748.99324</v>
      </c>
      <c r="U14" s="102">
        <v>26584.411389934612</v>
      </c>
      <c r="V14" s="102">
        <v>29412.549401</v>
      </c>
      <c r="W14" s="102">
        <v>18817.478252152541</v>
      </c>
      <c r="X14" s="113">
        <v>27411.113095919092</v>
      </c>
    </row>
    <row r="15" spans="1:24" s="42" customFormat="1" ht="13.2" x14ac:dyDescent="0.3">
      <c r="A15" s="53" t="s">
        <v>117</v>
      </c>
      <c r="B15" s="104">
        <v>38146</v>
      </c>
      <c r="C15" s="104">
        <v>41162</v>
      </c>
      <c r="D15" s="104">
        <v>44769</v>
      </c>
      <c r="E15" s="104">
        <v>45602</v>
      </c>
      <c r="F15" s="104">
        <v>44921</v>
      </c>
      <c r="G15" s="104">
        <v>40713</v>
      </c>
      <c r="H15" s="104">
        <v>51893</v>
      </c>
      <c r="I15" s="104">
        <v>45186</v>
      </c>
      <c r="J15" s="104">
        <v>47676</v>
      </c>
      <c r="K15" s="104">
        <v>35498.650657999999</v>
      </c>
      <c r="L15" s="104">
        <v>38154.709286999998</v>
      </c>
      <c r="M15" s="104">
        <v>39542.793871000002</v>
      </c>
      <c r="N15" s="104">
        <v>42838.343949000002</v>
      </c>
      <c r="O15" s="104">
        <v>40561.572226999997</v>
      </c>
      <c r="P15" s="104">
        <v>29296.75073</v>
      </c>
      <c r="Q15" s="104">
        <v>40349.516671999998</v>
      </c>
      <c r="R15" s="104">
        <v>48795.63</v>
      </c>
      <c r="S15" s="104">
        <v>55396.357757999998</v>
      </c>
      <c r="T15" s="104">
        <v>48371.848538999999</v>
      </c>
      <c r="U15" s="104">
        <v>54814.396980166159</v>
      </c>
      <c r="V15" s="104">
        <v>58329.597863000003</v>
      </c>
      <c r="W15" s="104">
        <v>44117.22521521461</v>
      </c>
      <c r="X15" s="112">
        <v>44764.63049183281</v>
      </c>
    </row>
    <row r="16" spans="1:24" s="42" customFormat="1" ht="13.2" x14ac:dyDescent="0.3">
      <c r="A16" s="54" t="s">
        <v>118</v>
      </c>
      <c r="B16" s="102">
        <v>30069</v>
      </c>
      <c r="C16" s="102">
        <v>34755</v>
      </c>
      <c r="D16" s="102">
        <v>30102</v>
      </c>
      <c r="E16" s="102">
        <v>35850</v>
      </c>
      <c r="F16" s="102">
        <v>34603</v>
      </c>
      <c r="G16" s="102">
        <v>29031</v>
      </c>
      <c r="H16" s="102">
        <v>32663</v>
      </c>
      <c r="I16" s="102">
        <v>30697</v>
      </c>
      <c r="J16" s="102">
        <v>38773</v>
      </c>
      <c r="K16" s="102">
        <v>25000.274596000003</v>
      </c>
      <c r="L16" s="102">
        <v>37607.255935000001</v>
      </c>
      <c r="M16" s="102">
        <v>30212.542371</v>
      </c>
      <c r="N16" s="102">
        <v>34101.446359000001</v>
      </c>
      <c r="O16" s="102">
        <v>32520.127817599998</v>
      </c>
      <c r="P16" s="102">
        <v>30955.453928999999</v>
      </c>
      <c r="Q16" s="102">
        <v>36394.036699999997</v>
      </c>
      <c r="R16" s="102">
        <v>49538.92</v>
      </c>
      <c r="S16" s="102">
        <v>39330.211351999998</v>
      </c>
      <c r="T16" s="102">
        <v>31866.584953999998</v>
      </c>
      <c r="U16" s="102">
        <v>41039.083739415335</v>
      </c>
      <c r="V16" s="102">
        <v>49125.375517</v>
      </c>
      <c r="W16" s="102">
        <v>31743.558393153846</v>
      </c>
      <c r="X16" s="113">
        <v>45676.756315613573</v>
      </c>
    </row>
    <row r="17" spans="1:24" s="42" customFormat="1" ht="13.2" x14ac:dyDescent="0.3">
      <c r="A17" s="53" t="s">
        <v>119</v>
      </c>
      <c r="B17" s="104">
        <v>26981</v>
      </c>
      <c r="C17" s="104">
        <v>22658</v>
      </c>
      <c r="D17" s="104">
        <v>22395</v>
      </c>
      <c r="E17" s="104">
        <v>25666</v>
      </c>
      <c r="F17" s="104">
        <v>27438</v>
      </c>
      <c r="G17" s="104">
        <v>22531</v>
      </c>
      <c r="H17" s="104">
        <v>19356</v>
      </c>
      <c r="I17" s="104">
        <v>29825</v>
      </c>
      <c r="J17" s="104">
        <v>23577</v>
      </c>
      <c r="K17" s="104">
        <v>24394.121315</v>
      </c>
      <c r="L17" s="104">
        <v>21762.527978999999</v>
      </c>
      <c r="M17" s="104">
        <v>22687.040419299999</v>
      </c>
      <c r="N17" s="104">
        <v>26448.721424700001</v>
      </c>
      <c r="O17" s="104">
        <v>23961.758381700001</v>
      </c>
      <c r="P17" s="104">
        <v>27073.749992999998</v>
      </c>
      <c r="Q17" s="104">
        <v>29601.448366999997</v>
      </c>
      <c r="R17" s="104">
        <v>27537.439999999999</v>
      </c>
      <c r="S17" s="104">
        <v>24123.024821999999</v>
      </c>
      <c r="T17" s="104">
        <v>30029.889022000003</v>
      </c>
      <c r="U17" s="104">
        <v>28613.315101294171</v>
      </c>
      <c r="V17" s="104">
        <v>29207.406087000003</v>
      </c>
      <c r="W17" s="104">
        <v>23561.481310619369</v>
      </c>
      <c r="X17" s="112">
        <v>30366.809283614399</v>
      </c>
    </row>
    <row r="18" spans="1:24" s="42" customFormat="1" ht="13.2" x14ac:dyDescent="0.3">
      <c r="A18" s="55" t="s">
        <v>120</v>
      </c>
      <c r="B18" s="105">
        <v>13983</v>
      </c>
      <c r="C18" s="105">
        <v>11376</v>
      </c>
      <c r="D18" s="105">
        <v>12356</v>
      </c>
      <c r="E18" s="105">
        <v>17780</v>
      </c>
      <c r="F18" s="105">
        <v>10872</v>
      </c>
      <c r="G18" s="105">
        <v>8689</v>
      </c>
      <c r="H18" s="105">
        <v>10472</v>
      </c>
      <c r="I18" s="105">
        <v>8911</v>
      </c>
      <c r="J18" s="105">
        <v>14915</v>
      </c>
      <c r="K18" s="105">
        <v>16831.416987999997</v>
      </c>
      <c r="L18" s="105">
        <v>13286.2127034</v>
      </c>
      <c r="M18" s="105">
        <v>9651.2511885999993</v>
      </c>
      <c r="N18" s="105">
        <v>8566.3523258999994</v>
      </c>
      <c r="O18" s="105">
        <v>11388.543909100001</v>
      </c>
      <c r="P18" s="105">
        <v>10483.052222599999</v>
      </c>
      <c r="Q18" s="105">
        <v>12465.9944626</v>
      </c>
      <c r="R18" s="105">
        <v>10387.879999999999</v>
      </c>
      <c r="S18" s="105">
        <v>16670.857602800002</v>
      </c>
      <c r="T18" s="105">
        <v>15420.374335999999</v>
      </c>
      <c r="U18" s="105">
        <v>14242.136525014965</v>
      </c>
      <c r="V18" s="105">
        <v>18340.7047604</v>
      </c>
      <c r="W18" s="105">
        <v>14701.082339123444</v>
      </c>
      <c r="X18" s="299">
        <v>13542.095766867897</v>
      </c>
    </row>
    <row r="19" spans="1:24" s="42" customFormat="1" ht="13.2" x14ac:dyDescent="0.3">
      <c r="A19" s="76"/>
      <c r="B19" s="107"/>
      <c r="C19" s="107"/>
      <c r="D19" s="107"/>
      <c r="E19" s="107"/>
      <c r="F19" s="107"/>
      <c r="G19" s="107"/>
      <c r="H19" s="107"/>
      <c r="I19" s="107"/>
      <c r="J19" s="107"/>
      <c r="K19" s="107"/>
      <c r="L19" s="107"/>
      <c r="M19" s="107"/>
      <c r="N19" s="107"/>
      <c r="O19" s="107"/>
      <c r="P19" s="107"/>
      <c r="Q19" s="107"/>
      <c r="R19" s="107"/>
      <c r="S19" s="107"/>
      <c r="T19" s="107"/>
      <c r="U19" s="107"/>
      <c r="V19" s="107"/>
      <c r="W19" s="107"/>
    </row>
    <row r="20" spans="1:24" s="42" customFormat="1" ht="13.2" x14ac:dyDescent="0.3">
      <c r="A20" s="108"/>
      <c r="B20" s="108"/>
      <c r="C20" s="108"/>
      <c r="D20" s="108"/>
      <c r="E20" s="108"/>
      <c r="F20" s="108"/>
      <c r="G20" s="108"/>
    </row>
    <row r="21" spans="1:24" s="42" customFormat="1" ht="2.1" customHeight="1" x14ac:dyDescent="0.3">
      <c r="A21" s="137"/>
      <c r="B21" s="43"/>
      <c r="C21" s="43"/>
      <c r="D21" s="43"/>
      <c r="E21" s="43"/>
      <c r="F21" s="43"/>
      <c r="G21" s="43"/>
      <c r="H21" s="43"/>
      <c r="I21" s="43"/>
      <c r="J21" s="43"/>
      <c r="K21" s="43"/>
      <c r="L21" s="43"/>
      <c r="M21" s="43"/>
      <c r="N21" s="43"/>
      <c r="O21" s="43"/>
      <c r="P21" s="43"/>
      <c r="Q21" s="43"/>
      <c r="R21" s="43"/>
      <c r="S21" s="43"/>
      <c r="T21" s="43"/>
      <c r="U21" s="43"/>
      <c r="V21" s="43"/>
      <c r="W21" s="43"/>
      <c r="X21" s="44"/>
    </row>
    <row r="22" spans="1:24" s="42" customFormat="1" ht="17.100000000000001" customHeight="1" x14ac:dyDescent="0.3">
      <c r="A22" s="295" t="s">
        <v>54</v>
      </c>
      <c r="B22" s="109"/>
      <c r="C22" s="109"/>
      <c r="D22" s="109"/>
      <c r="E22" s="109"/>
      <c r="F22" s="109"/>
      <c r="G22" s="109"/>
      <c r="X22" s="139"/>
    </row>
    <row r="23" spans="1:24" s="42" customFormat="1" ht="17.100000000000001" customHeight="1" x14ac:dyDescent="0.3">
      <c r="A23" s="203" t="s">
        <v>121</v>
      </c>
      <c r="B23" s="109"/>
      <c r="C23" s="109"/>
      <c r="D23" s="109"/>
      <c r="E23" s="109"/>
      <c r="F23" s="109"/>
      <c r="G23" s="109"/>
      <c r="X23" s="139"/>
    </row>
    <row r="24" spans="1:24" s="42" customFormat="1" ht="17.100000000000001" customHeight="1" x14ac:dyDescent="0.3">
      <c r="A24" s="204" t="str">
        <f>+'Cuadro 1'!A33</f>
        <v>Actualizado el 09 de febrero de 2023</v>
      </c>
      <c r="X24" s="139"/>
    </row>
    <row r="25" spans="1:24" s="42" customFormat="1" ht="2.1" customHeight="1" x14ac:dyDescent="0.3">
      <c r="A25" s="140"/>
      <c r="B25" s="50"/>
      <c r="C25" s="50"/>
      <c r="D25" s="50"/>
      <c r="E25" s="50"/>
      <c r="F25" s="50"/>
      <c r="G25" s="50"/>
      <c r="H25" s="50"/>
      <c r="I25" s="50"/>
      <c r="J25" s="50"/>
      <c r="K25" s="50"/>
      <c r="L25" s="50"/>
      <c r="M25" s="50"/>
      <c r="N25" s="50"/>
      <c r="O25" s="50"/>
      <c r="P25" s="50"/>
      <c r="Q25" s="50"/>
      <c r="R25" s="50"/>
      <c r="S25" s="50"/>
      <c r="T25" s="50"/>
      <c r="U25" s="50"/>
      <c r="V25" s="50"/>
      <c r="W25" s="50"/>
      <c r="X25" s="51"/>
    </row>
  </sheetData>
  <mergeCells count="4">
    <mergeCell ref="A9:A10"/>
    <mergeCell ref="A3:X3"/>
    <mergeCell ref="A4:X6"/>
    <mergeCell ref="B9:X9"/>
  </mergeCells>
  <phoneticPr fontId="4" type="noConversion"/>
  <hyperlinks>
    <hyperlink ref="A7" location="Índice!A1" display="Índice" xr:uid="{DAA9F502-52F8-4B69-9ACE-CE4A872D4DC2}"/>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2"/>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A7" sqref="A7"/>
    </sheetView>
  </sheetViews>
  <sheetFormatPr baseColWidth="10" defaultColWidth="11.44140625" defaultRowHeight="11.4" x14ac:dyDescent="0.2"/>
  <cols>
    <col min="1" max="1" width="44.44140625" style="22" customWidth="1"/>
    <col min="2" max="23" width="9.44140625" style="22" customWidth="1"/>
    <col min="24" max="24" width="10.44140625" style="22" customWidth="1"/>
    <col min="25" max="16384" width="11.44140625" style="22"/>
  </cols>
  <sheetData>
    <row r="1" spans="1:24" s="8" customFormat="1" ht="60" customHeight="1" x14ac:dyDescent="0.3"/>
    <row r="2" spans="1:24" ht="18.600000000000001" customHeight="1" x14ac:dyDescent="0.3">
      <c r="A2" s="7"/>
    </row>
    <row r="3" spans="1:24" ht="30.9" customHeight="1" x14ac:dyDescent="0.2">
      <c r="A3" s="597" t="str">
        <f>+'Cuadro 1'!A3:AK4</f>
        <v>ENCUESTA NACIONAL DE ARROZ MECANIZADO, ENAM II SEMESTRE 2022</v>
      </c>
      <c r="B3" s="597"/>
      <c r="C3" s="597"/>
      <c r="D3" s="597"/>
      <c r="E3" s="597"/>
      <c r="F3" s="597"/>
      <c r="G3" s="597"/>
      <c r="H3" s="597"/>
      <c r="I3" s="597"/>
      <c r="J3" s="597"/>
      <c r="K3" s="597"/>
      <c r="L3" s="597"/>
      <c r="M3" s="597"/>
      <c r="N3" s="597"/>
      <c r="O3" s="597"/>
      <c r="P3" s="597"/>
      <c r="Q3" s="597"/>
      <c r="R3" s="597"/>
      <c r="S3" s="597"/>
      <c r="T3" s="597"/>
      <c r="U3" s="597"/>
      <c r="V3" s="597"/>
      <c r="W3" s="597"/>
      <c r="X3" s="597"/>
    </row>
    <row r="4" spans="1:24" ht="12" customHeight="1" x14ac:dyDescent="0.2">
      <c r="A4" s="582" t="s">
        <v>203</v>
      </c>
      <c r="B4" s="583"/>
      <c r="C4" s="583"/>
      <c r="D4" s="583"/>
      <c r="E4" s="583"/>
      <c r="F4" s="583"/>
      <c r="G4" s="583"/>
      <c r="H4" s="583"/>
      <c r="I4" s="583"/>
      <c r="J4" s="583"/>
      <c r="K4" s="583"/>
      <c r="L4" s="583"/>
      <c r="M4" s="583"/>
      <c r="N4" s="583"/>
      <c r="O4" s="583"/>
      <c r="P4" s="583"/>
      <c r="Q4" s="583"/>
      <c r="R4" s="583"/>
      <c r="S4" s="583"/>
      <c r="T4" s="583"/>
      <c r="U4" s="583"/>
      <c r="V4" s="583"/>
      <c r="W4" s="583"/>
      <c r="X4" s="583"/>
    </row>
    <row r="5" spans="1:24" ht="12" customHeight="1" x14ac:dyDescent="0.2">
      <c r="A5" s="582"/>
      <c r="B5" s="583"/>
      <c r="C5" s="583"/>
      <c r="D5" s="583"/>
      <c r="E5" s="583"/>
      <c r="F5" s="583"/>
      <c r="G5" s="583"/>
      <c r="H5" s="583"/>
      <c r="I5" s="583"/>
      <c r="J5" s="583"/>
      <c r="K5" s="583"/>
      <c r="L5" s="583"/>
      <c r="M5" s="583"/>
      <c r="N5" s="583"/>
      <c r="O5" s="583"/>
      <c r="P5" s="583"/>
      <c r="Q5" s="583"/>
      <c r="R5" s="583"/>
      <c r="S5" s="583"/>
      <c r="T5" s="583"/>
      <c r="U5" s="583"/>
      <c r="V5" s="583"/>
      <c r="W5" s="583"/>
      <c r="X5" s="583"/>
    </row>
    <row r="6" spans="1:24" ht="12" customHeight="1" x14ac:dyDescent="0.2">
      <c r="A6" s="582"/>
      <c r="B6" s="583"/>
      <c r="C6" s="583"/>
      <c r="D6" s="583"/>
      <c r="E6" s="583"/>
      <c r="F6" s="583"/>
      <c r="G6" s="583"/>
      <c r="H6" s="583"/>
      <c r="I6" s="583"/>
      <c r="J6" s="583"/>
      <c r="K6" s="583"/>
      <c r="L6" s="583"/>
      <c r="M6" s="583"/>
      <c r="N6" s="583"/>
      <c r="O6" s="583"/>
      <c r="P6" s="583"/>
      <c r="Q6" s="583"/>
      <c r="R6" s="583"/>
      <c r="S6" s="583"/>
      <c r="T6" s="583"/>
      <c r="U6" s="583"/>
      <c r="V6" s="583"/>
      <c r="W6" s="583"/>
      <c r="X6" s="583"/>
    </row>
    <row r="7" spans="1:24" ht="13.8" x14ac:dyDescent="0.3">
      <c r="A7" s="319" t="s">
        <v>207</v>
      </c>
      <c r="B7" s="42"/>
      <c r="C7" s="42"/>
      <c r="D7" s="42"/>
      <c r="E7" s="42"/>
      <c r="F7" s="42"/>
      <c r="G7" s="42"/>
      <c r="H7" s="42"/>
      <c r="I7" s="42"/>
      <c r="J7" s="42"/>
      <c r="K7" s="42"/>
      <c r="L7" s="42"/>
      <c r="M7" s="42"/>
      <c r="N7" s="42"/>
      <c r="O7" s="42"/>
      <c r="P7" s="42"/>
      <c r="Q7" s="42"/>
      <c r="R7" s="42"/>
      <c r="S7" s="42"/>
      <c r="T7" s="42"/>
      <c r="U7" s="42"/>
    </row>
    <row r="8" spans="1:24" ht="55.2" customHeight="1" x14ac:dyDescent="0.2">
      <c r="A8" s="477" t="s">
        <v>122</v>
      </c>
      <c r="B8" s="182"/>
      <c r="C8" s="182"/>
      <c r="D8" s="182"/>
      <c r="E8" s="182"/>
      <c r="F8" s="182"/>
      <c r="G8" s="182"/>
      <c r="H8" s="182"/>
      <c r="I8" s="182"/>
      <c r="J8" s="182"/>
      <c r="K8" s="182"/>
      <c r="L8" s="182"/>
      <c r="M8" s="182"/>
      <c r="N8" s="182"/>
      <c r="O8" s="182"/>
      <c r="P8" s="182"/>
      <c r="Q8" s="182"/>
      <c r="R8" s="182"/>
      <c r="S8" s="182"/>
      <c r="T8" s="182"/>
      <c r="U8" s="182"/>
      <c r="V8" s="182"/>
      <c r="W8" s="182"/>
      <c r="X8" s="183"/>
    </row>
    <row r="9" spans="1:24" ht="19.649999999999999" customHeight="1" x14ac:dyDescent="0.2">
      <c r="A9" s="592" t="s">
        <v>123</v>
      </c>
      <c r="B9" s="594" t="s">
        <v>87</v>
      </c>
      <c r="C9" s="595"/>
      <c r="D9" s="595"/>
      <c r="E9" s="595"/>
      <c r="F9" s="595"/>
      <c r="G9" s="595"/>
      <c r="H9" s="595"/>
      <c r="I9" s="595"/>
      <c r="J9" s="595"/>
      <c r="K9" s="595"/>
      <c r="L9" s="595"/>
      <c r="M9" s="595"/>
      <c r="N9" s="595"/>
      <c r="O9" s="595"/>
      <c r="P9" s="595"/>
      <c r="Q9" s="595"/>
      <c r="R9" s="595"/>
      <c r="S9" s="595"/>
      <c r="T9" s="595"/>
      <c r="U9" s="595"/>
      <c r="V9" s="595"/>
      <c r="W9" s="595"/>
      <c r="X9" s="596"/>
    </row>
    <row r="10" spans="1:24" s="300" customFormat="1" ht="13.2" x14ac:dyDescent="0.3">
      <c r="A10" s="593"/>
      <c r="B10" s="181" t="s">
        <v>88</v>
      </c>
      <c r="C10" s="180" t="s">
        <v>89</v>
      </c>
      <c r="D10" s="180" t="s">
        <v>90</v>
      </c>
      <c r="E10" s="180" t="s">
        <v>91</v>
      </c>
      <c r="F10" s="180" t="s">
        <v>92</v>
      </c>
      <c r="G10" s="180" t="s">
        <v>93</v>
      </c>
      <c r="H10" s="180" t="s">
        <v>94</v>
      </c>
      <c r="I10" s="180" t="s">
        <v>95</v>
      </c>
      <c r="J10" s="180" t="s">
        <v>96</v>
      </c>
      <c r="K10" s="180" t="s">
        <v>97</v>
      </c>
      <c r="L10" s="180" t="s">
        <v>98</v>
      </c>
      <c r="M10" s="180" t="s">
        <v>99</v>
      </c>
      <c r="N10" s="180" t="s">
        <v>100</v>
      </c>
      <c r="O10" s="180" t="s">
        <v>101</v>
      </c>
      <c r="P10" s="180" t="s">
        <v>102</v>
      </c>
      <c r="Q10" s="180" t="s">
        <v>103</v>
      </c>
      <c r="R10" s="180" t="s">
        <v>104</v>
      </c>
      <c r="S10" s="180" t="s">
        <v>105</v>
      </c>
      <c r="T10" s="180" t="s">
        <v>106</v>
      </c>
      <c r="U10" s="180" t="s">
        <v>107</v>
      </c>
      <c r="V10" s="180" t="s">
        <v>108</v>
      </c>
      <c r="W10" s="180" t="s">
        <v>109</v>
      </c>
      <c r="X10" s="162" t="s">
        <v>201</v>
      </c>
    </row>
    <row r="11" spans="1:24" ht="13.2" x14ac:dyDescent="0.3">
      <c r="A11" s="52" t="s">
        <v>47</v>
      </c>
      <c r="B11" s="36">
        <v>163591</v>
      </c>
      <c r="C11" s="36">
        <v>161704</v>
      </c>
      <c r="D11" s="36">
        <v>158377</v>
      </c>
      <c r="E11" s="36">
        <v>161253</v>
      </c>
      <c r="F11" s="36">
        <v>165751</v>
      </c>
      <c r="G11" s="36">
        <v>139550.37</v>
      </c>
      <c r="H11" s="36">
        <v>162195.13959467941</v>
      </c>
      <c r="I11" s="36">
        <v>160337</v>
      </c>
      <c r="J11" s="36">
        <v>166246</v>
      </c>
      <c r="K11" s="36">
        <v>138981.84895000001</v>
      </c>
      <c r="L11" s="36">
        <v>155151.094301</v>
      </c>
      <c r="M11" s="36">
        <v>149174.56181000001</v>
      </c>
      <c r="N11" s="36">
        <v>157501.654152</v>
      </c>
      <c r="O11" s="36">
        <v>145255.29594700001</v>
      </c>
      <c r="P11" s="36">
        <v>132218.94098400002</v>
      </c>
      <c r="Q11" s="36">
        <v>156309.75693800001</v>
      </c>
      <c r="R11" s="36">
        <v>178155.14</v>
      </c>
      <c r="S11" s="36">
        <v>181315.47367899999</v>
      </c>
      <c r="T11" s="36">
        <v>167145.89554532967</v>
      </c>
      <c r="U11" s="36">
        <v>186702.79363800003</v>
      </c>
      <c r="V11" s="36">
        <v>201993.322847</v>
      </c>
      <c r="W11" s="36">
        <v>151987.59173659352</v>
      </c>
      <c r="X11" s="111">
        <v>177221.12387824774</v>
      </c>
    </row>
    <row r="12" spans="1:24" ht="13.2" x14ac:dyDescent="0.3">
      <c r="A12" s="53"/>
      <c r="B12" s="37"/>
      <c r="C12" s="37"/>
      <c r="D12" s="37"/>
      <c r="E12" s="37"/>
      <c r="F12" s="37"/>
      <c r="G12" s="37"/>
      <c r="H12" s="37"/>
      <c r="I12" s="37"/>
      <c r="J12" s="37"/>
      <c r="K12" s="37"/>
      <c r="L12" s="37"/>
      <c r="M12" s="37"/>
      <c r="N12" s="37"/>
      <c r="O12" s="37"/>
      <c r="P12" s="37"/>
      <c r="Q12" s="37"/>
      <c r="R12" s="37"/>
      <c r="S12" s="37"/>
      <c r="T12" s="37"/>
      <c r="U12" s="37"/>
      <c r="V12" s="37"/>
      <c r="W12" s="37"/>
      <c r="X12" s="112"/>
    </row>
    <row r="13" spans="1:24" ht="13.2" x14ac:dyDescent="0.3">
      <c r="A13" s="54" t="s">
        <v>124</v>
      </c>
      <c r="B13" s="39">
        <v>133030</v>
      </c>
      <c r="C13" s="39">
        <v>137143</v>
      </c>
      <c r="D13" s="39">
        <v>122518</v>
      </c>
      <c r="E13" s="39">
        <v>132416</v>
      </c>
      <c r="F13" s="39">
        <v>125400</v>
      </c>
      <c r="G13" s="39">
        <v>115463.36</v>
      </c>
      <c r="H13" s="39">
        <v>130022.34545723924</v>
      </c>
      <c r="I13" s="39">
        <v>127724</v>
      </c>
      <c r="J13" s="39">
        <v>129140</v>
      </c>
      <c r="K13" s="39">
        <v>111504.844423</v>
      </c>
      <c r="L13" s="39">
        <v>130969.310453</v>
      </c>
      <c r="M13" s="39">
        <v>120276.96085</v>
      </c>
      <c r="N13" s="39">
        <v>124973.438144</v>
      </c>
      <c r="O13" s="39">
        <v>116156.91559</v>
      </c>
      <c r="P13" s="39">
        <v>111054.279626</v>
      </c>
      <c r="Q13" s="39">
        <v>124704.97597499999</v>
      </c>
      <c r="R13" s="39">
        <v>142062.59</v>
      </c>
      <c r="S13" s="39">
        <v>136356.75076199998</v>
      </c>
      <c r="T13" s="39">
        <v>129703.43086532966</v>
      </c>
      <c r="U13" s="39">
        <v>134447.62041500001</v>
      </c>
      <c r="V13" s="39">
        <v>143436.352847</v>
      </c>
      <c r="W13" s="39">
        <v>107316.0634885935</v>
      </c>
      <c r="X13" s="113">
        <v>129202.00312324776</v>
      </c>
    </row>
    <row r="14" spans="1:24" ht="13.2" x14ac:dyDescent="0.3">
      <c r="A14" s="53" t="s">
        <v>125</v>
      </c>
      <c r="B14" s="37">
        <v>30561</v>
      </c>
      <c r="C14" s="37">
        <v>24561</v>
      </c>
      <c r="D14" s="37">
        <v>35859</v>
      </c>
      <c r="E14" s="37">
        <v>28837</v>
      </c>
      <c r="F14" s="37">
        <v>40351</v>
      </c>
      <c r="G14" s="37">
        <v>24087.01</v>
      </c>
      <c r="H14" s="37">
        <v>32172.794137440178</v>
      </c>
      <c r="I14" s="37">
        <v>32613</v>
      </c>
      <c r="J14" s="37">
        <v>37106</v>
      </c>
      <c r="K14" s="37">
        <v>27477.004527000001</v>
      </c>
      <c r="L14" s="37">
        <v>24181.783848000003</v>
      </c>
      <c r="M14" s="37">
        <v>28897.60096</v>
      </c>
      <c r="N14" s="37">
        <v>32528.216007999999</v>
      </c>
      <c r="O14" s="37">
        <v>29098.380357000002</v>
      </c>
      <c r="P14" s="37">
        <v>21164.661358000001</v>
      </c>
      <c r="Q14" s="37">
        <v>31604.780963000001</v>
      </c>
      <c r="R14" s="37">
        <v>36092.550000000003</v>
      </c>
      <c r="S14" s="37">
        <v>44958.722916999999</v>
      </c>
      <c r="T14" s="37">
        <v>37442.464679999997</v>
      </c>
      <c r="U14" s="37">
        <v>52255.173223000005</v>
      </c>
      <c r="V14" s="37">
        <v>58556.97</v>
      </c>
      <c r="W14" s="37">
        <v>44671.528248000002</v>
      </c>
      <c r="X14" s="112">
        <v>48019.120754999996</v>
      </c>
    </row>
    <row r="15" spans="1:24" ht="13.2" x14ac:dyDescent="0.3">
      <c r="A15" s="55"/>
      <c r="B15" s="114"/>
      <c r="C15" s="114"/>
      <c r="D15" s="114"/>
      <c r="E15" s="114"/>
      <c r="F15" s="114"/>
      <c r="G15" s="114"/>
      <c r="H15" s="114"/>
      <c r="I15" s="114"/>
      <c r="J15" s="114"/>
      <c r="K15" s="114"/>
      <c r="L15" s="114"/>
      <c r="M15" s="114"/>
      <c r="N15" s="114"/>
      <c r="O15" s="114"/>
      <c r="P15" s="114"/>
      <c r="Q15" s="114"/>
      <c r="R15" s="114"/>
      <c r="S15" s="114"/>
      <c r="T15" s="114"/>
      <c r="U15" s="114"/>
      <c r="V15" s="114"/>
      <c r="W15" s="114"/>
      <c r="X15" s="115"/>
    </row>
    <row r="16" spans="1:24" ht="13.2" x14ac:dyDescent="0.3">
      <c r="A16" s="76"/>
      <c r="B16" s="107"/>
      <c r="C16" s="107"/>
      <c r="D16" s="107"/>
      <c r="E16" s="107"/>
      <c r="F16" s="107"/>
      <c r="G16" s="107"/>
      <c r="H16" s="107"/>
      <c r="I16" s="107"/>
      <c r="J16" s="107"/>
      <c r="K16" s="107"/>
      <c r="L16" s="107"/>
      <c r="M16" s="107"/>
      <c r="N16" s="107"/>
      <c r="O16" s="107"/>
      <c r="P16" s="107"/>
      <c r="Q16" s="107"/>
      <c r="R16" s="107"/>
      <c r="S16" s="107"/>
      <c r="T16" s="107"/>
      <c r="U16" s="107"/>
      <c r="V16" s="107"/>
      <c r="W16" s="107"/>
    </row>
    <row r="17" spans="1:24" ht="13.2" x14ac:dyDescent="0.3">
      <c r="A17" s="108"/>
      <c r="B17" s="108"/>
      <c r="C17" s="108"/>
      <c r="D17" s="108"/>
      <c r="E17" s="108"/>
      <c r="F17" s="108"/>
      <c r="G17" s="108"/>
      <c r="H17" s="42"/>
      <c r="I17" s="42"/>
      <c r="J17" s="42"/>
      <c r="K17" s="42"/>
      <c r="L17" s="42"/>
      <c r="M17" s="42"/>
      <c r="N17" s="42"/>
      <c r="O17" s="42"/>
      <c r="P17" s="42"/>
      <c r="Q17" s="42"/>
      <c r="R17" s="42"/>
      <c r="S17" s="42"/>
      <c r="T17" s="42"/>
      <c r="U17" s="42"/>
      <c r="V17" s="42"/>
      <c r="W17" s="42"/>
    </row>
    <row r="18" spans="1:24" ht="2.1" customHeight="1" x14ac:dyDescent="0.3">
      <c r="A18" s="137"/>
      <c r="B18" s="43"/>
      <c r="C18" s="43"/>
      <c r="D18" s="43"/>
      <c r="E18" s="43"/>
      <c r="F18" s="43"/>
      <c r="G18" s="43"/>
      <c r="H18" s="43"/>
      <c r="I18" s="43"/>
      <c r="J18" s="43"/>
      <c r="K18" s="43"/>
      <c r="L18" s="43"/>
      <c r="M18" s="43"/>
      <c r="N18" s="43"/>
      <c r="O18" s="43"/>
      <c r="P18" s="43"/>
      <c r="Q18" s="43"/>
      <c r="R18" s="43"/>
      <c r="S18" s="43"/>
      <c r="T18" s="43"/>
      <c r="U18" s="43"/>
      <c r="V18" s="43"/>
      <c r="W18" s="43"/>
      <c r="X18" s="205"/>
    </row>
    <row r="19" spans="1:24" ht="17.100000000000001" customHeight="1" x14ac:dyDescent="0.3">
      <c r="A19" s="295" t="s">
        <v>54</v>
      </c>
      <c r="B19" s="109"/>
      <c r="C19" s="109"/>
      <c r="D19" s="109"/>
      <c r="E19" s="109"/>
      <c r="F19" s="109"/>
      <c r="G19" s="109"/>
      <c r="H19" s="42"/>
      <c r="I19" s="42"/>
      <c r="J19" s="42"/>
      <c r="K19" s="42"/>
      <c r="L19" s="42"/>
      <c r="M19" s="42"/>
      <c r="N19" s="42"/>
      <c r="O19" s="42"/>
      <c r="P19" s="42"/>
      <c r="Q19" s="42"/>
      <c r="R19" s="42"/>
      <c r="S19" s="42"/>
      <c r="T19" s="42"/>
      <c r="U19" s="42"/>
      <c r="V19" s="42"/>
      <c r="W19" s="42"/>
      <c r="X19" s="206"/>
    </row>
    <row r="20" spans="1:24" ht="17.100000000000001" customHeight="1" x14ac:dyDescent="0.3">
      <c r="A20" s="203" t="s">
        <v>121</v>
      </c>
      <c r="B20" s="109"/>
      <c r="C20" s="109"/>
      <c r="D20" s="109"/>
      <c r="E20" s="109"/>
      <c r="F20" s="109"/>
      <c r="G20" s="109"/>
      <c r="H20" s="42"/>
      <c r="I20" s="42"/>
      <c r="J20" s="42"/>
      <c r="K20" s="42"/>
      <c r="L20" s="42"/>
      <c r="M20" s="42"/>
      <c r="N20" s="42"/>
      <c r="O20" s="42"/>
      <c r="P20" s="42"/>
      <c r="Q20" s="42"/>
      <c r="R20" s="42"/>
      <c r="S20" s="42"/>
      <c r="T20" s="42"/>
      <c r="U20" s="42"/>
      <c r="V20" s="42"/>
      <c r="W20" s="42"/>
      <c r="X20" s="206"/>
    </row>
    <row r="21" spans="1:24" ht="17.100000000000001" customHeight="1" x14ac:dyDescent="0.3">
      <c r="A21" s="204" t="str">
        <f>+'Cuadro 1'!A33</f>
        <v>Actualizado el 09 de febrero de 2023</v>
      </c>
      <c r="B21" s="42"/>
      <c r="C21" s="42"/>
      <c r="D21" s="42"/>
      <c r="E21" s="42"/>
      <c r="F21" s="42"/>
      <c r="G21" s="42"/>
      <c r="H21" s="42"/>
      <c r="I21" s="42"/>
      <c r="J21" s="42"/>
      <c r="K21" s="42"/>
      <c r="L21" s="42"/>
      <c r="M21" s="42"/>
      <c r="N21" s="42"/>
      <c r="O21" s="42"/>
      <c r="P21" s="42"/>
      <c r="Q21" s="42"/>
      <c r="R21" s="42"/>
      <c r="S21" s="42"/>
      <c r="T21" s="42"/>
      <c r="U21" s="42"/>
      <c r="V21" s="42"/>
      <c r="W21" s="42"/>
      <c r="X21" s="206"/>
    </row>
    <row r="22" spans="1:24" ht="2.1" customHeight="1" x14ac:dyDescent="0.3">
      <c r="A22" s="140"/>
      <c r="B22" s="50"/>
      <c r="C22" s="50"/>
      <c r="D22" s="50"/>
      <c r="E22" s="50"/>
      <c r="F22" s="50"/>
      <c r="G22" s="50"/>
      <c r="H22" s="50"/>
      <c r="I22" s="50"/>
      <c r="J22" s="50"/>
      <c r="K22" s="50"/>
      <c r="L22" s="50"/>
      <c r="M22" s="50"/>
      <c r="N22" s="50"/>
      <c r="O22" s="50"/>
      <c r="P22" s="50"/>
      <c r="Q22" s="50"/>
      <c r="R22" s="50"/>
      <c r="S22" s="50"/>
      <c r="T22" s="50"/>
      <c r="U22" s="50"/>
      <c r="V22" s="50"/>
      <c r="W22" s="50"/>
      <c r="X22" s="207"/>
    </row>
  </sheetData>
  <mergeCells count="4">
    <mergeCell ref="A9:A10"/>
    <mergeCell ref="A3:X3"/>
    <mergeCell ref="A4:X6"/>
    <mergeCell ref="B9:X9"/>
  </mergeCells>
  <phoneticPr fontId="4" type="noConversion"/>
  <hyperlinks>
    <hyperlink ref="A7" location="Índice!A1" display="Índice" xr:uid="{39A8B9CF-EC3C-49D1-8B10-C1EDB7679D3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1"/>
  <sheetViews>
    <sheetView showGridLines="0" zoomScale="90" zoomScaleNormal="90" workbookViewId="0">
      <selection activeCell="A7" sqref="A7"/>
    </sheetView>
  </sheetViews>
  <sheetFormatPr baseColWidth="10" defaultColWidth="11.44140625" defaultRowHeight="13.2" x14ac:dyDescent="0.25"/>
  <cols>
    <col min="1" max="1" width="41.44140625" style="22" customWidth="1"/>
    <col min="2" max="2" width="13.5546875" style="22" customWidth="1"/>
    <col min="3" max="6" width="13.5546875" customWidth="1"/>
  </cols>
  <sheetData>
    <row r="1" spans="1:19" s="8" customFormat="1" ht="60" customHeight="1" x14ac:dyDescent="0.3">
      <c r="A1" s="534"/>
      <c r="B1" s="534"/>
      <c r="C1" s="534"/>
      <c r="D1" s="534"/>
      <c r="E1" s="534"/>
      <c r="F1" s="534"/>
    </row>
    <row r="2" spans="1:19" s="22" customFormat="1" x14ac:dyDescent="0.3">
      <c r="A2" s="7"/>
    </row>
    <row r="3" spans="1:19" ht="30.9" customHeight="1" x14ac:dyDescent="0.25">
      <c r="A3" s="597" t="str">
        <f>+'Cuadro 1'!A3:AK4</f>
        <v>ENCUESTA NACIONAL DE ARROZ MECANIZADO, ENAM II SEMESTRE 2022</v>
      </c>
      <c r="B3" s="597"/>
      <c r="C3" s="597"/>
      <c r="D3" s="597"/>
      <c r="E3" s="597"/>
      <c r="F3" s="597"/>
      <c r="G3" s="597"/>
      <c r="H3" s="314"/>
    </row>
    <row r="4" spans="1:19" ht="12.75" customHeight="1" x14ac:dyDescent="0.25">
      <c r="A4" s="582" t="s">
        <v>202</v>
      </c>
      <c r="B4" s="583"/>
      <c r="C4" s="583"/>
      <c r="D4" s="583"/>
      <c r="E4" s="583"/>
      <c r="F4" s="583"/>
      <c r="G4" s="583"/>
      <c r="H4" s="313"/>
    </row>
    <row r="5" spans="1:19" ht="12.75" customHeight="1" x14ac:dyDescent="0.25">
      <c r="A5" s="582"/>
      <c r="B5" s="583"/>
      <c r="C5" s="583"/>
      <c r="D5" s="583"/>
      <c r="E5" s="583"/>
      <c r="F5" s="583"/>
      <c r="G5" s="583"/>
      <c r="H5" s="313"/>
    </row>
    <row r="6" spans="1:19" ht="12.75" customHeight="1" x14ac:dyDescent="0.25">
      <c r="A6" s="582"/>
      <c r="B6" s="583"/>
      <c r="C6" s="583"/>
      <c r="D6" s="583"/>
      <c r="E6" s="583"/>
      <c r="F6" s="583"/>
      <c r="G6" s="583"/>
      <c r="H6" s="313"/>
    </row>
    <row r="7" spans="1:19" s="22" customFormat="1" ht="13.8" x14ac:dyDescent="0.3">
      <c r="A7" s="319" t="s">
        <v>207</v>
      </c>
      <c r="B7" s="42"/>
      <c r="C7" s="42"/>
      <c r="D7" s="42"/>
      <c r="E7" s="42"/>
      <c r="F7" s="42"/>
      <c r="G7" s="42"/>
      <c r="H7" s="42"/>
      <c r="I7" s="42"/>
      <c r="J7" s="42"/>
      <c r="K7" s="42"/>
      <c r="L7" s="42"/>
      <c r="M7" s="42"/>
      <c r="N7" s="42"/>
      <c r="O7" s="42"/>
      <c r="P7" s="42"/>
      <c r="S7"/>
    </row>
    <row r="8" spans="1:19" s="22" customFormat="1" ht="36.6" customHeight="1" x14ac:dyDescent="0.3">
      <c r="A8" s="601" t="s">
        <v>126</v>
      </c>
      <c r="B8" s="602"/>
      <c r="C8" s="602"/>
      <c r="D8" s="602"/>
      <c r="E8" s="602"/>
      <c r="F8" s="602"/>
      <c r="G8" s="602"/>
      <c r="H8" s="602"/>
      <c r="I8" s="42"/>
      <c r="J8" s="42"/>
      <c r="K8" s="42"/>
      <c r="L8" s="42"/>
      <c r="M8" s="42"/>
      <c r="N8" s="42"/>
      <c r="O8" s="42"/>
      <c r="P8" s="42"/>
      <c r="S8"/>
    </row>
    <row r="9" spans="1:19" x14ac:dyDescent="0.25">
      <c r="A9" s="594" t="s">
        <v>123</v>
      </c>
      <c r="B9" s="594" t="s">
        <v>127</v>
      </c>
      <c r="C9" s="595"/>
      <c r="D9" s="595"/>
      <c r="E9" s="595"/>
      <c r="F9" s="595"/>
      <c r="G9" s="595"/>
      <c r="H9" s="596"/>
    </row>
    <row r="10" spans="1:19" ht="13.8" x14ac:dyDescent="0.3">
      <c r="A10" s="594"/>
      <c r="B10" s="262" t="s">
        <v>104</v>
      </c>
      <c r="C10" s="263" t="s">
        <v>105</v>
      </c>
      <c r="D10" s="263" t="s">
        <v>106</v>
      </c>
      <c r="E10" s="263" t="s">
        <v>107</v>
      </c>
      <c r="F10" s="263" t="s">
        <v>108</v>
      </c>
      <c r="G10" s="263" t="s">
        <v>109</v>
      </c>
      <c r="H10" s="266" t="s">
        <v>201</v>
      </c>
    </row>
    <row r="11" spans="1:19" ht="13.8" x14ac:dyDescent="0.3">
      <c r="A11" s="52"/>
      <c r="B11" s="264"/>
      <c r="C11" s="265"/>
      <c r="D11" s="265"/>
      <c r="E11" s="265"/>
      <c r="F11" s="265"/>
      <c r="G11" s="265"/>
      <c r="H11" s="111"/>
    </row>
    <row r="12" spans="1:19" ht="13.8" x14ac:dyDescent="0.3">
      <c r="A12" s="53" t="s">
        <v>124</v>
      </c>
      <c r="B12" s="305">
        <v>6.57</v>
      </c>
      <c r="C12" s="306">
        <v>6.2411764164532135</v>
      </c>
      <c r="D12" s="306">
        <v>6.6236168465911991</v>
      </c>
      <c r="E12" s="306">
        <v>6.732190753642656</v>
      </c>
      <c r="F12" s="306">
        <v>6.7967945588689238</v>
      </c>
      <c r="G12" s="306">
        <v>6.7715148173950857</v>
      </c>
      <c r="H12" s="307">
        <v>7.0268652394715083</v>
      </c>
    </row>
    <row r="13" spans="1:19" ht="13.8" x14ac:dyDescent="0.3">
      <c r="A13" s="54" t="s">
        <v>125</v>
      </c>
      <c r="B13" s="308">
        <v>4.9800000000000004</v>
      </c>
      <c r="C13" s="309">
        <v>4.4280197915877588</v>
      </c>
      <c r="D13" s="309">
        <v>5.1539162176028981</v>
      </c>
      <c r="E13" s="309">
        <v>5.0637069986720986</v>
      </c>
      <c r="F13" s="309">
        <v>5.2585919019077556</v>
      </c>
      <c r="G13" s="309">
        <v>4.9923853197900554</v>
      </c>
      <c r="H13" s="310">
        <v>5.2388213361901581</v>
      </c>
    </row>
    <row r="14" spans="1:19" ht="13.8" x14ac:dyDescent="0.3">
      <c r="A14" s="167"/>
      <c r="B14" s="159"/>
      <c r="C14" s="160"/>
      <c r="D14" s="160"/>
      <c r="E14" s="160"/>
      <c r="F14" s="160"/>
      <c r="G14" s="160"/>
      <c r="H14" s="161"/>
    </row>
    <row r="15" spans="1:19" ht="13.8" x14ac:dyDescent="0.3">
      <c r="A15" s="43"/>
      <c r="B15" s="42"/>
    </row>
    <row r="16" spans="1:19" x14ac:dyDescent="0.25">
      <c r="A16" s="109"/>
      <c r="B16" s="109"/>
    </row>
    <row r="17" spans="1:8" ht="2.1" customHeight="1" x14ac:dyDescent="0.25">
      <c r="A17" s="173"/>
      <c r="B17" s="208"/>
      <c r="C17" s="176"/>
      <c r="D17" s="176"/>
      <c r="E17" s="176"/>
      <c r="F17" s="176"/>
      <c r="G17" s="176"/>
      <c r="H17" s="200"/>
    </row>
    <row r="18" spans="1:8" ht="17.100000000000001" customHeight="1" x14ac:dyDescent="0.3">
      <c r="A18" s="29" t="s">
        <v>54</v>
      </c>
      <c r="B18" s="42"/>
      <c r="H18" s="184"/>
    </row>
    <row r="19" spans="1:8" ht="17.100000000000001" customHeight="1" x14ac:dyDescent="0.3">
      <c r="A19" s="172" t="s">
        <v>128</v>
      </c>
      <c r="B19" s="42"/>
      <c r="H19" s="184"/>
    </row>
    <row r="20" spans="1:8" ht="17.100000000000001" customHeight="1" x14ac:dyDescent="0.25">
      <c r="A20" s="204" t="str">
        <f>+'Cuadro 1'!A33</f>
        <v>Actualizado el 09 de febrero de 2023</v>
      </c>
      <c r="H20" s="184"/>
    </row>
    <row r="21" spans="1:8" ht="2.1" customHeight="1" x14ac:dyDescent="0.25">
      <c r="A21" s="174"/>
      <c r="B21" s="209"/>
      <c r="C21" s="175"/>
      <c r="D21" s="175"/>
      <c r="E21" s="175"/>
      <c r="F21" s="175"/>
      <c r="G21" s="175"/>
      <c r="H21" s="202"/>
    </row>
  </sheetData>
  <mergeCells count="6">
    <mergeCell ref="A1:F1"/>
    <mergeCell ref="A9:A10"/>
    <mergeCell ref="A3:G3"/>
    <mergeCell ref="A4:G6"/>
    <mergeCell ref="B9:H9"/>
    <mergeCell ref="A8:H8"/>
  </mergeCells>
  <phoneticPr fontId="4" type="noConversion"/>
  <hyperlinks>
    <hyperlink ref="A7" location="Índice!A1" display="Índice" xr:uid="{5FD26819-B7FE-4D1F-AB86-6E417E509B12}"/>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Índice</vt:lpstr>
      <vt:lpstr>Ficha técnica</vt:lpstr>
      <vt:lpstr>Cuadro 1</vt:lpstr>
      <vt:lpstr>Cuadro 1.1</vt:lpstr>
      <vt:lpstr>Cuadro 2</vt:lpstr>
      <vt:lpstr>Cuadro 3</vt:lpstr>
      <vt:lpstr>Cuadro 4</vt:lpstr>
      <vt:lpstr>Cuadro 5</vt:lpstr>
      <vt:lpstr>Cuadro 6</vt:lpstr>
      <vt:lpstr>Cuadro 7</vt:lpstr>
      <vt:lpstr>Cuadro 8 (1)</vt:lpstr>
      <vt:lpstr>Cuadro 9(1)</vt:lpstr>
      <vt:lpstr>Históricos 8</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anexos_ENAM_IIsem21</cp:keywords>
  <dc:description/>
  <cp:lastModifiedBy>Juan David Calderón</cp:lastModifiedBy>
  <cp:revision/>
  <dcterms:created xsi:type="dcterms:W3CDTF">2007-01-25T17:17:56Z</dcterms:created>
  <dcterms:modified xsi:type="dcterms:W3CDTF">2023-02-08T19:31:55Z</dcterms:modified>
  <cp:category/>
  <cp:contentStatus/>
</cp:coreProperties>
</file>