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65" windowWidth="15195" windowHeight="3825" tabRatio="834" activeTab="3"/>
  </bookViews>
  <sheets>
    <sheet name="Cuadro 1" sheetId="1" r:id="rId1"/>
    <sheet name="Cuadro 2 y 3 " sheetId="2" r:id="rId2"/>
    <sheet name="Cuadro 4" sheetId="3" r:id="rId3"/>
    <sheet name="Variaciones x semestre " sheetId="4" r:id="rId4"/>
  </sheets>
  <externalReferences>
    <externalReference r:id="rId7"/>
  </externalReferences>
  <definedNames>
    <definedName name="llanos">#REF!</definedName>
  </definedNames>
  <calcPr fullCalcOnLoad="1"/>
</workbook>
</file>

<file path=xl/sharedStrings.xml><?xml version="1.0" encoding="utf-8"?>
<sst xmlns="http://schemas.openxmlformats.org/spreadsheetml/2006/main" count="137" uniqueCount="77">
  <si>
    <t>Riego</t>
  </si>
  <si>
    <t>Secano</t>
  </si>
  <si>
    <t>Tolima</t>
  </si>
  <si>
    <t>Huila</t>
  </si>
  <si>
    <t>Casanare</t>
  </si>
  <si>
    <t>Meta</t>
  </si>
  <si>
    <t>Fuente: DANE - FEDEARROZ</t>
  </si>
  <si>
    <t>Cuadro 2</t>
  </si>
  <si>
    <t>Área sembrada con arroz mecanizado, según zonas arroceras</t>
  </si>
  <si>
    <t>Área sembrada (ha)</t>
  </si>
  <si>
    <t>Total nacional</t>
  </si>
  <si>
    <t>Centro</t>
  </si>
  <si>
    <t>Llanos</t>
  </si>
  <si>
    <t>Costa Norte</t>
  </si>
  <si>
    <t>Bajo Cauca</t>
  </si>
  <si>
    <t>Santanderes</t>
  </si>
  <si>
    <t>Resto departamentos</t>
  </si>
  <si>
    <t>Cuadro 1</t>
  </si>
  <si>
    <t>Área sembrada, cosechada, produccion y rendimiento de arroz mecanizado, según departamento</t>
  </si>
  <si>
    <t>Departamento</t>
  </si>
  <si>
    <t>Área sembrada</t>
  </si>
  <si>
    <t>Área cosechada*</t>
  </si>
  <si>
    <t>Producción</t>
  </si>
  <si>
    <t>Rendimiento</t>
  </si>
  <si>
    <t>Área (ha)</t>
  </si>
  <si>
    <t>Error de muestreo 
(%)</t>
  </si>
  <si>
    <t>Toneladas (t)</t>
  </si>
  <si>
    <t>t/ha</t>
  </si>
  <si>
    <t>Total</t>
  </si>
  <si>
    <t>-</t>
  </si>
  <si>
    <t>Departamentos</t>
  </si>
  <si>
    <t>Cuadro 3</t>
  </si>
  <si>
    <t>Zona arrocera</t>
  </si>
  <si>
    <t>2000-II</t>
  </si>
  <si>
    <t>2001-II</t>
  </si>
  <si>
    <t>2002-II</t>
  </si>
  <si>
    <t>2003-II</t>
  </si>
  <si>
    <t>2004-II</t>
  </si>
  <si>
    <t>2005-II</t>
  </si>
  <si>
    <t>2006-II</t>
  </si>
  <si>
    <t>2007-II</t>
  </si>
  <si>
    <t>2008-II</t>
  </si>
  <si>
    <t>2009-II</t>
  </si>
  <si>
    <t>Julio</t>
  </si>
  <si>
    <t>Agosto</t>
  </si>
  <si>
    <t>Septiembre</t>
  </si>
  <si>
    <t>Octubre</t>
  </si>
  <si>
    <t>Noviembre</t>
  </si>
  <si>
    <t>Diciembre</t>
  </si>
  <si>
    <t>2010-II</t>
  </si>
  <si>
    <t>2011-II</t>
  </si>
  <si>
    <t>Cuadro 4</t>
  </si>
  <si>
    <t>Área sembrada con arroz mecanizado, según mes de siembra</t>
  </si>
  <si>
    <t>Mes de siembra</t>
  </si>
  <si>
    <t>Sistema de siembra</t>
  </si>
  <si>
    <t>Área sembrada con arroz mecanizado, según sistema de siembra</t>
  </si>
  <si>
    <t xml:space="preserve">Área Sembrada </t>
  </si>
  <si>
    <t>Área Cosechada</t>
  </si>
  <si>
    <t xml:space="preserve">Producción </t>
  </si>
  <si>
    <t xml:space="preserve"> Variación </t>
  </si>
  <si>
    <t xml:space="preserve"> Hectáreas </t>
  </si>
  <si>
    <t xml:space="preserve"> Proporción </t>
  </si>
  <si>
    <t xml:space="preserve"> Toneladas </t>
  </si>
  <si>
    <t xml:space="preserve">                                                                               </t>
  </si>
  <si>
    <t>Resto de departamentos: Antioquia, Arauca, Atlántico, Bolívar, Caquetá, Cauca, César, Córdoba, Cundinamraca, La Guajira, Guaviare, Magdalena, Norte de Santander, Santander, Sucre y Valle del Cauca.</t>
  </si>
  <si>
    <t>* Censo de área sembrada en Meta y Casanare</t>
  </si>
  <si>
    <t>** Corresponde al área sembrada del semestre anterior</t>
  </si>
  <si>
    <t>*** Meta y Casanare: rendimiento estimado por muestreo.</t>
  </si>
  <si>
    <t>2011 (II semestre)</t>
  </si>
  <si>
    <t>2000-2011 (II semestre)</t>
  </si>
  <si>
    <t>2000-2011(II semestre)</t>
  </si>
  <si>
    <t>2010 - 2011 (II semestre)</t>
  </si>
  <si>
    <t xml:space="preserve">Área sembrada, área cosechada y producción, </t>
  </si>
  <si>
    <t>*corresponde al área sembrada del semestre anterior</t>
  </si>
  <si>
    <t>Resto departamentos: Antioquia, Arauca, Atlántico, Bolívar, Caquetá, Cauca, Cesar, Córdoba, Cundinamarca, La Guajira, Guavire, Magdalena, Norte de Santander, Santander, Sucre y Valle del Cauca</t>
  </si>
  <si>
    <t>TOTAL NACIONAL II SEMESTRE</t>
  </si>
  <si>
    <t>Nota: La diferencia en la suma de las variables, obedece al sistema de aproximación en el nivel de dígitos trabajados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</si>
</sst>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#,##0.0"/>
    <numFmt numFmtId="189" formatCode="0.0%"/>
    <numFmt numFmtId="190" formatCode="###\ ###"/>
    <numFmt numFmtId="191" formatCode="0.0"/>
    <numFmt numFmtId="192" formatCode="#\ ##0"/>
    <numFmt numFmtId="193" formatCode="_-* #,##0.0\ _€_-;\-* #,##0.0\ _€_-;_-* &quot;-&quot;??\ _€_-;_-@_-"/>
    <numFmt numFmtId="194" formatCode="_-* #,##0\ _€_-;\-* #,##0\ _€_-;_-* &quot;-&quot;??\ _€_-;_-@_-"/>
    <numFmt numFmtId="195" formatCode="_(* #,##0_);_(* \(#,##0\);_(* &quot;-&quot;??_);_(@_)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0"/>
    <numFmt numFmtId="201" formatCode="#,##0.0000"/>
    <numFmt numFmtId="202" formatCode="#\ ###\ ###"/>
    <numFmt numFmtId="203" formatCode="#,##0.00000"/>
    <numFmt numFmtId="204" formatCode="#,##0.000000"/>
    <numFmt numFmtId="205" formatCode="_(* #,##0.000_);_(* \(#,##0.000\);_(* &quot;-&quot;??_);_(@_)"/>
    <numFmt numFmtId="206" formatCode="_(* #,##0.0000_);_(* \(#,##0.0000\);_(* &quot;-&quot;??_);_(@_)"/>
    <numFmt numFmtId="207" formatCode="0.0000"/>
    <numFmt numFmtId="208" formatCode="0.000"/>
    <numFmt numFmtId="209" formatCode="_ * #,##0_ ;_ * \-#,##0_ ;_ * &quot;-&quot;??_ ;_ @_ "/>
    <numFmt numFmtId="210" formatCode="_ * #,##0.0_ ;_ * \-#,##0.0_ ;_ * &quot;-&quot;??_ ;_ @_ "/>
    <numFmt numFmtId="211" formatCode="#,##0.0000000"/>
    <numFmt numFmtId="212" formatCode="#,##0.00000000"/>
    <numFmt numFmtId="213" formatCode="#,##0.000000000"/>
    <numFmt numFmtId="214" formatCode="#,##0.0000000000"/>
    <numFmt numFmtId="215" formatCode="#,##0.00000000000"/>
    <numFmt numFmtId="216" formatCode="_(* #,##0.0_);_(* \(#,##0.0\);_(* &quot;-&quot;?_);_(@_)"/>
    <numFmt numFmtId="217" formatCode="_(* #,##0.0_);_(* \(#,##0.0\);_(* &quot;-&quot;??_);_(@_)"/>
    <numFmt numFmtId="218" formatCode="0.0000000"/>
    <numFmt numFmtId="219" formatCode="0.000000"/>
    <numFmt numFmtId="220" formatCode="0.00000"/>
    <numFmt numFmtId="221" formatCode="#.0\ ##0"/>
    <numFmt numFmtId="222" formatCode="#.\ ##0"/>
    <numFmt numFmtId="223" formatCode=".\ ##00;"/>
    <numFmt numFmtId="224" formatCode="#,##0.0;[Red]#,##0.0"/>
    <numFmt numFmtId="225" formatCode="#,##0;[Red]#,##0"/>
  </numFmts>
  <fonts count="49">
    <font>
      <sz val="10"/>
      <name val="Arial"/>
      <family val="0"/>
    </font>
    <font>
      <sz val="12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0"/>
      <color indexed="9"/>
      <name val="MS Sans Serif"/>
      <family val="2"/>
    </font>
    <font>
      <sz val="9"/>
      <color indexed="8"/>
      <name val="Arial"/>
      <family val="2"/>
    </font>
    <font>
      <b/>
      <sz val="10"/>
      <color indexed="10"/>
      <name val="MS Sans Serif"/>
      <family val="2"/>
    </font>
    <font>
      <sz val="8.5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3" fontId="4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189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3" fontId="0" fillId="33" borderId="0" xfId="0" applyNumberFormat="1" applyFill="1" applyAlignment="1">
      <alignment/>
    </xf>
    <xf numFmtId="0" fontId="1" fillId="33" borderId="10" xfId="0" applyFont="1" applyFill="1" applyBorder="1" applyAlignment="1">
      <alignment horizontal="centerContinuous" vertical="center" wrapText="1"/>
    </xf>
    <xf numFmtId="0" fontId="1" fillId="33" borderId="11" xfId="0" applyFont="1" applyFill="1" applyBorder="1" applyAlignment="1">
      <alignment horizontal="center" vertical="center" wrapText="1"/>
    </xf>
    <xf numFmtId="3" fontId="1" fillId="33" borderId="0" xfId="0" applyNumberFormat="1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Continuous"/>
    </xf>
    <xf numFmtId="0" fontId="4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Continuous" vertical="center" wrapText="1"/>
    </xf>
    <xf numFmtId="191" fontId="4" fillId="33" borderId="0" xfId="0" applyNumberFormat="1" applyFont="1" applyFill="1" applyBorder="1" applyAlignment="1">
      <alignment/>
    </xf>
    <xf numFmtId="2" fontId="4" fillId="33" borderId="0" xfId="0" applyNumberFormat="1" applyFont="1" applyFill="1" applyBorder="1" applyAlignment="1">
      <alignment/>
    </xf>
    <xf numFmtId="2" fontId="10" fillId="33" borderId="0" xfId="0" applyNumberFormat="1" applyFont="1" applyFill="1" applyBorder="1" applyAlignment="1">
      <alignment horizontal="center"/>
    </xf>
    <xf numFmtId="191" fontId="4" fillId="33" borderId="0" xfId="0" applyNumberFormat="1" applyFont="1" applyFill="1" applyBorder="1" applyAlignment="1">
      <alignment horizontal="right"/>
    </xf>
    <xf numFmtId="191" fontId="4" fillId="33" borderId="0" xfId="0" applyNumberFormat="1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/>
    </xf>
    <xf numFmtId="191" fontId="4" fillId="33" borderId="11" xfId="0" applyNumberFormat="1" applyFont="1" applyFill="1" applyBorder="1" applyAlignment="1">
      <alignment/>
    </xf>
    <xf numFmtId="2" fontId="4" fillId="33" borderId="11" xfId="0" applyNumberFormat="1" applyFont="1" applyFill="1" applyBorder="1" applyAlignment="1">
      <alignment/>
    </xf>
    <xf numFmtId="191" fontId="4" fillId="33" borderId="11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2" fillId="33" borderId="0" xfId="0" applyFont="1" applyFill="1" applyAlignment="1">
      <alignment/>
    </xf>
    <xf numFmtId="191" fontId="0" fillId="33" borderId="0" xfId="0" applyNumberFormat="1" applyFill="1" applyAlignment="1">
      <alignment/>
    </xf>
    <xf numFmtId="0" fontId="0" fillId="33" borderId="11" xfId="0" applyFill="1" applyBorder="1" applyAlignment="1">
      <alignment/>
    </xf>
    <xf numFmtId="14" fontId="5" fillId="33" borderId="0" xfId="0" applyNumberFormat="1" applyFont="1" applyFill="1" applyAlignment="1">
      <alignment horizontal="left"/>
    </xf>
    <xf numFmtId="3" fontId="1" fillId="33" borderId="0" xfId="0" applyNumberFormat="1" applyFont="1" applyFill="1" applyAlignment="1">
      <alignment/>
    </xf>
    <xf numFmtId="0" fontId="8" fillId="33" borderId="13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3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191" fontId="8" fillId="33" borderId="0" xfId="0" applyNumberFormat="1" applyFont="1" applyFill="1" applyAlignment="1">
      <alignment horizontal="right"/>
    </xf>
    <xf numFmtId="0" fontId="8" fillId="33" borderId="0" xfId="0" applyFont="1" applyFill="1" applyAlignment="1">
      <alignment horizontal="right"/>
    </xf>
    <xf numFmtId="10" fontId="8" fillId="33" borderId="0" xfId="0" applyNumberFormat="1" applyFont="1" applyFill="1" applyAlignment="1">
      <alignment horizontal="center"/>
    </xf>
    <xf numFmtId="0" fontId="13" fillId="33" borderId="0" xfId="0" applyFont="1" applyFill="1" applyBorder="1" applyAlignment="1">
      <alignment/>
    </xf>
    <xf numFmtId="0" fontId="13" fillId="33" borderId="0" xfId="0" applyFont="1" applyFill="1" applyBorder="1" applyAlignment="1" quotePrefix="1">
      <alignment horizontal="left"/>
    </xf>
    <xf numFmtId="0" fontId="13" fillId="33" borderId="0" xfId="0" applyFont="1" applyFill="1" applyBorder="1" applyAlignment="1">
      <alignment horizontal="left"/>
    </xf>
    <xf numFmtId="0" fontId="0" fillId="33" borderId="11" xfId="0" applyFill="1" applyBorder="1" applyAlignment="1" quotePrefix="1">
      <alignment horizontal="left"/>
    </xf>
    <xf numFmtId="0" fontId="6" fillId="33" borderId="0" xfId="0" applyFont="1" applyFill="1" applyAlignment="1" quotePrefix="1">
      <alignment horizontal="left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5" fillId="33" borderId="0" xfId="0" applyFont="1" applyFill="1" applyAlignment="1" quotePrefix="1">
      <alignment horizontal="left"/>
    </xf>
    <xf numFmtId="0" fontId="31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194" fontId="0" fillId="33" borderId="0" xfId="48" applyNumberFormat="1" applyFont="1" applyFill="1" applyAlignment="1">
      <alignment/>
    </xf>
    <xf numFmtId="0" fontId="8" fillId="33" borderId="0" xfId="0" applyFont="1" applyFill="1" applyAlignment="1" quotePrefix="1">
      <alignment horizontal="left"/>
    </xf>
    <xf numFmtId="0" fontId="8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2" fontId="0" fillId="33" borderId="0" xfId="0" applyNumberFormat="1" applyFont="1" applyFill="1" applyBorder="1" applyAlignment="1">
      <alignment horizontal="right"/>
    </xf>
    <xf numFmtId="194" fontId="0" fillId="33" borderId="0" xfId="48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 vertical="center" wrapText="1"/>
    </xf>
    <xf numFmtId="191" fontId="0" fillId="33" borderId="0" xfId="0" applyNumberFormat="1" applyFont="1" applyFill="1" applyAlignment="1">
      <alignment horizontal="right"/>
    </xf>
    <xf numFmtId="3" fontId="8" fillId="33" borderId="0" xfId="0" applyNumberFormat="1" applyFont="1" applyFill="1" applyBorder="1" applyAlignment="1">
      <alignment/>
    </xf>
    <xf numFmtId="3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33" borderId="0" xfId="0" applyFont="1" applyFill="1" applyAlignment="1">
      <alignment horizontal="center"/>
    </xf>
    <xf numFmtId="10" fontId="0" fillId="33" borderId="0" xfId="0" applyNumberFormat="1" applyFont="1" applyFill="1" applyAlignment="1">
      <alignment horizontal="center"/>
    </xf>
    <xf numFmtId="225" fontId="0" fillId="33" borderId="0" xfId="0" applyNumberFormat="1" applyFont="1" applyFill="1" applyAlignment="1">
      <alignment/>
    </xf>
    <xf numFmtId="3" fontId="0" fillId="33" borderId="0" xfId="0" applyNumberFormat="1" applyFont="1" applyFill="1" applyBorder="1" applyAlignment="1">
      <alignment/>
    </xf>
    <xf numFmtId="191" fontId="0" fillId="33" borderId="0" xfId="0" applyNumberFormat="1" applyFont="1" applyFill="1" applyAlignment="1">
      <alignment horizontal="center"/>
    </xf>
    <xf numFmtId="0" fontId="0" fillId="33" borderId="16" xfId="0" applyFont="1" applyFill="1" applyBorder="1" applyAlignment="1">
      <alignment/>
    </xf>
    <xf numFmtId="3" fontId="0" fillId="33" borderId="16" xfId="0" applyNumberFormat="1" applyFont="1" applyFill="1" applyBorder="1" applyAlignment="1">
      <alignment/>
    </xf>
    <xf numFmtId="191" fontId="0" fillId="33" borderId="16" xfId="0" applyNumberFormat="1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10" fontId="0" fillId="33" borderId="16" xfId="0" applyNumberFormat="1" applyFont="1" applyFill="1" applyBorder="1" applyAlignment="1">
      <alignment horizontal="center"/>
    </xf>
    <xf numFmtId="225" fontId="0" fillId="33" borderId="16" xfId="0" applyNumberFormat="1" applyFont="1" applyFill="1" applyBorder="1" applyAlignment="1">
      <alignment/>
    </xf>
    <xf numFmtId="193" fontId="8" fillId="33" borderId="0" xfId="48" applyNumberFormat="1" applyFont="1" applyFill="1" applyAlignment="1">
      <alignment horizontal="right"/>
    </xf>
    <xf numFmtId="193" fontId="0" fillId="33" borderId="0" xfId="48" applyNumberFormat="1" applyFont="1" applyFill="1" applyAlignment="1">
      <alignment horizontal="right"/>
    </xf>
    <xf numFmtId="193" fontId="0" fillId="33" borderId="16" xfId="48" applyNumberFormat="1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27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33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'[1]CONSOLIDADO_cuadro1_grafi1_2'!$A$8:$A$12</c:f>
              <c:strCache>
                <c:ptCount val="5"/>
                <c:pt idx="0">
                  <c:v>Meta</c:v>
                </c:pt>
                <c:pt idx="1">
                  <c:v>Casanare</c:v>
                </c:pt>
                <c:pt idx="2">
                  <c:v>Tolima</c:v>
                </c:pt>
                <c:pt idx="3">
                  <c:v>Huila</c:v>
                </c:pt>
                <c:pt idx="4">
                  <c:v>Resto Departamentos</c:v>
                </c:pt>
              </c:strCache>
            </c:strRef>
          </c:cat>
          <c:val>
            <c:numRef>
              <c:f>'[1]CONSOLIDADO_cuadro1_grafi1_2'!$L$8:$L$12</c:f>
              <c:numCache>
                <c:ptCount val="5"/>
                <c:pt idx="0">
                  <c:v>306384.90000247135</c:v>
                </c:pt>
                <c:pt idx="1">
                  <c:v>354180.1110496419</c:v>
                </c:pt>
                <c:pt idx="2">
                  <c:v>376055.3171876118</c:v>
                </c:pt>
                <c:pt idx="3">
                  <c:v>111219.4031297861</c:v>
                </c:pt>
                <c:pt idx="4">
                  <c:v>237896.40478536126</c:v>
                </c:pt>
              </c:numCache>
            </c:numRef>
          </c:val>
        </c:ser>
        <c:firstSliceAng val="2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533400</xdr:colOff>
      <xdr:row>3</xdr:row>
      <xdr:rowOff>0</xdr:rowOff>
    </xdr:from>
    <xdr:to>
      <xdr:col>22</xdr:col>
      <xdr:colOff>504825</xdr:colOff>
      <xdr:row>3</xdr:row>
      <xdr:rowOff>0</xdr:rowOff>
    </xdr:to>
    <xdr:graphicFrame>
      <xdr:nvGraphicFramePr>
        <xdr:cNvPr id="1" name="Chart 4"/>
        <xdr:cNvGraphicFramePr/>
      </xdr:nvGraphicFramePr>
      <xdr:xfrm>
        <a:off x="7353300" y="485775"/>
        <a:ext cx="5295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RGARITA%20OROZCO\Mari_2\Arroz\II_20111\bolet&#237;n\Borradores\Cuadros%20ENAM%202011-II%202012-02-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DO_cuadro1_grafi1_2"/>
      <sheetName val="cuadros 2 3 4 "/>
      <sheetName val="PRODUCCION_graf_4"/>
      <sheetName val="Area_Rend_grafi_3_5 "/>
      <sheetName val="AreaxZona%_cuadro2_graf_6"/>
      <sheetName val="grafico_6"/>
      <sheetName val="Area (%)_gr7_8"/>
      <sheetName val="cuadros base area"/>
      <sheetName val="marco 2007"/>
    </sheetNames>
    <sheetDataSet>
      <sheetData sheetId="0">
        <row r="8">
          <cell r="A8" t="str">
            <v>Meta</v>
          </cell>
          <cell r="L8">
            <v>306384.90000247135</v>
          </cell>
        </row>
        <row r="9">
          <cell r="A9" t="str">
            <v>Casanare</v>
          </cell>
          <cell r="L9">
            <v>354180.1110496419</v>
          </cell>
        </row>
        <row r="10">
          <cell r="A10" t="str">
            <v>Tolima</v>
          </cell>
          <cell r="L10">
            <v>376055.3171876118</v>
          </cell>
        </row>
        <row r="11">
          <cell r="A11" t="str">
            <v>Huila</v>
          </cell>
          <cell r="L11">
            <v>111219.4031297861</v>
          </cell>
        </row>
        <row r="12">
          <cell r="A12" t="str">
            <v>Resto Departamentos</v>
          </cell>
          <cell r="L12">
            <v>237896.40478536126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zoomScalePageLayoutView="0" workbookViewId="0" topLeftCell="A1">
      <selection activeCell="D23" sqref="D23"/>
    </sheetView>
  </sheetViews>
  <sheetFormatPr defaultColWidth="11.421875" defaultRowHeight="12.75"/>
  <cols>
    <col min="1" max="1" width="19.57421875" style="2" customWidth="1"/>
    <col min="2" max="2" width="10.7109375" style="2" bestFit="1" customWidth="1"/>
    <col min="3" max="3" width="4.421875" style="2" customWidth="1"/>
    <col min="4" max="4" width="9.421875" style="2" customWidth="1"/>
    <col min="5" max="5" width="7.00390625" style="2" customWidth="1"/>
    <col min="6" max="6" width="1.57421875" style="2" customWidth="1"/>
    <col min="7" max="7" width="10.7109375" style="2" bestFit="1" customWidth="1"/>
    <col min="8" max="8" width="4.140625" style="2" customWidth="1"/>
    <col min="9" max="9" width="9.7109375" style="2" customWidth="1"/>
    <col min="10" max="10" width="6.7109375" style="2" customWidth="1"/>
    <col min="11" max="11" width="1.421875" style="2" customWidth="1"/>
    <col min="12" max="12" width="11.8515625" style="2" bestFit="1" customWidth="1"/>
    <col min="13" max="13" width="5.00390625" style="2" customWidth="1"/>
    <col min="14" max="14" width="10.140625" style="2" customWidth="1"/>
    <col min="15" max="15" width="7.28125" style="2" customWidth="1"/>
    <col min="16" max="16" width="0.9921875" style="2" customWidth="1"/>
    <col min="17" max="17" width="7.140625" style="2" customWidth="1"/>
    <col min="18" max="18" width="11.421875" style="2" customWidth="1"/>
    <col min="19" max="19" width="8.57421875" style="2" customWidth="1"/>
    <col min="20" max="22" width="11.421875" style="2" customWidth="1"/>
    <col min="23" max="23" width="12.28125" style="2" bestFit="1" customWidth="1"/>
    <col min="24" max="16384" width="11.421875" style="2" customWidth="1"/>
  </cols>
  <sheetData>
    <row r="1" ht="12.75">
      <c r="A1" s="1" t="s">
        <v>17</v>
      </c>
    </row>
    <row r="2" ht="12.75">
      <c r="A2" s="1" t="s">
        <v>18</v>
      </c>
    </row>
    <row r="3" ht="12.75">
      <c r="A3" s="45" t="s">
        <v>68</v>
      </c>
    </row>
    <row r="5" spans="1:19" ht="12.75">
      <c r="A5" s="46" t="s">
        <v>19</v>
      </c>
      <c r="B5" s="13" t="s">
        <v>20</v>
      </c>
      <c r="C5" s="13"/>
      <c r="D5" s="13"/>
      <c r="E5" s="13"/>
      <c r="F5" s="14"/>
      <c r="G5" s="13" t="s">
        <v>21</v>
      </c>
      <c r="H5" s="13"/>
      <c r="I5" s="13"/>
      <c r="J5" s="13"/>
      <c r="K5" s="15"/>
      <c r="L5" s="48" t="s">
        <v>22</v>
      </c>
      <c r="M5" s="48"/>
      <c r="N5" s="48"/>
      <c r="O5" s="16"/>
      <c r="P5" s="15"/>
      <c r="Q5" s="13" t="s">
        <v>23</v>
      </c>
      <c r="R5" s="13"/>
      <c r="S5" s="13"/>
    </row>
    <row r="6" spans="1:19" ht="25.5">
      <c r="A6" s="47"/>
      <c r="B6" s="18" t="s">
        <v>24</v>
      </c>
      <c r="C6" s="18"/>
      <c r="D6" s="18" t="s">
        <v>25</v>
      </c>
      <c r="E6" s="18"/>
      <c r="F6" s="17"/>
      <c r="G6" s="18" t="s">
        <v>24</v>
      </c>
      <c r="H6" s="18"/>
      <c r="I6" s="18" t="s">
        <v>25</v>
      </c>
      <c r="J6" s="18"/>
      <c r="K6" s="17"/>
      <c r="L6" s="18" t="s">
        <v>26</v>
      </c>
      <c r="M6" s="18"/>
      <c r="N6" s="18" t="s">
        <v>25</v>
      </c>
      <c r="O6" s="18"/>
      <c r="P6" s="17"/>
      <c r="Q6" s="17" t="s">
        <v>27</v>
      </c>
      <c r="R6" s="18" t="s">
        <v>25</v>
      </c>
      <c r="S6" s="18"/>
    </row>
    <row r="7" spans="1:19" ht="12.75">
      <c r="A7" s="2" t="s">
        <v>28</v>
      </c>
      <c r="B7" s="3">
        <v>149174.56180999998</v>
      </c>
      <c r="D7" s="19">
        <v>2.0503348618114723</v>
      </c>
      <c r="E7" s="19"/>
      <c r="F7" s="20"/>
      <c r="G7" s="3">
        <v>296238.99640055536</v>
      </c>
      <c r="H7" s="3"/>
      <c r="I7" s="19">
        <v>0.8892745946908294</v>
      </c>
      <c r="J7" s="19"/>
      <c r="K7" s="20"/>
      <c r="L7" s="3">
        <v>1385736.1361548724</v>
      </c>
      <c r="M7" s="3"/>
      <c r="N7" s="19">
        <v>0.6302565200302673</v>
      </c>
      <c r="O7" s="19"/>
      <c r="P7" s="20"/>
      <c r="Q7" s="21"/>
      <c r="R7" s="22"/>
      <c r="S7" s="22"/>
    </row>
    <row r="8" spans="1:19" ht="12.75">
      <c r="A8" s="2" t="s">
        <v>5</v>
      </c>
      <c r="B8" s="3">
        <v>10752</v>
      </c>
      <c r="D8" s="22">
        <v>0</v>
      </c>
      <c r="E8" s="22"/>
      <c r="F8" s="20"/>
      <c r="G8" s="3">
        <v>86982.5</v>
      </c>
      <c r="H8" s="3"/>
      <c r="I8" s="22" t="s">
        <v>29</v>
      </c>
      <c r="J8" s="19"/>
      <c r="K8" s="20"/>
      <c r="L8" s="3">
        <v>306384.90000247135</v>
      </c>
      <c r="M8" s="3"/>
      <c r="N8" s="19">
        <v>1.5354265490654084</v>
      </c>
      <c r="O8" s="22"/>
      <c r="P8" s="20"/>
      <c r="Q8" s="23">
        <v>3.522374040783736</v>
      </c>
      <c r="R8" s="22">
        <v>1.5354265490654084</v>
      </c>
      <c r="S8" s="22"/>
    </row>
    <row r="9" spans="1:19" ht="12.75">
      <c r="A9" s="2" t="s">
        <v>4</v>
      </c>
      <c r="B9" s="3">
        <v>18015</v>
      </c>
      <c r="D9" s="22">
        <v>0</v>
      </c>
      <c r="E9" s="22"/>
      <c r="F9" s="20"/>
      <c r="G9" s="3">
        <v>83236.1</v>
      </c>
      <c r="H9" s="3"/>
      <c r="I9" s="22" t="s">
        <v>29</v>
      </c>
      <c r="J9" s="19"/>
      <c r="K9" s="20"/>
      <c r="L9" s="3">
        <v>354180.1110496419</v>
      </c>
      <c r="M9" s="3"/>
      <c r="N9" s="19">
        <v>1.4870470921822305</v>
      </c>
      <c r="O9" s="22"/>
      <c r="P9" s="20"/>
      <c r="Q9" s="23">
        <v>4.255126213862037</v>
      </c>
      <c r="R9" s="22">
        <v>1.4870470921822303</v>
      </c>
      <c r="S9" s="22"/>
    </row>
    <row r="10" spans="1:19" ht="12.75">
      <c r="A10" s="2" t="s">
        <v>2</v>
      </c>
      <c r="B10" s="3">
        <v>52016.521826</v>
      </c>
      <c r="D10" s="22">
        <v>1.9012492490097166</v>
      </c>
      <c r="E10" s="19"/>
      <c r="F10" s="20"/>
      <c r="G10" s="3">
        <v>55101.92</v>
      </c>
      <c r="H10" s="3"/>
      <c r="I10" s="19">
        <v>1.6914501380754436</v>
      </c>
      <c r="J10" s="19"/>
      <c r="K10" s="20"/>
      <c r="L10" s="3">
        <v>376055.3171876118</v>
      </c>
      <c r="M10" s="3"/>
      <c r="N10" s="19">
        <v>0.8093638351504592</v>
      </c>
      <c r="O10" s="19"/>
      <c r="P10" s="20"/>
      <c r="Q10" s="23">
        <v>6.82472257205578</v>
      </c>
      <c r="R10" s="22">
        <v>0.8093638351504592</v>
      </c>
      <c r="S10" s="19"/>
    </row>
    <row r="11" spans="1:19" ht="12.75">
      <c r="A11" s="2" t="s">
        <v>3</v>
      </c>
      <c r="B11" s="3">
        <v>16634.672766</v>
      </c>
      <c r="D11" s="22">
        <v>2.322855389546602</v>
      </c>
      <c r="E11" s="19"/>
      <c r="F11" s="20"/>
      <c r="G11" s="3">
        <v>14790.546400555362</v>
      </c>
      <c r="H11" s="3"/>
      <c r="I11" s="19">
        <v>2.717787221746751</v>
      </c>
      <c r="J11" s="19"/>
      <c r="K11" s="20"/>
      <c r="L11" s="3">
        <v>111219.4031297861</v>
      </c>
      <c r="M11" s="3"/>
      <c r="N11" s="19">
        <v>0.7007536411829408</v>
      </c>
      <c r="O11" s="19"/>
      <c r="P11" s="20"/>
      <c r="Q11" s="23">
        <v>7.519627748546868</v>
      </c>
      <c r="R11" s="22">
        <v>0.7007536411829407</v>
      </c>
      <c r="S11" s="19"/>
    </row>
    <row r="12" spans="1:19" ht="12.75">
      <c r="A12" s="44" t="s">
        <v>16</v>
      </c>
      <c r="B12" s="24">
        <v>51756.367218</v>
      </c>
      <c r="C12" s="31"/>
      <c r="D12" s="25">
        <v>5.542061892997687</v>
      </c>
      <c r="E12" s="25"/>
      <c r="F12" s="26"/>
      <c r="G12" s="24">
        <v>56127.92999999999</v>
      </c>
      <c r="H12" s="24"/>
      <c r="I12" s="25">
        <v>4.33115454960667</v>
      </c>
      <c r="J12" s="25"/>
      <c r="K12" s="26"/>
      <c r="L12" s="24">
        <v>237896.40478536126</v>
      </c>
      <c r="M12" s="24"/>
      <c r="N12" s="25">
        <v>1.709340382908081</v>
      </c>
      <c r="O12" s="25"/>
      <c r="P12" s="26"/>
      <c r="Q12" s="27">
        <v>4.238467457919102</v>
      </c>
      <c r="R12" s="25">
        <v>1.7093403829080807</v>
      </c>
      <c r="S12" s="25"/>
    </row>
    <row r="13" spans="1:21" ht="12.75">
      <c r="A13" s="41" t="s">
        <v>6</v>
      </c>
      <c r="B13" s="5"/>
      <c r="C13" s="5"/>
      <c r="F13" s="6"/>
      <c r="G13" s="5"/>
      <c r="H13" s="5"/>
      <c r="L13" s="7"/>
      <c r="U13" s="29"/>
    </row>
    <row r="14" ht="12.75">
      <c r="A14" s="42" t="s">
        <v>64</v>
      </c>
    </row>
    <row r="15" spans="1:12" ht="12.75">
      <c r="A15" s="42" t="s">
        <v>65</v>
      </c>
      <c r="L15" s="7"/>
    </row>
    <row r="16" spans="1:12" ht="12.75">
      <c r="A16" s="42" t="s">
        <v>66</v>
      </c>
      <c r="L16" s="7"/>
    </row>
    <row r="17" spans="1:12" ht="12.75">
      <c r="A17" s="43" t="s">
        <v>67</v>
      </c>
      <c r="L17" s="7"/>
    </row>
    <row r="18" ht="12.75">
      <c r="L18" s="7"/>
    </row>
    <row r="19" ht="12.75">
      <c r="L19" s="7"/>
    </row>
    <row r="20" ht="12.75">
      <c r="L20" s="7"/>
    </row>
    <row r="21" ht="12.75">
      <c r="L21" s="7">
        <f aca="true" t="shared" si="0" ref="L16:L21">+ROUND(L13,0)</f>
        <v>0</v>
      </c>
    </row>
  </sheetData>
  <sheetProtection/>
  <mergeCells count="2">
    <mergeCell ref="A5:A6"/>
    <mergeCell ref="L5:N5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2"/>
  <sheetViews>
    <sheetView zoomScalePageLayoutView="0" workbookViewId="0" topLeftCell="A1">
      <selection activeCell="D19" sqref="D19"/>
    </sheetView>
  </sheetViews>
  <sheetFormatPr defaultColWidth="11.421875" defaultRowHeight="12.75"/>
  <cols>
    <col min="1" max="1" width="17.00390625" style="2" customWidth="1"/>
    <col min="2" max="2" width="11.421875" style="2" customWidth="1"/>
    <col min="3" max="3" width="2.8515625" style="2" customWidth="1"/>
    <col min="4" max="4" width="11.421875" style="2" customWidth="1"/>
    <col min="5" max="5" width="2.8515625" style="2" customWidth="1"/>
    <col min="6" max="6" width="11.421875" style="2" customWidth="1"/>
    <col min="7" max="7" width="2.8515625" style="2" customWidth="1"/>
    <col min="8" max="8" width="11.421875" style="2" customWidth="1"/>
    <col min="9" max="9" width="2.8515625" style="2" customWidth="1"/>
    <col min="10" max="10" width="11.421875" style="2" customWidth="1"/>
    <col min="11" max="11" width="2.8515625" style="2" customWidth="1"/>
    <col min="12" max="12" width="11.421875" style="2" customWidth="1"/>
    <col min="13" max="13" width="2.8515625" style="2" customWidth="1"/>
    <col min="14" max="14" width="11.421875" style="2" customWidth="1"/>
    <col min="15" max="15" width="2.8515625" style="2" customWidth="1"/>
    <col min="16" max="16" width="11.421875" style="2" customWidth="1"/>
    <col min="17" max="17" width="2.8515625" style="2" customWidth="1"/>
    <col min="18" max="18" width="11.421875" style="2" customWidth="1"/>
    <col min="19" max="19" width="2.8515625" style="2" customWidth="1"/>
    <col min="20" max="20" width="11.421875" style="2" customWidth="1"/>
    <col min="21" max="21" width="2.8515625" style="2" customWidth="1"/>
    <col min="22" max="22" width="11.421875" style="2" customWidth="1"/>
    <col min="23" max="23" width="2.8515625" style="2" customWidth="1"/>
    <col min="24" max="16384" width="11.421875" style="2" customWidth="1"/>
  </cols>
  <sheetData>
    <row r="1" ht="12.75">
      <c r="A1" s="1" t="s">
        <v>7</v>
      </c>
    </row>
    <row r="2" ht="12.75">
      <c r="A2" s="1" t="s">
        <v>8</v>
      </c>
    </row>
    <row r="3" ht="12.75">
      <c r="A3" s="1" t="s">
        <v>69</v>
      </c>
    </row>
    <row r="4" spans="1:24" ht="15.75">
      <c r="A4" s="49" t="s">
        <v>32</v>
      </c>
      <c r="B4" s="8" t="s">
        <v>9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4" ht="15.75">
      <c r="A5" s="50"/>
      <c r="B5" s="9" t="s">
        <v>33</v>
      </c>
      <c r="C5" s="9"/>
      <c r="D5" s="9" t="s">
        <v>34</v>
      </c>
      <c r="E5" s="9"/>
      <c r="F5" s="9" t="s">
        <v>35</v>
      </c>
      <c r="G5" s="9"/>
      <c r="H5" s="9" t="s">
        <v>36</v>
      </c>
      <c r="I5" s="9"/>
      <c r="J5" s="9" t="s">
        <v>37</v>
      </c>
      <c r="K5" s="9"/>
      <c r="L5" s="9" t="s">
        <v>38</v>
      </c>
      <c r="M5" s="9"/>
      <c r="N5" s="9" t="s">
        <v>39</v>
      </c>
      <c r="O5" s="9"/>
      <c r="P5" s="9" t="s">
        <v>40</v>
      </c>
      <c r="Q5" s="9"/>
      <c r="R5" s="9" t="s">
        <v>41</v>
      </c>
      <c r="S5" s="9"/>
      <c r="T5" s="9" t="s">
        <v>42</v>
      </c>
      <c r="U5" s="9"/>
      <c r="V5" s="9" t="s">
        <v>49</v>
      </c>
      <c r="W5" s="9"/>
      <c r="X5" s="9" t="s">
        <v>50</v>
      </c>
    </row>
    <row r="6" spans="1:24" ht="15.75">
      <c r="A6" s="10" t="s">
        <v>10</v>
      </c>
      <c r="B6" s="10">
        <f>SUM(B7:B11)</f>
        <v>163591</v>
      </c>
      <c r="C6" s="10"/>
      <c r="D6" s="10">
        <f>SUM(D7:D11)</f>
        <v>161703</v>
      </c>
      <c r="E6" s="10"/>
      <c r="F6" s="10">
        <f>SUM(F7:F11)</f>
        <v>158378</v>
      </c>
      <c r="G6" s="10"/>
      <c r="H6" s="10">
        <f>SUM(H7:H11)</f>
        <v>161253</v>
      </c>
      <c r="I6" s="10"/>
      <c r="J6" s="10">
        <f>SUM(J7:J11)</f>
        <v>165751</v>
      </c>
      <c r="K6" s="10"/>
      <c r="L6" s="10">
        <f>SUM(L7:L11)</f>
        <v>139550</v>
      </c>
      <c r="M6" s="10"/>
      <c r="N6" s="10">
        <f>SUM(N7:N11)</f>
        <v>162195</v>
      </c>
      <c r="O6" s="10"/>
      <c r="P6" s="10">
        <f>SUM(P7:P11)</f>
        <v>160337</v>
      </c>
      <c r="Q6" s="10"/>
      <c r="R6" s="10">
        <f>SUM(R7:R11)</f>
        <v>166246</v>
      </c>
      <c r="S6" s="10"/>
      <c r="T6" s="10">
        <f>SUM(T7:T11)</f>
        <v>138981.84895130002</v>
      </c>
      <c r="U6" s="10"/>
      <c r="V6" s="10">
        <f>SUM(V7:V11)</f>
        <v>155151.0943007</v>
      </c>
      <c r="W6" s="10"/>
      <c r="X6" s="10">
        <f>SUM(X7:X11)</f>
        <v>149174.56180989998</v>
      </c>
    </row>
    <row r="7" spans="1:24" ht="15.75">
      <c r="A7" s="10" t="s">
        <v>11</v>
      </c>
      <c r="B7" s="10">
        <v>77277</v>
      </c>
      <c r="C7" s="10"/>
      <c r="D7" s="10">
        <v>69645</v>
      </c>
      <c r="E7" s="10"/>
      <c r="F7" s="10">
        <v>68363</v>
      </c>
      <c r="G7" s="10"/>
      <c r="H7" s="10">
        <v>76215</v>
      </c>
      <c r="I7" s="10"/>
      <c r="J7" s="10">
        <v>73907</v>
      </c>
      <c r="K7" s="10"/>
      <c r="L7" s="10">
        <v>71157</v>
      </c>
      <c r="M7" s="10"/>
      <c r="N7" s="10">
        <v>71386</v>
      </c>
      <c r="O7" s="10"/>
      <c r="P7" s="10">
        <v>76442</v>
      </c>
      <c r="Q7" s="10"/>
      <c r="R7" s="10">
        <v>76427</v>
      </c>
      <c r="S7" s="10"/>
      <c r="T7" s="10">
        <v>70771.174838</v>
      </c>
      <c r="U7" s="10"/>
      <c r="V7" s="10">
        <v>75146.732724</v>
      </c>
      <c r="W7" s="10"/>
      <c r="X7" s="10">
        <v>71526.95173500001</v>
      </c>
    </row>
    <row r="8" spans="1:24" ht="15.75">
      <c r="A8" s="10" t="s">
        <v>15</v>
      </c>
      <c r="B8" s="10">
        <v>13930</v>
      </c>
      <c r="C8" s="10"/>
      <c r="D8" s="10">
        <v>12146</v>
      </c>
      <c r="E8" s="10"/>
      <c r="F8" s="10">
        <v>13559</v>
      </c>
      <c r="G8" s="10"/>
      <c r="H8" s="10">
        <v>11595</v>
      </c>
      <c r="I8" s="10"/>
      <c r="J8" s="10">
        <v>11408</v>
      </c>
      <c r="K8" s="10"/>
      <c r="L8" s="10">
        <v>9794</v>
      </c>
      <c r="M8" s="10"/>
      <c r="N8" s="10">
        <v>11562</v>
      </c>
      <c r="O8" s="10"/>
      <c r="P8" s="10">
        <v>10932</v>
      </c>
      <c r="Q8" s="10"/>
      <c r="R8" s="10">
        <v>10456</v>
      </c>
      <c r="S8" s="10"/>
      <c r="T8" s="10">
        <v>11580.6453311</v>
      </c>
      <c r="U8" s="10"/>
      <c r="V8" s="10">
        <v>13011.3222167</v>
      </c>
      <c r="W8" s="10"/>
      <c r="X8" s="10">
        <v>13689.395012200002</v>
      </c>
    </row>
    <row r="9" spans="1:24" ht="15.75">
      <c r="A9" s="10" t="s">
        <v>14</v>
      </c>
      <c r="B9" s="10">
        <v>23478</v>
      </c>
      <c r="C9" s="10"/>
      <c r="D9" s="10">
        <v>19424</v>
      </c>
      <c r="E9" s="10"/>
      <c r="F9" s="10">
        <v>28975</v>
      </c>
      <c r="G9" s="10"/>
      <c r="H9" s="10">
        <v>26982</v>
      </c>
      <c r="I9" s="10"/>
      <c r="J9" s="10">
        <v>28904</v>
      </c>
      <c r="K9" s="10"/>
      <c r="L9" s="10">
        <v>21546</v>
      </c>
      <c r="M9" s="10"/>
      <c r="N9" s="10">
        <v>31887</v>
      </c>
      <c r="O9" s="10"/>
      <c r="P9" s="10">
        <v>27113</v>
      </c>
      <c r="Q9" s="10"/>
      <c r="R9" s="10">
        <v>35424</v>
      </c>
      <c r="S9" s="10"/>
      <c r="T9" s="10">
        <v>27489.008829</v>
      </c>
      <c r="U9" s="10"/>
      <c r="V9" s="10">
        <v>22031.850362</v>
      </c>
      <c r="W9" s="10"/>
      <c r="X9" s="10">
        <v>24948.972755</v>
      </c>
    </row>
    <row r="10" spans="1:24" ht="15.75">
      <c r="A10" s="10" t="s">
        <v>13</v>
      </c>
      <c r="B10" s="10">
        <v>22066</v>
      </c>
      <c r="C10" s="10"/>
      <c r="D10" s="10">
        <v>22718</v>
      </c>
      <c r="E10" s="10"/>
      <c r="F10" s="10">
        <v>17325</v>
      </c>
      <c r="G10" s="10"/>
      <c r="H10" s="10">
        <v>13491</v>
      </c>
      <c r="I10" s="10"/>
      <c r="J10" s="10">
        <v>13900</v>
      </c>
      <c r="K10" s="10"/>
      <c r="L10" s="10">
        <v>13563</v>
      </c>
      <c r="M10" s="10"/>
      <c r="N10" s="10">
        <v>14204</v>
      </c>
      <c r="O10" s="10"/>
      <c r="P10" s="10">
        <v>12352</v>
      </c>
      <c r="Q10" s="10"/>
      <c r="R10" s="10">
        <v>15642</v>
      </c>
      <c r="S10" s="10"/>
      <c r="T10" s="10">
        <v>8945.5675722</v>
      </c>
      <c r="U10" s="10"/>
      <c r="V10" s="10">
        <v>12638.288998</v>
      </c>
      <c r="W10" s="10"/>
      <c r="X10" s="10">
        <v>9107.2423077</v>
      </c>
    </row>
    <row r="11" spans="1:24" ht="15.75">
      <c r="A11" s="11" t="s">
        <v>12</v>
      </c>
      <c r="B11" s="11">
        <v>26840</v>
      </c>
      <c r="C11" s="11"/>
      <c r="D11" s="11">
        <v>37770</v>
      </c>
      <c r="E11" s="11"/>
      <c r="F11" s="11">
        <v>30156</v>
      </c>
      <c r="G11" s="11"/>
      <c r="H11" s="11">
        <v>32970</v>
      </c>
      <c r="I11" s="11"/>
      <c r="J11" s="11">
        <v>37632</v>
      </c>
      <c r="K11" s="11"/>
      <c r="L11" s="11">
        <v>23490</v>
      </c>
      <c r="M11" s="11"/>
      <c r="N11" s="11">
        <v>33156</v>
      </c>
      <c r="O11" s="11"/>
      <c r="P11" s="11">
        <v>33498</v>
      </c>
      <c r="Q11" s="11"/>
      <c r="R11" s="11">
        <v>28297</v>
      </c>
      <c r="S11" s="11"/>
      <c r="T11" s="11">
        <v>20195.452381</v>
      </c>
      <c r="U11" s="11"/>
      <c r="V11" s="11">
        <v>32322.9</v>
      </c>
      <c r="W11" s="11"/>
      <c r="X11" s="11">
        <v>29902</v>
      </c>
    </row>
    <row r="12" ht="12.75">
      <c r="A12" s="4" t="s">
        <v>6</v>
      </c>
    </row>
    <row r="13" ht="12.75">
      <c r="A13" s="32"/>
    </row>
    <row r="18" ht="12.75">
      <c r="A18" s="1" t="s">
        <v>31</v>
      </c>
    </row>
    <row r="19" ht="12.75">
      <c r="A19" s="1" t="s">
        <v>52</v>
      </c>
    </row>
    <row r="20" ht="12.75">
      <c r="A20" s="1" t="s">
        <v>70</v>
      </c>
    </row>
    <row r="22" spans="1:24" ht="15.75">
      <c r="A22" s="49" t="s">
        <v>53</v>
      </c>
      <c r="B22" s="8" t="s">
        <v>9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</row>
    <row r="23" spans="1:24" ht="15.75">
      <c r="A23" s="50"/>
      <c r="B23" s="9" t="s">
        <v>33</v>
      </c>
      <c r="C23" s="9"/>
      <c r="D23" s="9" t="s">
        <v>34</v>
      </c>
      <c r="E23" s="9"/>
      <c r="F23" s="9" t="s">
        <v>35</v>
      </c>
      <c r="G23" s="9"/>
      <c r="H23" s="9" t="s">
        <v>36</v>
      </c>
      <c r="I23" s="9"/>
      <c r="J23" s="9" t="s">
        <v>37</v>
      </c>
      <c r="K23" s="9"/>
      <c r="L23" s="9" t="s">
        <v>38</v>
      </c>
      <c r="M23" s="9"/>
      <c r="N23" s="9" t="s">
        <v>39</v>
      </c>
      <c r="O23" s="9"/>
      <c r="P23" s="9" t="s">
        <v>40</v>
      </c>
      <c r="Q23" s="9"/>
      <c r="R23" s="9" t="s">
        <v>41</v>
      </c>
      <c r="S23" s="9"/>
      <c r="T23" s="9" t="s">
        <v>42</v>
      </c>
      <c r="U23" s="9"/>
      <c r="V23" s="9" t="s">
        <v>49</v>
      </c>
      <c r="W23" s="9"/>
      <c r="X23" s="9" t="s">
        <v>50</v>
      </c>
    </row>
    <row r="24" spans="1:27" ht="15.75">
      <c r="A24" s="10" t="s">
        <v>10</v>
      </c>
      <c r="B24" s="10">
        <f>SUM(B25:B30)</f>
        <v>163591</v>
      </c>
      <c r="C24" s="10"/>
      <c r="D24" s="10">
        <f>SUM(D25:D30)</f>
        <v>161703</v>
      </c>
      <c r="E24" s="10"/>
      <c r="F24" s="10">
        <f>SUM(F25:F30)</f>
        <v>158378</v>
      </c>
      <c r="G24" s="10"/>
      <c r="H24" s="10">
        <f>SUM(H25:H30)</f>
        <v>161253</v>
      </c>
      <c r="I24" s="10"/>
      <c r="J24" s="10">
        <f>SUM(J25:J30)</f>
        <v>165751</v>
      </c>
      <c r="K24" s="10"/>
      <c r="L24" s="10">
        <f>SUM(L25:L30)</f>
        <v>139550</v>
      </c>
      <c r="M24" s="10"/>
      <c r="N24" s="10">
        <f>SUM(N25:N30)</f>
        <v>162195</v>
      </c>
      <c r="O24" s="10"/>
      <c r="P24" s="10">
        <f>SUM(P25:P30)</f>
        <v>160337</v>
      </c>
      <c r="Q24" s="10"/>
      <c r="R24" s="10">
        <f>SUM(R25:R30)</f>
        <v>166246</v>
      </c>
      <c r="S24" s="10"/>
      <c r="T24" s="10">
        <f>SUM(T25:T30)</f>
        <v>138981.84895</v>
      </c>
      <c r="U24" s="10"/>
      <c r="V24" s="10">
        <f>SUM(V25:V30)</f>
        <v>155151.0943015</v>
      </c>
      <c r="W24" s="10"/>
      <c r="X24" s="10">
        <f>SUM(X25:X30)</f>
        <v>149174.56181040002</v>
      </c>
      <c r="Z24" s="7"/>
      <c r="AA24" s="30"/>
    </row>
    <row r="25" spans="1:27" ht="15.75">
      <c r="A25" s="10" t="s">
        <v>43</v>
      </c>
      <c r="B25" s="10">
        <v>25350</v>
      </c>
      <c r="C25" s="10"/>
      <c r="D25" s="10">
        <v>26921</v>
      </c>
      <c r="E25" s="10"/>
      <c r="F25" s="10">
        <v>22666</v>
      </c>
      <c r="G25" s="10"/>
      <c r="H25" s="10">
        <v>17061</v>
      </c>
      <c r="I25" s="10"/>
      <c r="J25" s="10">
        <v>24143</v>
      </c>
      <c r="K25" s="10"/>
      <c r="L25" s="10">
        <v>18595</v>
      </c>
      <c r="M25" s="10"/>
      <c r="N25" s="10">
        <v>15505</v>
      </c>
      <c r="O25" s="10"/>
      <c r="P25" s="10">
        <v>20348</v>
      </c>
      <c r="Q25" s="10"/>
      <c r="R25" s="10">
        <v>19860</v>
      </c>
      <c r="S25" s="10"/>
      <c r="T25" s="10">
        <v>17925.994462000002</v>
      </c>
      <c r="U25" s="10"/>
      <c r="V25" s="10">
        <v>17620.4203201</v>
      </c>
      <c r="W25" s="10"/>
      <c r="X25" s="10">
        <v>21905.067395500002</v>
      </c>
      <c r="Z25" s="7"/>
      <c r="AA25" s="30"/>
    </row>
    <row r="26" spans="1:27" ht="15.75">
      <c r="A26" s="10" t="s">
        <v>44</v>
      </c>
      <c r="B26" s="10">
        <v>29062</v>
      </c>
      <c r="C26" s="10"/>
      <c r="D26" s="10">
        <v>24831</v>
      </c>
      <c r="E26" s="10"/>
      <c r="F26" s="10">
        <v>26090</v>
      </c>
      <c r="G26" s="10"/>
      <c r="H26" s="10">
        <v>19294</v>
      </c>
      <c r="I26" s="10"/>
      <c r="J26" s="10">
        <v>23774</v>
      </c>
      <c r="K26" s="10"/>
      <c r="L26" s="10">
        <v>19991</v>
      </c>
      <c r="M26" s="10"/>
      <c r="N26" s="10">
        <v>32306</v>
      </c>
      <c r="O26" s="10"/>
      <c r="P26" s="10">
        <v>25370</v>
      </c>
      <c r="Q26" s="10"/>
      <c r="R26" s="10">
        <v>21445</v>
      </c>
      <c r="S26" s="10"/>
      <c r="T26" s="10">
        <v>19331.390930999998</v>
      </c>
      <c r="U26" s="10"/>
      <c r="V26" s="10">
        <v>26719.968077</v>
      </c>
      <c r="W26" s="10"/>
      <c r="X26" s="10">
        <v>25175.866565</v>
      </c>
      <c r="Z26" s="7"/>
      <c r="AA26" s="30"/>
    </row>
    <row r="27" spans="1:27" ht="15.75">
      <c r="A27" s="10" t="s">
        <v>45</v>
      </c>
      <c r="B27" s="10">
        <v>38146</v>
      </c>
      <c r="C27" s="10"/>
      <c r="D27" s="10">
        <v>41162</v>
      </c>
      <c r="E27" s="10"/>
      <c r="F27" s="10">
        <v>44769</v>
      </c>
      <c r="G27" s="10"/>
      <c r="H27" s="10">
        <v>45602</v>
      </c>
      <c r="I27" s="10"/>
      <c r="J27" s="10">
        <v>44921</v>
      </c>
      <c r="K27" s="10"/>
      <c r="L27" s="10">
        <v>40713</v>
      </c>
      <c r="M27" s="10"/>
      <c r="N27" s="10">
        <v>51893</v>
      </c>
      <c r="O27" s="10"/>
      <c r="P27" s="10">
        <v>45186</v>
      </c>
      <c r="Q27" s="10"/>
      <c r="R27" s="10">
        <v>47676</v>
      </c>
      <c r="S27" s="10"/>
      <c r="T27" s="10">
        <v>35498.650658</v>
      </c>
      <c r="U27" s="10"/>
      <c r="V27" s="10">
        <v>38154.709287</v>
      </c>
      <c r="W27" s="10"/>
      <c r="X27" s="10">
        <v>39542.793871</v>
      </c>
      <c r="Z27" s="7"/>
      <c r="AA27" s="30"/>
    </row>
    <row r="28" spans="1:27" ht="15.75">
      <c r="A28" s="10" t="s">
        <v>46</v>
      </c>
      <c r="B28" s="10">
        <v>30069</v>
      </c>
      <c r="C28" s="10"/>
      <c r="D28" s="10">
        <v>34755</v>
      </c>
      <c r="E28" s="10"/>
      <c r="F28" s="10">
        <v>30102</v>
      </c>
      <c r="G28" s="10"/>
      <c r="H28" s="10">
        <v>35850</v>
      </c>
      <c r="I28" s="10"/>
      <c r="J28" s="10">
        <v>34603</v>
      </c>
      <c r="K28" s="10"/>
      <c r="L28" s="10">
        <v>29031</v>
      </c>
      <c r="M28" s="10"/>
      <c r="N28" s="10">
        <v>32663</v>
      </c>
      <c r="O28" s="10"/>
      <c r="P28" s="10">
        <v>30697</v>
      </c>
      <c r="Q28" s="10"/>
      <c r="R28" s="10">
        <v>38773</v>
      </c>
      <c r="S28" s="10"/>
      <c r="T28" s="10">
        <v>25000.274596000003</v>
      </c>
      <c r="U28" s="10"/>
      <c r="V28" s="10">
        <v>37607.255935</v>
      </c>
      <c r="W28" s="10"/>
      <c r="X28" s="10">
        <v>30212.542371</v>
      </c>
      <c r="Z28" s="7"/>
      <c r="AA28" s="30"/>
    </row>
    <row r="29" spans="1:27" ht="15.75">
      <c r="A29" s="10" t="s">
        <v>47</v>
      </c>
      <c r="B29" s="10">
        <v>26981</v>
      </c>
      <c r="C29" s="10"/>
      <c r="D29" s="10">
        <v>22658</v>
      </c>
      <c r="E29" s="10"/>
      <c r="F29" s="10">
        <v>22395</v>
      </c>
      <c r="G29" s="10"/>
      <c r="H29" s="10">
        <v>25666</v>
      </c>
      <c r="I29" s="10"/>
      <c r="J29" s="10">
        <v>27438</v>
      </c>
      <c r="K29" s="10"/>
      <c r="L29" s="10">
        <v>22531</v>
      </c>
      <c r="M29" s="10"/>
      <c r="N29" s="10">
        <v>19356</v>
      </c>
      <c r="O29" s="10"/>
      <c r="P29" s="10">
        <v>29825</v>
      </c>
      <c r="Q29" s="10"/>
      <c r="R29" s="10">
        <v>23577</v>
      </c>
      <c r="S29" s="10"/>
      <c r="T29" s="10">
        <v>24394.121315</v>
      </c>
      <c r="U29" s="10"/>
      <c r="V29" s="10">
        <v>21762.527979</v>
      </c>
      <c r="W29" s="10"/>
      <c r="X29" s="10">
        <v>22687.0404193</v>
      </c>
      <c r="Z29" s="7"/>
      <c r="AA29" s="30"/>
    </row>
    <row r="30" spans="1:27" ht="15.75">
      <c r="A30" s="11" t="s">
        <v>48</v>
      </c>
      <c r="B30" s="11">
        <v>13983</v>
      </c>
      <c r="C30" s="11"/>
      <c r="D30" s="11">
        <v>11376</v>
      </c>
      <c r="E30" s="11"/>
      <c r="F30" s="11">
        <v>12356</v>
      </c>
      <c r="G30" s="11"/>
      <c r="H30" s="11">
        <v>17780</v>
      </c>
      <c r="I30" s="11"/>
      <c r="J30" s="11">
        <v>10872</v>
      </c>
      <c r="K30" s="11"/>
      <c r="L30" s="11">
        <v>8689</v>
      </c>
      <c r="M30" s="11"/>
      <c r="N30" s="11">
        <v>10472</v>
      </c>
      <c r="O30" s="11"/>
      <c r="P30" s="11">
        <v>8911</v>
      </c>
      <c r="Q30" s="11"/>
      <c r="R30" s="11">
        <v>14915</v>
      </c>
      <c r="S30" s="11"/>
      <c r="T30" s="11">
        <v>16831.416987999997</v>
      </c>
      <c r="U30" s="11"/>
      <c r="V30" s="11">
        <v>13286.2127034</v>
      </c>
      <c r="W30" s="11"/>
      <c r="X30" s="11">
        <v>9651.2511886</v>
      </c>
      <c r="Z30" s="7"/>
      <c r="AA30" s="30"/>
    </row>
    <row r="31" ht="12.75">
      <c r="A31" s="4" t="s">
        <v>6</v>
      </c>
    </row>
    <row r="32" ht="12.75">
      <c r="A32" s="32"/>
    </row>
  </sheetData>
  <sheetProtection/>
  <mergeCells count="2">
    <mergeCell ref="A4:A5"/>
    <mergeCell ref="A22:A23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1"/>
  <sheetViews>
    <sheetView zoomScalePageLayoutView="0" workbookViewId="0" topLeftCell="A1">
      <selection activeCell="F29" sqref="F29"/>
    </sheetView>
  </sheetViews>
  <sheetFormatPr defaultColWidth="11.421875" defaultRowHeight="12.75"/>
  <cols>
    <col min="1" max="1" width="17.421875" style="2" customWidth="1"/>
    <col min="2" max="2" width="11.421875" style="2" customWidth="1"/>
    <col min="3" max="3" width="3.7109375" style="2" customWidth="1"/>
    <col min="4" max="4" width="11.421875" style="2" customWidth="1"/>
    <col min="5" max="5" width="3.28125" style="2" customWidth="1"/>
    <col min="6" max="6" width="11.421875" style="2" customWidth="1"/>
    <col min="7" max="7" width="3.7109375" style="2" customWidth="1"/>
    <col min="8" max="8" width="11.421875" style="2" customWidth="1"/>
    <col min="9" max="9" width="3.421875" style="2" customWidth="1"/>
    <col min="10" max="10" width="11.421875" style="2" customWidth="1"/>
    <col min="11" max="11" width="6.00390625" style="2" customWidth="1"/>
    <col min="12" max="12" width="11.421875" style="2" customWidth="1"/>
    <col min="13" max="13" width="4.421875" style="2" customWidth="1"/>
    <col min="14" max="14" width="11.421875" style="2" customWidth="1"/>
    <col min="15" max="15" width="3.8515625" style="2" customWidth="1"/>
    <col min="16" max="16" width="11.421875" style="2" customWidth="1"/>
    <col min="17" max="17" width="4.140625" style="2" customWidth="1"/>
    <col min="18" max="18" width="11.421875" style="2" customWidth="1"/>
    <col min="19" max="19" width="2.7109375" style="2" customWidth="1"/>
    <col min="20" max="20" width="11.421875" style="2" customWidth="1"/>
    <col min="21" max="21" width="3.8515625" style="2" customWidth="1"/>
    <col min="22" max="22" width="11.421875" style="2" customWidth="1"/>
    <col min="23" max="23" width="3.140625" style="2" customWidth="1"/>
    <col min="24" max="16384" width="11.421875" style="2" customWidth="1"/>
  </cols>
  <sheetData>
    <row r="1" ht="12.75">
      <c r="A1" s="1" t="s">
        <v>51</v>
      </c>
    </row>
    <row r="2" ht="12.75">
      <c r="A2" s="1" t="s">
        <v>55</v>
      </c>
    </row>
    <row r="3" ht="12.75">
      <c r="A3" s="1" t="s">
        <v>69</v>
      </c>
    </row>
    <row r="5" spans="1:24" ht="15.75">
      <c r="A5" s="49" t="s">
        <v>54</v>
      </c>
      <c r="B5" s="8" t="s">
        <v>9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4" ht="15.75">
      <c r="A6" s="50"/>
      <c r="B6" s="9" t="s">
        <v>33</v>
      </c>
      <c r="C6" s="9"/>
      <c r="D6" s="9" t="s">
        <v>34</v>
      </c>
      <c r="E6" s="9"/>
      <c r="F6" s="9" t="s">
        <v>35</v>
      </c>
      <c r="G6" s="9"/>
      <c r="H6" s="9" t="s">
        <v>36</v>
      </c>
      <c r="I6" s="9"/>
      <c r="J6" s="9" t="s">
        <v>37</v>
      </c>
      <c r="K6" s="9"/>
      <c r="L6" s="9" t="s">
        <v>38</v>
      </c>
      <c r="M6" s="9"/>
      <c r="N6" s="9" t="s">
        <v>39</v>
      </c>
      <c r="O6" s="9"/>
      <c r="P6" s="9" t="s">
        <v>40</v>
      </c>
      <c r="Q6" s="9"/>
      <c r="R6" s="9" t="s">
        <v>41</v>
      </c>
      <c r="S6" s="9"/>
      <c r="T6" s="9" t="s">
        <v>42</v>
      </c>
      <c r="U6" s="9"/>
      <c r="V6" s="9" t="s">
        <v>49</v>
      </c>
      <c r="W6" s="9"/>
      <c r="X6" s="9" t="s">
        <v>50</v>
      </c>
    </row>
    <row r="7" spans="1:24" ht="15.75">
      <c r="A7" s="10" t="s">
        <v>10</v>
      </c>
      <c r="B7" s="10">
        <f>SUM(B8:B9)</f>
        <v>163591</v>
      </c>
      <c r="C7" s="10"/>
      <c r="D7" s="10">
        <f>SUM(D8:D9)</f>
        <v>161704</v>
      </c>
      <c r="E7" s="10"/>
      <c r="F7" s="10">
        <f>SUM(F8:F9)</f>
        <v>158377</v>
      </c>
      <c r="G7" s="10"/>
      <c r="H7" s="10">
        <f>SUM(H8:H9)</f>
        <v>161253</v>
      </c>
      <c r="I7" s="10"/>
      <c r="J7" s="10">
        <f>SUM(J8:J9)</f>
        <v>165751</v>
      </c>
      <c r="K7" s="10"/>
      <c r="L7" s="10">
        <f>SUM(L8:L9)</f>
        <v>139550.37</v>
      </c>
      <c r="M7" s="10"/>
      <c r="N7" s="10">
        <f>SUM(N8:N9)</f>
        <v>162195.1395946794</v>
      </c>
      <c r="O7" s="10"/>
      <c r="P7" s="10">
        <f>SUM(P8:P9)</f>
        <v>160337</v>
      </c>
      <c r="Q7" s="10"/>
      <c r="R7" s="10">
        <f>SUM(R8:R9)</f>
        <v>166246</v>
      </c>
      <c r="S7" s="10"/>
      <c r="T7" s="10">
        <f>SUM(T8:T9)</f>
        <v>138981.84895</v>
      </c>
      <c r="U7" s="10"/>
      <c r="V7" s="10">
        <f>SUM(V8:V9)</f>
        <v>155151.094301</v>
      </c>
      <c r="W7" s="10"/>
      <c r="X7" s="10">
        <f>SUM(X8:X9)</f>
        <v>149174.56181</v>
      </c>
    </row>
    <row r="8" spans="1:27" ht="15.75">
      <c r="A8" s="10" t="s">
        <v>0</v>
      </c>
      <c r="B8" s="10">
        <v>133030</v>
      </c>
      <c r="C8" s="10"/>
      <c r="D8" s="10">
        <v>137143</v>
      </c>
      <c r="E8" s="10"/>
      <c r="F8" s="10">
        <v>122518</v>
      </c>
      <c r="G8" s="10"/>
      <c r="H8" s="10">
        <v>132416</v>
      </c>
      <c r="I8" s="10"/>
      <c r="J8" s="10">
        <v>125400</v>
      </c>
      <c r="K8" s="10"/>
      <c r="L8" s="10">
        <v>115463.36</v>
      </c>
      <c r="M8" s="10"/>
      <c r="N8" s="10">
        <v>130022.34545723924</v>
      </c>
      <c r="O8" s="10"/>
      <c r="P8" s="10">
        <v>127724</v>
      </c>
      <c r="Q8" s="10"/>
      <c r="R8" s="10">
        <v>129140</v>
      </c>
      <c r="S8" s="10"/>
      <c r="T8" s="10">
        <v>111504.844423</v>
      </c>
      <c r="U8" s="10"/>
      <c r="V8" s="10">
        <v>130969.310453</v>
      </c>
      <c r="W8" s="10"/>
      <c r="X8" s="10">
        <v>120276.96085</v>
      </c>
      <c r="Z8" s="7"/>
      <c r="AA8" s="30"/>
    </row>
    <row r="9" spans="1:27" ht="15.75">
      <c r="A9" s="11" t="s">
        <v>1</v>
      </c>
      <c r="B9" s="11">
        <v>30561</v>
      </c>
      <c r="C9" s="11"/>
      <c r="D9" s="11">
        <v>24561</v>
      </c>
      <c r="E9" s="11"/>
      <c r="F9" s="11">
        <v>35859</v>
      </c>
      <c r="G9" s="11"/>
      <c r="H9" s="11">
        <v>28837</v>
      </c>
      <c r="I9" s="11"/>
      <c r="J9" s="11">
        <v>40351</v>
      </c>
      <c r="K9" s="11"/>
      <c r="L9" s="11">
        <v>24087.01</v>
      </c>
      <c r="M9" s="11"/>
      <c r="N9" s="11">
        <v>32172.794137440178</v>
      </c>
      <c r="O9" s="11"/>
      <c r="P9" s="11">
        <v>32613</v>
      </c>
      <c r="Q9" s="11"/>
      <c r="R9" s="11">
        <v>37106</v>
      </c>
      <c r="S9" s="11"/>
      <c r="T9" s="11">
        <v>27477.004527</v>
      </c>
      <c r="U9" s="11"/>
      <c r="V9" s="11">
        <v>24181.783848000003</v>
      </c>
      <c r="W9" s="11"/>
      <c r="X9" s="11">
        <v>28897.60096</v>
      </c>
      <c r="Z9" s="7"/>
      <c r="AA9" s="30"/>
    </row>
    <row r="10" spans="1:27" s="28" customFormat="1" ht="15.75">
      <c r="A10" s="4" t="s">
        <v>6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10"/>
      <c r="U10" s="10"/>
      <c r="V10" s="10"/>
      <c r="W10" s="10"/>
      <c r="X10" s="10"/>
      <c r="Y10" s="10"/>
      <c r="Z10" s="12"/>
      <c r="AA10" s="12"/>
    </row>
    <row r="11" ht="12.75">
      <c r="A11" s="32">
        <v>40967</v>
      </c>
    </row>
  </sheetData>
  <sheetProtection/>
  <mergeCells count="1">
    <mergeCell ref="A5:A6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AG22"/>
  <sheetViews>
    <sheetView tabSelected="1" zoomScalePageLayoutView="0" workbookViewId="0" topLeftCell="A1">
      <selection activeCell="D29" sqref="D29"/>
    </sheetView>
  </sheetViews>
  <sheetFormatPr defaultColWidth="11.421875" defaultRowHeight="12.75"/>
  <cols>
    <col min="1" max="1" width="24.00390625" style="56" customWidth="1"/>
    <col min="2" max="2" width="11.421875" style="56" customWidth="1"/>
    <col min="3" max="3" width="2.7109375" style="56" customWidth="1"/>
    <col min="4" max="4" width="9.57421875" style="56" customWidth="1"/>
    <col min="5" max="5" width="2.57421875" style="56" customWidth="1"/>
    <col min="6" max="6" width="2.421875" style="56" customWidth="1"/>
    <col min="7" max="7" width="10.421875" style="56" customWidth="1"/>
    <col min="8" max="8" width="2.140625" style="56" customWidth="1"/>
    <col min="9" max="9" width="10.28125" style="56" customWidth="1"/>
    <col min="10" max="10" width="1.57421875" style="56" customWidth="1"/>
    <col min="11" max="11" width="10.8515625" style="56" customWidth="1"/>
    <col min="12" max="12" width="0.5625" style="56" customWidth="1"/>
    <col min="13" max="13" width="10.8515625" style="56" customWidth="1"/>
    <col min="14" max="14" width="2.28125" style="56" customWidth="1"/>
    <col min="15" max="15" width="9.140625" style="60" customWidth="1"/>
    <col min="16" max="16" width="1.57421875" style="56" customWidth="1"/>
    <col min="17" max="17" width="2.8515625" style="56" customWidth="1"/>
    <col min="18" max="18" width="9.28125" style="56" customWidth="1"/>
    <col min="19" max="19" width="2.7109375" style="56" customWidth="1"/>
    <col min="20" max="20" width="8.8515625" style="60" customWidth="1"/>
    <col min="21" max="21" width="3.57421875" style="56" customWidth="1"/>
    <col min="22" max="22" width="10.140625" style="56" customWidth="1"/>
    <col min="23" max="23" width="0.71875" style="56" customWidth="1"/>
    <col min="24" max="24" width="11.7109375" style="56" customWidth="1"/>
    <col min="25" max="25" width="2.7109375" style="56" customWidth="1"/>
    <col min="26" max="26" width="9.421875" style="60" customWidth="1"/>
    <col min="27" max="27" width="2.00390625" style="56" customWidth="1"/>
    <col min="28" max="28" width="3.28125" style="56" customWidth="1"/>
    <col min="29" max="29" width="10.57421875" style="56" customWidth="1"/>
    <col min="30" max="30" width="2.8515625" style="56" customWidth="1"/>
    <col min="31" max="31" width="8.00390625" style="60" customWidth="1"/>
    <col min="32" max="32" width="2.28125" style="56" customWidth="1"/>
    <col min="33" max="33" width="9.28125" style="56" customWidth="1"/>
    <col min="34" max="16384" width="11.421875" style="56" customWidth="1"/>
  </cols>
  <sheetData>
    <row r="3" spans="1:2" ht="13.5" customHeight="1">
      <c r="A3" s="61" t="s">
        <v>72</v>
      </c>
      <c r="B3" s="62"/>
    </row>
    <row r="4" ht="12.75">
      <c r="A4" s="61" t="s">
        <v>71</v>
      </c>
    </row>
    <row r="5" spans="1:33" ht="5.25" customHeight="1" thickBot="1">
      <c r="A5" s="63"/>
      <c r="B5" s="63"/>
      <c r="C5" s="63"/>
      <c r="D5" s="63"/>
      <c r="E5" s="63"/>
      <c r="F5" s="63"/>
      <c r="G5" s="63"/>
      <c r="H5" s="63"/>
      <c r="I5" s="64"/>
      <c r="J5" s="63"/>
      <c r="K5" s="63"/>
      <c r="L5" s="63"/>
      <c r="M5" s="63"/>
      <c r="N5" s="63"/>
      <c r="O5" s="65"/>
      <c r="P5" s="63"/>
      <c r="Q5" s="63"/>
      <c r="R5" s="63"/>
      <c r="S5" s="63"/>
      <c r="T5" s="65"/>
      <c r="U5" s="63"/>
      <c r="V5" s="63"/>
      <c r="W5" s="63"/>
      <c r="X5" s="63"/>
      <c r="Y5" s="63"/>
      <c r="Z5" s="65"/>
      <c r="AA5" s="63"/>
      <c r="AB5" s="63"/>
      <c r="AC5" s="63"/>
      <c r="AD5" s="63"/>
      <c r="AE5" s="65"/>
      <c r="AF5" s="63"/>
      <c r="AG5" s="63"/>
    </row>
    <row r="6" spans="1:33" ht="13.5" thickBot="1">
      <c r="A6" s="51" t="s">
        <v>30</v>
      </c>
      <c r="B6" s="54" t="s">
        <v>56</v>
      </c>
      <c r="C6" s="54"/>
      <c r="D6" s="54"/>
      <c r="E6" s="54"/>
      <c r="F6" s="54"/>
      <c r="G6" s="54"/>
      <c r="H6" s="54"/>
      <c r="I6" s="54"/>
      <c r="J6" s="54"/>
      <c r="K6" s="54"/>
      <c r="L6" s="34"/>
      <c r="M6" s="55" t="s">
        <v>57</v>
      </c>
      <c r="N6" s="55"/>
      <c r="O6" s="55"/>
      <c r="P6" s="55"/>
      <c r="Q6" s="55"/>
      <c r="R6" s="55"/>
      <c r="S6" s="55"/>
      <c r="T6" s="55"/>
      <c r="U6" s="55"/>
      <c r="V6" s="55"/>
      <c r="W6" s="66"/>
      <c r="X6" s="54" t="s">
        <v>58</v>
      </c>
      <c r="Y6" s="54"/>
      <c r="Z6" s="54"/>
      <c r="AA6" s="54"/>
      <c r="AB6" s="54"/>
      <c r="AC6" s="54"/>
      <c r="AD6" s="54"/>
      <c r="AE6" s="54"/>
      <c r="AF6" s="54"/>
      <c r="AG6" s="54"/>
    </row>
    <row r="7" spans="1:33" ht="13.5" thickBot="1">
      <c r="A7" s="52"/>
      <c r="B7" s="54" t="s">
        <v>49</v>
      </c>
      <c r="C7" s="54"/>
      <c r="D7" s="55"/>
      <c r="E7" s="35"/>
      <c r="F7" s="35"/>
      <c r="G7" s="54" t="s">
        <v>50</v>
      </c>
      <c r="H7" s="54"/>
      <c r="I7" s="54"/>
      <c r="J7" s="35"/>
      <c r="K7" s="67" t="s">
        <v>59</v>
      </c>
      <c r="L7" s="68"/>
      <c r="M7" s="55" t="s">
        <v>49</v>
      </c>
      <c r="N7" s="55"/>
      <c r="O7" s="55"/>
      <c r="P7" s="34"/>
      <c r="Q7" s="34"/>
      <c r="R7" s="54" t="s">
        <v>50</v>
      </c>
      <c r="S7" s="54"/>
      <c r="T7" s="54"/>
      <c r="U7" s="34"/>
      <c r="V7" s="67" t="s">
        <v>59</v>
      </c>
      <c r="X7" s="54" t="s">
        <v>49</v>
      </c>
      <c r="Y7" s="54"/>
      <c r="Z7" s="54"/>
      <c r="AA7" s="54"/>
      <c r="AB7" s="35"/>
      <c r="AC7" s="54" t="s">
        <v>50</v>
      </c>
      <c r="AD7" s="54"/>
      <c r="AE7" s="54"/>
      <c r="AF7" s="35"/>
      <c r="AG7" s="67" t="s">
        <v>59</v>
      </c>
    </row>
    <row r="8" spans="1:33" ht="13.5" thickBot="1">
      <c r="A8" s="53"/>
      <c r="B8" s="69" t="s">
        <v>60</v>
      </c>
      <c r="C8" s="69"/>
      <c r="D8" s="69" t="s">
        <v>61</v>
      </c>
      <c r="E8" s="69"/>
      <c r="F8" s="70"/>
      <c r="G8" s="69" t="s">
        <v>60</v>
      </c>
      <c r="H8" s="69"/>
      <c r="I8" s="71" t="s">
        <v>61</v>
      </c>
      <c r="J8" s="71"/>
      <c r="K8" s="72"/>
      <c r="L8" s="68"/>
      <c r="M8" s="69" t="s">
        <v>60</v>
      </c>
      <c r="N8" s="69"/>
      <c r="O8" s="69" t="s">
        <v>61</v>
      </c>
      <c r="P8" s="69"/>
      <c r="Q8" s="70"/>
      <c r="R8" s="69" t="s">
        <v>60</v>
      </c>
      <c r="S8" s="69"/>
      <c r="T8" s="69" t="s">
        <v>61</v>
      </c>
      <c r="U8" s="69"/>
      <c r="V8" s="72"/>
      <c r="X8" s="69" t="s">
        <v>62</v>
      </c>
      <c r="Y8" s="69"/>
      <c r="Z8" s="69" t="s">
        <v>61</v>
      </c>
      <c r="AA8" s="69"/>
      <c r="AB8" s="70"/>
      <c r="AC8" s="69" t="s">
        <v>62</v>
      </c>
      <c r="AD8" s="69"/>
      <c r="AE8" s="71" t="s">
        <v>61</v>
      </c>
      <c r="AF8" s="71"/>
      <c r="AG8" s="72"/>
    </row>
    <row r="9" spans="1:33" ht="12.75">
      <c r="A9" s="58" t="s">
        <v>75</v>
      </c>
      <c r="B9" s="36">
        <v>155151</v>
      </c>
      <c r="C9" s="37"/>
      <c r="D9" s="38">
        <v>100</v>
      </c>
      <c r="E9" s="39"/>
      <c r="F9" s="35"/>
      <c r="G9" s="36">
        <v>149174.56180999998</v>
      </c>
      <c r="H9" s="37"/>
      <c r="I9" s="38">
        <v>100</v>
      </c>
      <c r="J9" s="39"/>
      <c r="K9" s="73">
        <v>-3.8517315389523787</v>
      </c>
      <c r="L9" s="40"/>
      <c r="M9" s="36">
        <v>265570</v>
      </c>
      <c r="N9" s="40"/>
      <c r="O9" s="88">
        <v>100</v>
      </c>
      <c r="P9" s="40"/>
      <c r="Q9" s="40"/>
      <c r="R9" s="36">
        <v>296238.99640055536</v>
      </c>
      <c r="S9" s="40"/>
      <c r="T9" s="88">
        <v>100.0003375652767</v>
      </c>
      <c r="U9" s="40"/>
      <c r="V9" s="73">
        <v>11.548367662010023</v>
      </c>
      <c r="X9" s="36">
        <v>1537761</v>
      </c>
      <c r="Y9" s="37"/>
      <c r="Z9" s="88">
        <v>100</v>
      </c>
      <c r="AA9" s="35"/>
      <c r="AB9" s="35"/>
      <c r="AC9" s="74">
        <v>1385736.1361548724</v>
      </c>
      <c r="AD9" s="37"/>
      <c r="AE9" s="88">
        <v>100</v>
      </c>
      <c r="AF9" s="35"/>
      <c r="AG9" s="73">
        <f>+AC9/X9*100-100</f>
        <v>-9.88611779367065</v>
      </c>
    </row>
    <row r="10" spans="1:33" ht="12.75">
      <c r="A10" s="56" t="s">
        <v>5</v>
      </c>
      <c r="B10" s="75">
        <v>16481</v>
      </c>
      <c r="D10" s="73">
        <v>10.62255480145149</v>
      </c>
      <c r="E10" s="76"/>
      <c r="F10" s="77"/>
      <c r="G10" s="75">
        <v>10752</v>
      </c>
      <c r="I10" s="73">
        <v>7.207642031171443</v>
      </c>
      <c r="J10" s="76"/>
      <c r="K10" s="73">
        <v>-34.7612402160063</v>
      </c>
      <c r="L10" s="78"/>
      <c r="M10" s="75">
        <v>80700</v>
      </c>
      <c r="N10" s="78"/>
      <c r="O10" s="89">
        <v>30.387468464058443</v>
      </c>
      <c r="P10" s="78"/>
      <c r="Q10" s="78"/>
      <c r="R10" s="79">
        <v>86982.5</v>
      </c>
      <c r="S10" s="78"/>
      <c r="T10" s="89">
        <v>29.362440461924326</v>
      </c>
      <c r="U10" s="78"/>
      <c r="V10" s="73">
        <v>7.7856257744733455</v>
      </c>
      <c r="X10" s="79">
        <v>447577</v>
      </c>
      <c r="Z10" s="89">
        <v>29.105758307045114</v>
      </c>
      <c r="AA10" s="76"/>
      <c r="AB10" s="77"/>
      <c r="AC10" s="80">
        <v>306384.90000247135</v>
      </c>
      <c r="AE10" s="89">
        <v>22.10992722273739</v>
      </c>
      <c r="AF10" s="77"/>
      <c r="AG10" s="81" t="s">
        <v>63</v>
      </c>
    </row>
    <row r="11" spans="1:33" ht="12.75">
      <c r="A11" s="56" t="s">
        <v>4</v>
      </c>
      <c r="B11" s="75">
        <v>15094</v>
      </c>
      <c r="D11" s="73">
        <v>9.728586989448988</v>
      </c>
      <c r="E11" s="76"/>
      <c r="F11" s="77"/>
      <c r="G11" s="75">
        <v>18015</v>
      </c>
      <c r="I11" s="73">
        <v>12.076420311714429</v>
      </c>
      <c r="J11" s="76"/>
      <c r="K11" s="73">
        <v>0.194</v>
      </c>
      <c r="L11" s="78"/>
      <c r="M11" s="75">
        <v>65390</v>
      </c>
      <c r="N11" s="78"/>
      <c r="O11" s="89">
        <v>24.62251007267387</v>
      </c>
      <c r="P11" s="78"/>
      <c r="Q11" s="78"/>
      <c r="R11" s="79">
        <v>83236.1</v>
      </c>
      <c r="S11" s="78"/>
      <c r="T11" s="89">
        <v>28.09758337018421</v>
      </c>
      <c r="U11" s="78"/>
      <c r="V11" s="73">
        <v>27.291634806545346</v>
      </c>
      <c r="X11" s="79">
        <v>352570</v>
      </c>
      <c r="Z11" s="89">
        <v>22.92749003258634</v>
      </c>
      <c r="AA11" s="76"/>
      <c r="AB11" s="77"/>
      <c r="AC11" s="80">
        <v>354180.1110496419</v>
      </c>
      <c r="AE11" s="89">
        <v>25.558999375782527</v>
      </c>
      <c r="AF11" s="77"/>
      <c r="AG11" s="73">
        <v>0.005</v>
      </c>
    </row>
    <row r="12" spans="1:33" ht="12.75">
      <c r="A12" s="56" t="s">
        <v>2</v>
      </c>
      <c r="B12" s="75">
        <v>55437</v>
      </c>
      <c r="D12" s="73">
        <v>35.730997544327785</v>
      </c>
      <c r="E12" s="76"/>
      <c r="F12" s="77"/>
      <c r="G12" s="75">
        <v>52016.521826</v>
      </c>
      <c r="I12" s="73">
        <v>34.86978381096028</v>
      </c>
      <c r="J12" s="76"/>
      <c r="K12" s="73">
        <v>-0.062</v>
      </c>
      <c r="L12" s="78"/>
      <c r="M12" s="75">
        <v>45673</v>
      </c>
      <c r="N12" s="78"/>
      <c r="O12" s="89">
        <v>17.198102195278082</v>
      </c>
      <c r="P12" s="78"/>
      <c r="Q12" s="78"/>
      <c r="R12" s="79">
        <v>55101.92</v>
      </c>
      <c r="S12" s="78"/>
      <c r="T12" s="89">
        <v>18.600521875917757</v>
      </c>
      <c r="U12" s="78"/>
      <c r="V12" s="73">
        <v>20.644582138243607</v>
      </c>
      <c r="X12" s="79">
        <v>328410</v>
      </c>
      <c r="Z12" s="89">
        <v>21.356374625185577</v>
      </c>
      <c r="AA12" s="76"/>
      <c r="AB12" s="77"/>
      <c r="AC12" s="80">
        <v>376055.3171876118</v>
      </c>
      <c r="AE12" s="89">
        <v>27.1375840258058</v>
      </c>
      <c r="AF12" s="77"/>
      <c r="AG12" s="73">
        <v>0.145</v>
      </c>
    </row>
    <row r="13" spans="1:33" ht="12.75">
      <c r="A13" s="56" t="s">
        <v>3</v>
      </c>
      <c r="B13" s="75">
        <v>17405</v>
      </c>
      <c r="D13" s="73">
        <v>11.218103653859789</v>
      </c>
      <c r="E13" s="76"/>
      <c r="F13" s="77"/>
      <c r="G13" s="75">
        <v>16634.672766</v>
      </c>
      <c r="I13" s="73">
        <v>11.151332327802917</v>
      </c>
      <c r="J13" s="76"/>
      <c r="K13" s="73">
        <v>-0.044</v>
      </c>
      <c r="L13" s="78"/>
      <c r="M13" s="75">
        <v>14532</v>
      </c>
      <c r="N13" s="78"/>
      <c r="O13" s="89">
        <v>5.472003614866137</v>
      </c>
      <c r="P13" s="78"/>
      <c r="Q13" s="78"/>
      <c r="R13" s="79">
        <v>14790.546400555362</v>
      </c>
      <c r="S13" s="78"/>
      <c r="T13" s="89">
        <v>4.9929280074534415</v>
      </c>
      <c r="U13" s="78"/>
      <c r="V13" s="73">
        <v>1.7822736030828565</v>
      </c>
      <c r="X13" s="79">
        <v>107058</v>
      </c>
      <c r="Z13" s="89">
        <v>6.961940119433383</v>
      </c>
      <c r="AA13" s="76"/>
      <c r="AB13" s="77"/>
      <c r="AC13" s="80">
        <v>111219.4031297861</v>
      </c>
      <c r="AE13" s="89">
        <v>8.02599342587147</v>
      </c>
      <c r="AF13" s="77"/>
      <c r="AG13" s="73">
        <v>0.039</v>
      </c>
    </row>
    <row r="14" spans="1:33" ht="13.5" thickBot="1">
      <c r="A14" s="82" t="s">
        <v>16</v>
      </c>
      <c r="B14" s="83">
        <v>50734</v>
      </c>
      <c r="C14" s="82"/>
      <c r="D14" s="84">
        <v>32.69975701091195</v>
      </c>
      <c r="E14" s="85"/>
      <c r="F14" s="70"/>
      <c r="G14" s="83">
        <v>51756.367218</v>
      </c>
      <c r="H14" s="82"/>
      <c r="I14" s="84">
        <v>34.694821518350935</v>
      </c>
      <c r="J14" s="85"/>
      <c r="K14" s="84">
        <v>0.02</v>
      </c>
      <c r="L14" s="86"/>
      <c r="M14" s="83">
        <v>59275</v>
      </c>
      <c r="N14" s="86"/>
      <c r="O14" s="90">
        <v>22.31991565312347</v>
      </c>
      <c r="P14" s="86"/>
      <c r="Q14" s="86"/>
      <c r="R14" s="87">
        <v>56127.92999999999</v>
      </c>
      <c r="S14" s="86"/>
      <c r="T14" s="90">
        <v>18.946863849796955</v>
      </c>
      <c r="U14" s="86"/>
      <c r="V14" s="84">
        <v>-5.3091522564318865</v>
      </c>
      <c r="W14" s="82"/>
      <c r="X14" s="87">
        <v>302146</v>
      </c>
      <c r="Y14" s="82"/>
      <c r="Z14" s="90">
        <v>19.64843691574959</v>
      </c>
      <c r="AA14" s="85"/>
      <c r="AB14" s="70"/>
      <c r="AC14" s="83">
        <v>237896.40478536126</v>
      </c>
      <c r="AD14" s="82"/>
      <c r="AE14" s="90">
        <v>17.167495949802813</v>
      </c>
      <c r="AF14" s="70"/>
      <c r="AG14" s="84">
        <v>-0.213</v>
      </c>
    </row>
    <row r="15" ht="12.75">
      <c r="A15" s="59" t="s">
        <v>6</v>
      </c>
    </row>
    <row r="16" spans="1:29" ht="12.75">
      <c r="A16" s="32" t="s">
        <v>73</v>
      </c>
      <c r="G16" s="75"/>
      <c r="M16" s="75"/>
      <c r="AC16" s="75"/>
    </row>
    <row r="17" ht="12.75">
      <c r="A17" s="57" t="s">
        <v>74</v>
      </c>
    </row>
    <row r="18" ht="12.75">
      <c r="A18" s="57" t="s">
        <v>76</v>
      </c>
    </row>
    <row r="20" ht="12.75">
      <c r="T20" s="65"/>
    </row>
    <row r="22" ht="12.75">
      <c r="T22" s="65"/>
    </row>
  </sheetData>
  <sheetProtection/>
  <mergeCells count="25">
    <mergeCell ref="M8:N8"/>
    <mergeCell ref="O8:P8"/>
    <mergeCell ref="R8:S8"/>
    <mergeCell ref="T8:U8"/>
    <mergeCell ref="B8:C8"/>
    <mergeCell ref="D8:E8"/>
    <mergeCell ref="G8:H8"/>
    <mergeCell ref="I8:J8"/>
    <mergeCell ref="X7:AA7"/>
    <mergeCell ref="AC7:AE7"/>
    <mergeCell ref="AG7:AG8"/>
    <mergeCell ref="X8:Y8"/>
    <mergeCell ref="Z8:AA8"/>
    <mergeCell ref="AC8:AD8"/>
    <mergeCell ref="AE8:AF8"/>
    <mergeCell ref="A6:A8"/>
    <mergeCell ref="B6:K6"/>
    <mergeCell ref="M6:V6"/>
    <mergeCell ref="X6:AG6"/>
    <mergeCell ref="B7:D7"/>
    <mergeCell ref="G7:I7"/>
    <mergeCell ref="K7:K8"/>
    <mergeCell ref="M7:O7"/>
    <mergeCell ref="R7:T7"/>
    <mergeCell ref="V7:V8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 MARIA</dc:creator>
  <cp:keywords/>
  <dc:description/>
  <cp:lastModifiedBy>pamedinah</cp:lastModifiedBy>
  <cp:lastPrinted>2011-08-12T19:04:49Z</cp:lastPrinted>
  <dcterms:created xsi:type="dcterms:W3CDTF">2011-08-02T20:33:43Z</dcterms:created>
  <dcterms:modified xsi:type="dcterms:W3CDTF">2012-02-28T20:34:28Z</dcterms:modified>
  <cp:category/>
  <cp:version/>
  <cp:contentType/>
  <cp:contentStatus/>
</cp:coreProperties>
</file>