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225" windowWidth="19260" windowHeight="4185" tabRatio="522" activeTab="0"/>
  </bookViews>
  <sheets>
    <sheet name="Cuadro 1" sheetId="1" r:id="rId1"/>
    <sheet name="Cuadro 2 y 3" sheetId="2" r:id="rId2"/>
    <sheet name="Cuadro 4" sheetId="3" r:id="rId3"/>
    <sheet name="Variaciones por semestre" sheetId="4" r:id="rId4"/>
  </sheets>
  <externalReferences>
    <externalReference r:id="rId7"/>
  </externalReferences>
  <definedNames>
    <definedName name="llanos">#REF!</definedName>
  </definedNames>
  <calcPr fullCalcOnLoad="1"/>
</workbook>
</file>

<file path=xl/sharedStrings.xml><?xml version="1.0" encoding="utf-8"?>
<sst xmlns="http://schemas.openxmlformats.org/spreadsheetml/2006/main" count="157" uniqueCount="76">
  <si>
    <t>Tolima</t>
  </si>
  <si>
    <t>Huila</t>
  </si>
  <si>
    <t>Casanare</t>
  </si>
  <si>
    <t>Meta</t>
  </si>
  <si>
    <t>Total</t>
  </si>
  <si>
    <t>Departamento</t>
  </si>
  <si>
    <t>Área sembrada</t>
  </si>
  <si>
    <t>Rendimiento</t>
  </si>
  <si>
    <t>t/ha</t>
  </si>
  <si>
    <t>Área (ha)</t>
  </si>
  <si>
    <t>Toneladas (t)</t>
  </si>
  <si>
    <t>-</t>
  </si>
  <si>
    <t>Cuadro 1</t>
  </si>
  <si>
    <t>Área sembrada, cosechada, produccion y rendimiento de arroz mecanizado, según departamento</t>
  </si>
  <si>
    <t>Cuadro 2</t>
  </si>
  <si>
    <t>Área sembrada con arroz mecanizado, según zonas arroceras</t>
  </si>
  <si>
    <t>Área sembrada (ha)</t>
  </si>
  <si>
    <t>Total nacional</t>
  </si>
  <si>
    <t>Centro</t>
  </si>
  <si>
    <t>Llanos</t>
  </si>
  <si>
    <t>Costa Norte</t>
  </si>
  <si>
    <t>Bajo Cauca</t>
  </si>
  <si>
    <t>Santanderes</t>
  </si>
  <si>
    <t>Área cosechada*</t>
  </si>
  <si>
    <t>Resto Departamentos</t>
  </si>
  <si>
    <t>Cuadro 4</t>
  </si>
  <si>
    <t>Área sembrada con arroz mecanizado, según sistema de producción</t>
  </si>
  <si>
    <t>Riego</t>
  </si>
  <si>
    <t>Secano</t>
  </si>
  <si>
    <t>Sistema de producción</t>
  </si>
  <si>
    <t>Producción</t>
  </si>
  <si>
    <t>Zona arrocera</t>
  </si>
  <si>
    <t>Error de muestreo 
(%)</t>
  </si>
  <si>
    <t>2000-II</t>
  </si>
  <si>
    <t>2001-II</t>
  </si>
  <si>
    <t>2002-II</t>
  </si>
  <si>
    <t>2003-II</t>
  </si>
  <si>
    <t>2004-II</t>
  </si>
  <si>
    <t>2005-II</t>
  </si>
  <si>
    <t>2006-II</t>
  </si>
  <si>
    <t>2007-II</t>
  </si>
  <si>
    <t>2008-II</t>
  </si>
  <si>
    <t>2009-II</t>
  </si>
  <si>
    <t>2010-II</t>
  </si>
  <si>
    <t>Por efecto matemático los CVE de Rend y Prod son iguales</t>
  </si>
  <si>
    <t>2011-II</t>
  </si>
  <si>
    <t>2012-II</t>
  </si>
  <si>
    <t>Fuente: Convenio -DANE - FEDEARROZ</t>
  </si>
  <si>
    <t>*corresponde al área sembrada del semestre anterior</t>
  </si>
  <si>
    <t>Resto departamentos: Antioquia, Arauca, Atlántico, Bolívar, Caquetá, Cauca, Cesar, Córdoba, Cundinamarca, La Guajira, Guavire, Magdalena, Norte de Santander, Santander, Sucre y Valle del Cauca</t>
  </si>
  <si>
    <t>Nota: La diferencia en la suma de las variables, obedece al sistema de aproximación en el nivel de dígitos trabajados</t>
  </si>
  <si>
    <t>Cuadro 3</t>
  </si>
  <si>
    <t>Área sembrada con arroz mecanizado, según mes de siembra</t>
  </si>
  <si>
    <t>Mes</t>
  </si>
  <si>
    <t>Julio</t>
  </si>
  <si>
    <t>Agosto</t>
  </si>
  <si>
    <t>Septiembre</t>
  </si>
  <si>
    <t>Octubre</t>
  </si>
  <si>
    <t>Noviembre</t>
  </si>
  <si>
    <t>Diciembre</t>
  </si>
  <si>
    <t xml:space="preserve">Área sembrada, área cosechada y producción, </t>
  </si>
  <si>
    <t>Departamentos</t>
  </si>
  <si>
    <t xml:space="preserve">Área Sembrada </t>
  </si>
  <si>
    <t>Área Cosechada</t>
  </si>
  <si>
    <t xml:space="preserve">Producción </t>
  </si>
  <si>
    <t xml:space="preserve"> Variación </t>
  </si>
  <si>
    <t xml:space="preserve"> Hectáreas </t>
  </si>
  <si>
    <t xml:space="preserve"> Proporción </t>
  </si>
  <si>
    <t xml:space="preserve"> Toneladas </t>
  </si>
  <si>
    <t>TOTAL NACIONAL II SEMESTRE</t>
  </si>
  <si>
    <t>Resto departamentos</t>
  </si>
  <si>
    <t>Fuente: DANE - FEDEARROZ</t>
  </si>
  <si>
    <t xml:space="preserve"> II semestre 2011-2012</t>
  </si>
  <si>
    <t xml:space="preserve"> II semestre 2000-2012</t>
  </si>
  <si>
    <t>Variación</t>
  </si>
  <si>
    <t>*Corresponde al área sembrada del semestre anterior</t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</si>
</sst>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"/>
    <numFmt numFmtId="173" formatCode="#,##0.000"/>
    <numFmt numFmtId="174" formatCode="#,##0.0000"/>
    <numFmt numFmtId="175" formatCode="0.0%"/>
    <numFmt numFmtId="176" formatCode="###\ ###"/>
    <numFmt numFmtId="177" formatCode="#\ ###\ ###"/>
    <numFmt numFmtId="178" formatCode="0.0"/>
    <numFmt numFmtId="179" formatCode="#\ ##0"/>
    <numFmt numFmtId="180" formatCode="#,##0.00000"/>
    <numFmt numFmtId="181" formatCode="#,##0.000000"/>
    <numFmt numFmtId="182" formatCode="_(* #,##0.000_);_(* \(#,##0.000\);_(* &quot;-&quot;??_);_(@_)"/>
    <numFmt numFmtId="183" formatCode="_(* #,##0.0000_);_(* \(#,##0.0000\);_(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00"/>
    <numFmt numFmtId="189" formatCode="0.000"/>
    <numFmt numFmtId="190" formatCode="_ * #,##0_ ;_ * \-#,##0_ ;_ * &quot;-&quot;??_ ;_ @_ "/>
    <numFmt numFmtId="191" formatCode="_ * #,##0.0_ ;_ * \-#,##0.0_ ;_ * &quot;-&quot;??_ ;_ @_ "/>
    <numFmt numFmtId="192" formatCode="_(* #,##0_);_(* \(#,##0\);_(* &quot;-&quot;??_);_(@_)"/>
    <numFmt numFmtId="193" formatCode="#,##0.0000000"/>
    <numFmt numFmtId="194" formatCode="#,##0.00000000"/>
    <numFmt numFmtId="195" formatCode="#,##0.000000000"/>
    <numFmt numFmtId="196" formatCode="#,##0.0000000000"/>
    <numFmt numFmtId="197" formatCode="#,##0.00000000000"/>
    <numFmt numFmtId="198" formatCode="_(* #,##0.0_);_(* \(#,##0.0\);_(* &quot;-&quot;?_);_(@_)"/>
    <numFmt numFmtId="199" formatCode="_(* #,##0.0_);_(* \(#,##0.0\);_(* &quot;-&quot;??_);_(@_)"/>
    <numFmt numFmtId="200" formatCode="_-* #,##0.00\ _€_-;\-* #,##0.00\ _€_-;_-* &quot;-&quot;??\ _€_-;_-@_-"/>
    <numFmt numFmtId="201" formatCode="_-* #,##0\ _€_-;\-* #,##0\ _€_-;_-* &quot;-&quot;??\ _€_-;_-@_-"/>
    <numFmt numFmtId="202" formatCode="_-* #,##0.0\ _€_-;\-* #,##0.0\ _€_-;_-* &quot;-&quot;??\ _€_-;_-@_-"/>
    <numFmt numFmtId="203" formatCode="#,##0;[Red]#,##0"/>
    <numFmt numFmtId="204" formatCode="0.0000000"/>
    <numFmt numFmtId="205" formatCode="0.000000"/>
    <numFmt numFmtId="206" formatCode="0.00000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MS Sans Serif"/>
      <family val="2"/>
    </font>
    <font>
      <sz val="8.5"/>
      <name val="MS Sans Serif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.5"/>
      <color indexed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 quotePrefix="1">
      <alignment horizontal="left"/>
    </xf>
    <xf numFmtId="0" fontId="11" fillId="33" borderId="0" xfId="0" applyFont="1" applyFill="1" applyAlignment="1">
      <alignment/>
    </xf>
    <xf numFmtId="14" fontId="11" fillId="33" borderId="0" xfId="0" applyNumberFormat="1" applyFont="1" applyFill="1" applyAlignment="1">
      <alignment horizontal="left"/>
    </xf>
    <xf numFmtId="0" fontId="11" fillId="33" borderId="0" xfId="0" applyFont="1" applyFill="1" applyAlignment="1" quotePrefix="1">
      <alignment horizontal="left"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Continuous" vertical="center" wrapText="1"/>
    </xf>
    <xf numFmtId="0" fontId="7" fillId="33" borderId="0" xfId="0" applyFont="1" applyFill="1" applyBorder="1" applyAlignment="1">
      <alignment horizontal="centerContinuous" vertical="center" wrapText="1"/>
    </xf>
    <xf numFmtId="0" fontId="7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3" fontId="7" fillId="33" borderId="0" xfId="0" applyNumberFormat="1" applyFont="1" applyFill="1" applyBorder="1" applyAlignment="1">
      <alignment/>
    </xf>
    <xf numFmtId="178" fontId="7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43" fontId="7" fillId="33" borderId="0" xfId="48" applyFont="1" applyFill="1" applyBorder="1" applyAlignment="1">
      <alignment/>
    </xf>
    <xf numFmtId="43" fontId="7" fillId="33" borderId="0" xfId="48" applyFont="1" applyFill="1" applyBorder="1" applyAlignment="1">
      <alignment horizontal="right"/>
    </xf>
    <xf numFmtId="178" fontId="7" fillId="33" borderId="0" xfId="0" applyNumberFormat="1" applyFont="1" applyFill="1" applyBorder="1" applyAlignment="1">
      <alignment horizontal="right"/>
    </xf>
    <xf numFmtId="178" fontId="7" fillId="33" borderId="0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7" fillId="33" borderId="11" xfId="0" applyNumberFormat="1" applyFont="1" applyFill="1" applyBorder="1" applyAlignment="1">
      <alignment/>
    </xf>
    <xf numFmtId="178" fontId="7" fillId="33" borderId="11" xfId="0" applyNumberFormat="1" applyFont="1" applyFill="1" applyBorder="1" applyAlignment="1">
      <alignment/>
    </xf>
    <xf numFmtId="2" fontId="7" fillId="33" borderId="11" xfId="0" applyNumberFormat="1" applyFont="1" applyFill="1" applyBorder="1" applyAlignment="1">
      <alignment/>
    </xf>
    <xf numFmtId="178" fontId="7" fillId="33" borderId="11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Continuous" vertical="center" wrapText="1"/>
    </xf>
    <xf numFmtId="3" fontId="8" fillId="33" borderId="0" xfId="0" applyNumberFormat="1" applyFont="1" applyFill="1" applyBorder="1" applyAlignment="1">
      <alignment/>
    </xf>
    <xf numFmtId="178" fontId="8" fillId="33" borderId="0" xfId="0" applyNumberFormat="1" applyFont="1" applyFill="1" applyAlignment="1">
      <alignment/>
    </xf>
    <xf numFmtId="178" fontId="0" fillId="33" borderId="0" xfId="0" applyNumberFormat="1" applyFill="1" applyAlignment="1">
      <alignment/>
    </xf>
    <xf numFmtId="0" fontId="8" fillId="33" borderId="0" xfId="0" applyFont="1" applyFill="1" applyAlignment="1">
      <alignment/>
    </xf>
    <xf numFmtId="201" fontId="7" fillId="33" borderId="0" xfId="48" applyNumberFormat="1" applyFont="1" applyFill="1" applyAlignment="1">
      <alignment/>
    </xf>
    <xf numFmtId="2" fontId="7" fillId="33" borderId="0" xfId="0" applyNumberFormat="1" applyFont="1" applyFill="1" applyBorder="1" applyAlignment="1">
      <alignment horizontal="right"/>
    </xf>
    <xf numFmtId="201" fontId="7" fillId="33" borderId="0" xfId="48" applyNumberFormat="1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8" fillId="33" borderId="0" xfId="0" applyFont="1" applyFill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178" fontId="8" fillId="33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190" fontId="8" fillId="33" borderId="0" xfId="48" applyNumberFormat="1" applyFont="1" applyFill="1" applyBorder="1" applyAlignment="1">
      <alignment/>
    </xf>
    <xf numFmtId="9" fontId="8" fillId="33" borderId="0" xfId="55" applyFont="1" applyFill="1" applyBorder="1" applyAlignment="1">
      <alignment horizontal="right"/>
    </xf>
    <xf numFmtId="175" fontId="8" fillId="33" borderId="0" xfId="55" applyNumberFormat="1" applyFont="1" applyFill="1" applyBorder="1" applyAlignment="1">
      <alignment horizontal="center"/>
    </xf>
    <xf numFmtId="10" fontId="8" fillId="33" borderId="0" xfId="0" applyNumberFormat="1" applyFont="1" applyFill="1" applyAlignment="1">
      <alignment horizontal="center"/>
    </xf>
    <xf numFmtId="3" fontId="8" fillId="33" borderId="0" xfId="0" applyNumberFormat="1" applyFont="1" applyFill="1" applyAlignment="1">
      <alignment/>
    </xf>
    <xf numFmtId="202" fontId="8" fillId="33" borderId="0" xfId="48" applyNumberFormat="1" applyFont="1" applyFill="1" applyAlignment="1">
      <alignment horizontal="right"/>
    </xf>
    <xf numFmtId="178" fontId="7" fillId="33" borderId="0" xfId="0" applyNumberFormat="1" applyFont="1" applyFill="1" applyAlignment="1">
      <alignment horizontal="right"/>
    </xf>
    <xf numFmtId="202" fontId="8" fillId="33" borderId="0" xfId="48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190" fontId="0" fillId="33" borderId="0" xfId="48" applyNumberFormat="1" applyFont="1" applyFill="1" applyBorder="1" applyAlignment="1">
      <alignment/>
    </xf>
    <xf numFmtId="175" fontId="0" fillId="33" borderId="0" xfId="55" applyNumberFormat="1" applyFont="1" applyFill="1" applyBorder="1" applyAlignment="1">
      <alignment horizontal="right"/>
    </xf>
    <xf numFmtId="175" fontId="0" fillId="33" borderId="0" xfId="55" applyNumberFormat="1" applyFont="1" applyFill="1" applyBorder="1" applyAlignment="1">
      <alignment horizontal="center"/>
    </xf>
    <xf numFmtId="10" fontId="7" fillId="33" borderId="0" xfId="0" applyNumberFormat="1" applyFont="1" applyFill="1" applyAlignment="1">
      <alignment horizontal="center"/>
    </xf>
    <xf numFmtId="203" fontId="7" fillId="33" borderId="0" xfId="0" applyNumberFormat="1" applyFont="1" applyFill="1" applyAlignment="1">
      <alignment/>
    </xf>
    <xf numFmtId="202" fontId="7" fillId="33" borderId="0" xfId="48" applyNumberFormat="1" applyFont="1" applyFill="1" applyAlignment="1">
      <alignment horizontal="right"/>
    </xf>
    <xf numFmtId="202" fontId="7" fillId="33" borderId="0" xfId="48" applyNumberFormat="1" applyFont="1" applyFill="1" applyBorder="1" applyAlignment="1">
      <alignment horizontal="right"/>
    </xf>
    <xf numFmtId="0" fontId="7" fillId="33" borderId="14" xfId="0" applyFont="1" applyFill="1" applyBorder="1" applyAlignment="1">
      <alignment/>
    </xf>
    <xf numFmtId="3" fontId="7" fillId="33" borderId="14" xfId="0" applyNumberFormat="1" applyFont="1" applyFill="1" applyBorder="1" applyAlignment="1">
      <alignment/>
    </xf>
    <xf numFmtId="178" fontId="7" fillId="33" borderId="14" xfId="0" applyNumberFormat="1" applyFont="1" applyFill="1" applyBorder="1" applyAlignment="1">
      <alignment horizontal="right"/>
    </xf>
    <xf numFmtId="0" fontId="7" fillId="33" borderId="14" xfId="0" applyFont="1" applyFill="1" applyBorder="1" applyAlignment="1">
      <alignment horizontal="right"/>
    </xf>
    <xf numFmtId="190" fontId="0" fillId="33" borderId="14" xfId="48" applyNumberFormat="1" applyFont="1" applyFill="1" applyBorder="1" applyAlignment="1">
      <alignment/>
    </xf>
    <xf numFmtId="175" fontId="0" fillId="33" borderId="14" xfId="55" applyNumberFormat="1" applyFont="1" applyFill="1" applyBorder="1" applyAlignment="1">
      <alignment horizontal="right"/>
    </xf>
    <xf numFmtId="175" fontId="0" fillId="33" borderId="14" xfId="55" applyNumberFormat="1" applyFont="1" applyFill="1" applyBorder="1" applyAlignment="1">
      <alignment horizontal="center"/>
    </xf>
    <xf numFmtId="10" fontId="7" fillId="33" borderId="14" xfId="0" applyNumberFormat="1" applyFont="1" applyFill="1" applyBorder="1" applyAlignment="1">
      <alignment horizontal="center"/>
    </xf>
    <xf numFmtId="203" fontId="7" fillId="33" borderId="14" xfId="0" applyNumberFormat="1" applyFont="1" applyFill="1" applyBorder="1" applyAlignment="1">
      <alignment/>
    </xf>
    <xf numFmtId="202" fontId="7" fillId="33" borderId="14" xfId="48" applyNumberFormat="1" applyFont="1" applyFill="1" applyBorder="1" applyAlignment="1">
      <alignment horizontal="right"/>
    </xf>
    <xf numFmtId="0" fontId="11" fillId="33" borderId="0" xfId="0" applyFont="1" applyFill="1" applyBorder="1" applyAlignment="1">
      <alignment/>
    </xf>
    <xf numFmtId="3" fontId="7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178" fontId="7" fillId="33" borderId="0" xfId="0" applyNumberFormat="1" applyFont="1" applyFill="1" applyAlignment="1">
      <alignment/>
    </xf>
    <xf numFmtId="0" fontId="8" fillId="33" borderId="0" xfId="0" applyFont="1" applyFill="1" applyAlignment="1">
      <alignment horizontal="left"/>
    </xf>
    <xf numFmtId="2" fontId="7" fillId="33" borderId="0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199" fontId="7" fillId="33" borderId="0" xfId="48" applyNumberFormat="1" applyFont="1" applyFill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amedinah\Configuraci&#243;n%20local\Archivos%20temporales%20de%20Internet\Content.Outlook\U0Q85MG1\Cuadros%20ENAM%202012-II%20(21-01-201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"/>
      <sheetName val="PRODUCCION"/>
      <sheetName val="Producción"/>
      <sheetName val="Area_Rend "/>
      <sheetName val="AreaxZona%"/>
      <sheetName val="CALENDARIO"/>
      <sheetName val="SISTEMA"/>
      <sheetName val="Area (%)"/>
      <sheetName val="Variaciones A P R"/>
      <sheetName val="RESUM EJEC"/>
      <sheetName val="C1"/>
      <sheetName val="marco"/>
    </sheetNames>
    <sheetDataSet>
      <sheetData sheetId="3">
        <row r="104">
          <cell r="L104">
            <v>130969.310453</v>
          </cell>
          <cell r="M104">
            <v>120276.96085</v>
          </cell>
          <cell r="N104">
            <v>124973.438144</v>
          </cell>
        </row>
        <row r="105">
          <cell r="L105">
            <v>24181.783848000003</v>
          </cell>
          <cell r="M105">
            <v>28897.60096</v>
          </cell>
          <cell r="N105">
            <v>32528.216008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C20"/>
  <sheetViews>
    <sheetView tabSelected="1" zoomScale="85" zoomScaleNormal="85" zoomScalePageLayoutView="0" workbookViewId="0" topLeftCell="A1">
      <selection activeCell="V25" sqref="V25"/>
    </sheetView>
  </sheetViews>
  <sheetFormatPr defaultColWidth="11.421875" defaultRowHeight="12.75"/>
  <cols>
    <col min="1" max="1" width="19.00390625" style="2" customWidth="1"/>
    <col min="2" max="2" width="7.7109375" style="2" customWidth="1"/>
    <col min="3" max="3" width="9.140625" style="2" customWidth="1"/>
    <col min="4" max="4" width="2.140625" style="2" customWidth="1"/>
    <col min="5" max="5" width="8.28125" style="2" customWidth="1"/>
    <col min="6" max="6" width="9.00390625" style="2" customWidth="1"/>
    <col min="7" max="7" width="1.57421875" style="2" customWidth="1"/>
    <col min="8" max="8" width="9.140625" style="2" customWidth="1"/>
    <col min="9" max="9" width="7.7109375" style="2" customWidth="1"/>
    <col min="10" max="10" width="9.57421875" style="2" customWidth="1"/>
    <col min="11" max="11" width="2.140625" style="2" customWidth="1"/>
    <col min="12" max="12" width="7.57421875" style="2" customWidth="1"/>
    <col min="13" max="13" width="9.140625" style="2" customWidth="1"/>
    <col min="14" max="14" width="1.421875" style="2" customWidth="1"/>
    <col min="15" max="15" width="9.140625" style="2" customWidth="1"/>
    <col min="16" max="17" width="9.57421875" style="2" customWidth="1"/>
    <col min="18" max="18" width="1.8515625" style="2" customWidth="1"/>
    <col min="19" max="19" width="9.28125" style="2" customWidth="1"/>
    <col min="20" max="20" width="9.00390625" style="2" customWidth="1"/>
    <col min="21" max="21" width="0.9921875" style="2" customWidth="1"/>
    <col min="22" max="22" width="9.00390625" style="2" customWidth="1"/>
    <col min="23" max="23" width="7.00390625" style="2" customWidth="1"/>
    <col min="24" max="24" width="2.140625" style="2" customWidth="1"/>
    <col min="25" max="25" width="7.140625" style="2" customWidth="1"/>
    <col min="26" max="26" width="9.140625" style="2" customWidth="1"/>
    <col min="27" max="28" width="11.421875" style="2" customWidth="1"/>
    <col min="29" max="29" width="12.28125" style="2" bestFit="1" customWidth="1"/>
    <col min="30" max="16384" width="11.421875" style="2" customWidth="1"/>
  </cols>
  <sheetData>
    <row r="1" spans="1:24" ht="12.75">
      <c r="A1" s="6" t="s">
        <v>12</v>
      </c>
      <c r="B1" s="1"/>
      <c r="C1" s="1"/>
      <c r="D1" s="1"/>
      <c r="I1" s="1"/>
      <c r="J1" s="1"/>
      <c r="K1" s="1"/>
      <c r="P1" s="1"/>
      <c r="Q1" s="1"/>
      <c r="R1" s="1"/>
      <c r="W1" s="1"/>
      <c r="X1" s="1"/>
    </row>
    <row r="2" spans="1:24" ht="12.75">
      <c r="A2" s="6" t="s">
        <v>13</v>
      </c>
      <c r="B2" s="1"/>
      <c r="C2" s="1"/>
      <c r="D2" s="1"/>
      <c r="I2" s="1"/>
      <c r="J2" s="1"/>
      <c r="K2" s="1"/>
      <c r="P2" s="1"/>
      <c r="Q2" s="1"/>
      <c r="R2" s="1"/>
      <c r="W2" s="1"/>
      <c r="X2" s="1"/>
    </row>
    <row r="3" spans="1:29" ht="12.75">
      <c r="A3" s="84" t="s">
        <v>72</v>
      </c>
      <c r="B3" s="1"/>
      <c r="C3" s="1"/>
      <c r="D3" s="1"/>
      <c r="I3" s="1"/>
      <c r="J3" s="1"/>
      <c r="K3" s="1"/>
      <c r="P3" s="1"/>
      <c r="Q3" s="1"/>
      <c r="R3" s="1"/>
      <c r="W3" s="1"/>
      <c r="X3" s="1"/>
      <c r="AA3" s="4"/>
      <c r="AB3" s="4"/>
      <c r="AC3" s="4"/>
    </row>
    <row r="4" spans="1:29" s="11" customFormat="1" ht="12.75">
      <c r="A4" s="93" t="s">
        <v>5</v>
      </c>
      <c r="B4" s="88" t="s">
        <v>6</v>
      </c>
      <c r="C4" s="88"/>
      <c r="D4" s="88"/>
      <c r="E4" s="88"/>
      <c r="F4" s="88"/>
      <c r="G4" s="12"/>
      <c r="H4" s="90" t="s">
        <v>74</v>
      </c>
      <c r="I4" s="88" t="s">
        <v>23</v>
      </c>
      <c r="J4" s="88"/>
      <c r="K4" s="88"/>
      <c r="L4" s="88"/>
      <c r="M4" s="88"/>
      <c r="N4" s="13"/>
      <c r="O4" s="90" t="s">
        <v>74</v>
      </c>
      <c r="P4" s="88" t="s">
        <v>30</v>
      </c>
      <c r="Q4" s="88"/>
      <c r="R4" s="88"/>
      <c r="S4" s="88"/>
      <c r="T4" s="88"/>
      <c r="U4" s="13"/>
      <c r="V4" s="90" t="s">
        <v>74</v>
      </c>
      <c r="W4" s="88" t="s">
        <v>7</v>
      </c>
      <c r="X4" s="88"/>
      <c r="Y4" s="88"/>
      <c r="Z4" s="90" t="s">
        <v>74</v>
      </c>
      <c r="AA4" s="14"/>
      <c r="AB4" s="14"/>
      <c r="AC4" s="14"/>
    </row>
    <row r="5" spans="1:29" s="11" customFormat="1" ht="12.75">
      <c r="A5" s="94"/>
      <c r="B5" s="88" t="s">
        <v>45</v>
      </c>
      <c r="C5" s="88"/>
      <c r="D5" s="12"/>
      <c r="E5" s="88" t="s">
        <v>46</v>
      </c>
      <c r="F5" s="88"/>
      <c r="G5" s="15"/>
      <c r="H5" s="91"/>
      <c r="I5" s="89" t="s">
        <v>45</v>
      </c>
      <c r="J5" s="89"/>
      <c r="K5" s="15"/>
      <c r="L5" s="88" t="s">
        <v>46</v>
      </c>
      <c r="M5" s="88"/>
      <c r="N5" s="16"/>
      <c r="O5" s="91"/>
      <c r="P5" s="89" t="s">
        <v>45</v>
      </c>
      <c r="Q5" s="89"/>
      <c r="R5" s="15"/>
      <c r="S5" s="89" t="s">
        <v>46</v>
      </c>
      <c r="T5" s="89"/>
      <c r="U5" s="16"/>
      <c r="V5" s="91"/>
      <c r="W5" s="15" t="s">
        <v>45</v>
      </c>
      <c r="X5" s="15"/>
      <c r="Y5" s="15" t="s">
        <v>46</v>
      </c>
      <c r="Z5" s="91"/>
      <c r="AA5" s="14"/>
      <c r="AB5" s="14"/>
      <c r="AC5" s="14"/>
    </row>
    <row r="6" spans="1:29" s="20" customFormat="1" ht="38.25">
      <c r="A6" s="95"/>
      <c r="B6" s="18" t="s">
        <v>9</v>
      </c>
      <c r="C6" s="17" t="s">
        <v>32</v>
      </c>
      <c r="D6" s="19"/>
      <c r="E6" s="18" t="s">
        <v>9</v>
      </c>
      <c r="F6" s="18" t="s">
        <v>32</v>
      </c>
      <c r="G6" s="17"/>
      <c r="H6" s="92"/>
      <c r="I6" s="17" t="s">
        <v>9</v>
      </c>
      <c r="J6" s="17" t="s">
        <v>32</v>
      </c>
      <c r="K6" s="19"/>
      <c r="L6" s="18" t="s">
        <v>9</v>
      </c>
      <c r="M6" s="18" t="s">
        <v>32</v>
      </c>
      <c r="N6" s="17"/>
      <c r="O6" s="92"/>
      <c r="P6" s="18" t="s">
        <v>10</v>
      </c>
      <c r="Q6" s="17" t="s">
        <v>32</v>
      </c>
      <c r="R6" s="19"/>
      <c r="S6" s="18" t="s">
        <v>10</v>
      </c>
      <c r="T6" s="18" t="s">
        <v>32</v>
      </c>
      <c r="U6" s="17"/>
      <c r="V6" s="92"/>
      <c r="W6" s="36" t="s">
        <v>8</v>
      </c>
      <c r="X6" s="38"/>
      <c r="Y6" s="36" t="s">
        <v>8</v>
      </c>
      <c r="Z6" s="92"/>
      <c r="AA6" s="21"/>
      <c r="AB6" s="22"/>
      <c r="AC6" s="21"/>
    </row>
    <row r="7" spans="1:29" s="11" customFormat="1" ht="12.75">
      <c r="A7" s="16" t="s">
        <v>4</v>
      </c>
      <c r="B7" s="23">
        <v>149175</v>
      </c>
      <c r="C7" s="16">
        <v>2.1</v>
      </c>
      <c r="D7" s="16"/>
      <c r="E7" s="23">
        <v>157501.65415100002</v>
      </c>
      <c r="F7" s="24">
        <v>1.4243437493313829</v>
      </c>
      <c r="G7" s="25"/>
      <c r="H7" s="85">
        <f>+E7/B7*100-100</f>
        <v>5.581802682084813</v>
      </c>
      <c r="I7" s="23">
        <v>296239</v>
      </c>
      <c r="J7" s="16">
        <v>0.9</v>
      </c>
      <c r="K7" s="16"/>
      <c r="L7" s="23">
        <v>258550.61</v>
      </c>
      <c r="M7" s="24">
        <v>0.8892745946908294</v>
      </c>
      <c r="N7" s="25"/>
      <c r="O7" s="25">
        <f>+L7/I7*100-100</f>
        <v>-12.722291798176471</v>
      </c>
      <c r="P7" s="23">
        <v>1385736</v>
      </c>
      <c r="Q7" s="16">
        <v>0.6</v>
      </c>
      <c r="R7" s="16"/>
      <c r="S7" s="23">
        <v>1376385.1021173103</v>
      </c>
      <c r="T7" s="24">
        <v>0.6156814210274217</v>
      </c>
      <c r="U7" s="25"/>
      <c r="V7" s="25">
        <f>+S7/P7*100-100</f>
        <v>-0.674796489568692</v>
      </c>
      <c r="W7" s="26">
        <v>0</v>
      </c>
      <c r="X7" s="16"/>
      <c r="Y7" s="26">
        <v>0</v>
      </c>
      <c r="Z7" s="13"/>
      <c r="AA7" s="14"/>
      <c r="AB7" s="14"/>
      <c r="AC7" s="14"/>
    </row>
    <row r="8" spans="1:29" s="11" customFormat="1" ht="3.75" customHeight="1">
      <c r="A8" s="16"/>
      <c r="B8" s="16"/>
      <c r="C8" s="16"/>
      <c r="D8" s="16"/>
      <c r="E8" s="23"/>
      <c r="F8" s="24"/>
      <c r="G8" s="25"/>
      <c r="H8" s="85"/>
      <c r="I8" s="16"/>
      <c r="J8" s="16"/>
      <c r="K8" s="16"/>
      <c r="L8" s="23"/>
      <c r="M8" s="24"/>
      <c r="N8" s="25"/>
      <c r="O8" s="25"/>
      <c r="P8" s="16"/>
      <c r="Q8" s="16"/>
      <c r="R8" s="16"/>
      <c r="S8" s="23"/>
      <c r="T8" s="24"/>
      <c r="U8" s="25"/>
      <c r="V8" s="25"/>
      <c r="W8" s="16"/>
      <c r="X8" s="16"/>
      <c r="Y8" s="25"/>
      <c r="Z8" s="16"/>
      <c r="AA8" s="14"/>
      <c r="AB8" s="14"/>
      <c r="AC8" s="14"/>
    </row>
    <row r="9" spans="1:29" s="11" customFormat="1" ht="12.75">
      <c r="A9" s="16" t="s">
        <v>3</v>
      </c>
      <c r="B9" s="23">
        <v>10752</v>
      </c>
      <c r="C9" s="26">
        <v>0</v>
      </c>
      <c r="D9" s="16"/>
      <c r="E9" s="23">
        <v>16382.9</v>
      </c>
      <c r="F9" s="27">
        <v>0</v>
      </c>
      <c r="G9" s="25"/>
      <c r="H9" s="85">
        <f>+E9/B9*100-100</f>
        <v>52.37072172619048</v>
      </c>
      <c r="I9" s="23">
        <v>86983</v>
      </c>
      <c r="J9" s="26">
        <v>0</v>
      </c>
      <c r="K9" s="16"/>
      <c r="L9" s="23">
        <v>56719</v>
      </c>
      <c r="M9" s="28" t="s">
        <v>11</v>
      </c>
      <c r="N9" s="25"/>
      <c r="O9" s="25">
        <f>+L9/I9*100-100</f>
        <v>-34.79300552981617</v>
      </c>
      <c r="P9" s="23">
        <v>306385</v>
      </c>
      <c r="Q9" s="16">
        <v>1.5</v>
      </c>
      <c r="R9" s="16"/>
      <c r="S9" s="23">
        <v>275706.86521965236</v>
      </c>
      <c r="T9" s="24">
        <v>1.0417074205481172</v>
      </c>
      <c r="U9" s="25"/>
      <c r="V9" s="25">
        <f>+S9/P9*100-100</f>
        <v>-10.012936266575593</v>
      </c>
      <c r="W9" s="16">
        <v>3.5</v>
      </c>
      <c r="X9" s="16"/>
      <c r="Y9" s="29">
        <v>4.860926060396911</v>
      </c>
      <c r="Z9" s="24">
        <f>+Y9/W9*100-100</f>
        <v>38.88360172562602</v>
      </c>
      <c r="AA9" s="14"/>
      <c r="AB9" s="14"/>
      <c r="AC9" s="14"/>
    </row>
    <row r="10" spans="1:29" s="11" customFormat="1" ht="12.75">
      <c r="A10" s="16" t="s">
        <v>2</v>
      </c>
      <c r="B10" s="23">
        <v>18015</v>
      </c>
      <c r="C10" s="26">
        <v>0</v>
      </c>
      <c r="D10" s="16"/>
      <c r="E10" s="23">
        <v>18743.2</v>
      </c>
      <c r="F10" s="27">
        <v>0</v>
      </c>
      <c r="G10" s="25"/>
      <c r="H10" s="85">
        <f>+E10/B10*100-100</f>
        <v>4.042187066333611</v>
      </c>
      <c r="I10" s="23">
        <v>83236</v>
      </c>
      <c r="J10" s="26">
        <v>0</v>
      </c>
      <c r="K10" s="16"/>
      <c r="L10" s="23">
        <v>77209</v>
      </c>
      <c r="M10" s="28" t="s">
        <v>11</v>
      </c>
      <c r="N10" s="25"/>
      <c r="O10" s="25">
        <f>+L10/I10*100-100</f>
        <v>-7.240857321351342</v>
      </c>
      <c r="P10" s="23">
        <v>354180</v>
      </c>
      <c r="Q10" s="16">
        <v>1.5</v>
      </c>
      <c r="R10" s="16"/>
      <c r="S10" s="23">
        <v>376954.90766320564</v>
      </c>
      <c r="T10" s="24">
        <v>1.4335815719795966</v>
      </c>
      <c r="U10" s="25"/>
      <c r="V10" s="25">
        <f>+S10/P10*100-100</f>
        <v>6.430320081090301</v>
      </c>
      <c r="W10" s="16">
        <v>4.3</v>
      </c>
      <c r="X10" s="16"/>
      <c r="Y10" s="29">
        <v>4.8822664153557955</v>
      </c>
      <c r="Z10" s="24">
        <f>+Y10/W10*100-100</f>
        <v>13.541079426878966</v>
      </c>
      <c r="AA10" s="14"/>
      <c r="AB10" s="14"/>
      <c r="AC10" s="14"/>
    </row>
    <row r="11" spans="1:29" s="11" customFormat="1" ht="12.75">
      <c r="A11" s="16" t="s">
        <v>0</v>
      </c>
      <c r="B11" s="23">
        <v>52017</v>
      </c>
      <c r="C11" s="16">
        <v>1.9</v>
      </c>
      <c r="D11" s="16"/>
      <c r="E11" s="23">
        <v>53182.718333</v>
      </c>
      <c r="F11" s="28">
        <v>1.776912117787226</v>
      </c>
      <c r="G11" s="25"/>
      <c r="H11" s="85">
        <f>+E11/B11*100-100</f>
        <v>2.2410333794720856</v>
      </c>
      <c r="I11" s="23">
        <v>55102</v>
      </c>
      <c r="J11" s="16">
        <v>1.7</v>
      </c>
      <c r="K11" s="16"/>
      <c r="L11" s="23">
        <v>53516.5</v>
      </c>
      <c r="M11" s="24">
        <v>1.7354348685312941</v>
      </c>
      <c r="N11" s="25"/>
      <c r="O11" s="25">
        <f>+L11/I11*100-100</f>
        <v>-2.87739102028965</v>
      </c>
      <c r="P11" s="23">
        <v>376055</v>
      </c>
      <c r="Q11" s="16">
        <v>0.8</v>
      </c>
      <c r="R11" s="16"/>
      <c r="S11" s="23">
        <v>365235.2655274232</v>
      </c>
      <c r="T11" s="24">
        <v>1.0916340498239578</v>
      </c>
      <c r="U11" s="25"/>
      <c r="V11" s="25">
        <f>+S11/P11*100-100</f>
        <v>-2.877168093118513</v>
      </c>
      <c r="W11" s="16">
        <v>6.8</v>
      </c>
      <c r="X11" s="16"/>
      <c r="Y11" s="29">
        <v>6.82472257205578</v>
      </c>
      <c r="Z11" s="24">
        <f>+Y11/W11*100-100</f>
        <v>0.3635672361144202</v>
      </c>
      <c r="AA11" s="14"/>
      <c r="AB11" s="14"/>
      <c r="AC11" s="14"/>
    </row>
    <row r="12" spans="1:29" s="11" customFormat="1" ht="12.75">
      <c r="A12" s="16" t="s">
        <v>1</v>
      </c>
      <c r="B12" s="23">
        <v>16635</v>
      </c>
      <c r="C12" s="16">
        <v>2.3</v>
      </c>
      <c r="D12" s="16"/>
      <c r="E12" s="23">
        <v>15743.530494</v>
      </c>
      <c r="F12" s="28">
        <v>2.401967353512409</v>
      </c>
      <c r="G12" s="25"/>
      <c r="H12" s="85">
        <f>+E12/B12*100-100</f>
        <v>-5.3589991343552725</v>
      </c>
      <c r="I12" s="23">
        <v>14791</v>
      </c>
      <c r="J12" s="16">
        <v>2.7</v>
      </c>
      <c r="K12" s="16"/>
      <c r="L12" s="23">
        <v>17280.25</v>
      </c>
      <c r="M12" s="24">
        <v>4.071131970464652</v>
      </c>
      <c r="N12" s="25"/>
      <c r="O12" s="25">
        <f>+L12/I12*100-100</f>
        <v>16.829490906632415</v>
      </c>
      <c r="P12" s="23">
        <v>111219</v>
      </c>
      <c r="Q12" s="16">
        <v>0.7</v>
      </c>
      <c r="R12" s="16"/>
      <c r="S12" s="23">
        <v>113549.3429939316</v>
      </c>
      <c r="T12" s="24">
        <v>1.2545097109867742</v>
      </c>
      <c r="U12" s="25"/>
      <c r="V12" s="25">
        <f>+S12/P12*100-100</f>
        <v>2.0952741833064437</v>
      </c>
      <c r="W12" s="16">
        <v>7.5</v>
      </c>
      <c r="X12" s="16"/>
      <c r="Y12" s="29">
        <v>6.57104746713338</v>
      </c>
      <c r="Z12" s="24">
        <f>+Y12/W12*100-100</f>
        <v>-12.38603377155492</v>
      </c>
      <c r="AA12" s="14"/>
      <c r="AB12" s="14"/>
      <c r="AC12" s="14"/>
    </row>
    <row r="13" spans="1:29" s="11" customFormat="1" ht="12.75">
      <c r="A13" s="30" t="s">
        <v>24</v>
      </c>
      <c r="B13" s="31">
        <v>51756</v>
      </c>
      <c r="C13" s="30">
        <v>5.5</v>
      </c>
      <c r="D13" s="30"/>
      <c r="E13" s="31">
        <v>53449.305324</v>
      </c>
      <c r="F13" s="32">
        <v>3.740292134815338</v>
      </c>
      <c r="G13" s="33"/>
      <c r="H13" s="86">
        <f>+E13/B13*100-100</f>
        <v>3.2717082541154667</v>
      </c>
      <c r="I13" s="31">
        <v>56128</v>
      </c>
      <c r="J13" s="30">
        <v>4.3</v>
      </c>
      <c r="K13" s="30"/>
      <c r="L13" s="31">
        <v>53825.86</v>
      </c>
      <c r="M13" s="32">
        <v>2.958628274594917</v>
      </c>
      <c r="N13" s="33"/>
      <c r="O13" s="33">
        <f>+L13/I13*100-100</f>
        <v>-4.101589224629421</v>
      </c>
      <c r="P13" s="31">
        <v>237896</v>
      </c>
      <c r="Q13" s="30">
        <v>1.7</v>
      </c>
      <c r="R13" s="30"/>
      <c r="S13" s="31">
        <v>244938.7207130973</v>
      </c>
      <c r="T13" s="32">
        <v>1.655067606387032</v>
      </c>
      <c r="U13" s="33"/>
      <c r="V13" s="33">
        <f>+S13/P13*100-100</f>
        <v>2.9604199789392567</v>
      </c>
      <c r="W13" s="30">
        <v>4.2</v>
      </c>
      <c r="X13" s="30"/>
      <c r="Y13" s="34">
        <v>4.550577003564779</v>
      </c>
      <c r="Z13" s="32">
        <f>+Y13/W13*100-100</f>
        <v>8.34707151344712</v>
      </c>
      <c r="AA13" s="14"/>
      <c r="AB13" s="14"/>
      <c r="AC13" s="14"/>
    </row>
    <row r="14" ht="12" customHeight="1">
      <c r="A14" s="8" t="s">
        <v>47</v>
      </c>
    </row>
    <row r="15" ht="12.75">
      <c r="A15" s="9" t="s">
        <v>75</v>
      </c>
    </row>
    <row r="16" spans="1:24" ht="12.75">
      <c r="A16" s="10" t="s">
        <v>49</v>
      </c>
      <c r="B16" s="3"/>
      <c r="C16" s="3"/>
      <c r="D16" s="3"/>
      <c r="I16" s="3"/>
      <c r="J16" s="3"/>
      <c r="K16" s="3"/>
      <c r="P16" s="3"/>
      <c r="Q16" s="3"/>
      <c r="R16" s="3"/>
      <c r="W16" s="3"/>
      <c r="X16" s="3"/>
    </row>
    <row r="17" spans="1:24" ht="12.75">
      <c r="A17" s="10" t="s">
        <v>50</v>
      </c>
      <c r="B17" s="3"/>
      <c r="C17" s="3"/>
      <c r="D17" s="3"/>
      <c r="I17" s="3"/>
      <c r="J17" s="3"/>
      <c r="K17" s="3"/>
      <c r="P17" s="3"/>
      <c r="Q17" s="3"/>
      <c r="R17" s="3"/>
      <c r="W17" s="3"/>
      <c r="X17" s="3"/>
    </row>
    <row r="18" spans="1:24" ht="12.75">
      <c r="A18" s="5" t="s">
        <v>44</v>
      </c>
      <c r="B18" s="3"/>
      <c r="C18" s="3"/>
      <c r="D18" s="3"/>
      <c r="I18" s="3"/>
      <c r="J18" s="3"/>
      <c r="K18" s="3"/>
      <c r="P18" s="3"/>
      <c r="Q18" s="3"/>
      <c r="R18" s="3"/>
      <c r="W18" s="3"/>
      <c r="X18" s="3"/>
    </row>
    <row r="19" spans="1:24" ht="12.75">
      <c r="A19" s="3"/>
      <c r="B19" s="3"/>
      <c r="C19" s="3"/>
      <c r="D19" s="3"/>
      <c r="I19" s="3"/>
      <c r="J19" s="3"/>
      <c r="K19" s="3"/>
      <c r="P19" s="3"/>
      <c r="Q19" s="3"/>
      <c r="R19" s="3"/>
      <c r="W19" s="3"/>
      <c r="X19" s="3"/>
    </row>
    <row r="20" spans="1:24" ht="12.75">
      <c r="A20" s="3"/>
      <c r="B20" s="3"/>
      <c r="C20" s="3"/>
      <c r="D20" s="3"/>
      <c r="I20" s="3"/>
      <c r="J20" s="3"/>
      <c r="K20" s="3"/>
      <c r="P20" s="3"/>
      <c r="Q20" s="3"/>
      <c r="R20" s="3"/>
      <c r="W20" s="3"/>
      <c r="X20" s="3"/>
    </row>
  </sheetData>
  <sheetProtection/>
  <mergeCells count="15">
    <mergeCell ref="A4:A6"/>
    <mergeCell ref="E5:F5"/>
    <mergeCell ref="B5:C5"/>
    <mergeCell ref="I5:J5"/>
    <mergeCell ref="B4:F4"/>
    <mergeCell ref="I4:M4"/>
    <mergeCell ref="L5:M5"/>
    <mergeCell ref="H4:H6"/>
    <mergeCell ref="P4:T4"/>
    <mergeCell ref="S5:T5"/>
    <mergeCell ref="W4:Y4"/>
    <mergeCell ref="O4:O6"/>
    <mergeCell ref="V4:V6"/>
    <mergeCell ref="Z4:Z6"/>
    <mergeCell ref="P5:Q5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B29"/>
  <sheetViews>
    <sheetView showGridLines="0" zoomScalePageLayoutView="0" workbookViewId="0" topLeftCell="A1">
      <selection activeCell="AA20" sqref="AA20"/>
    </sheetView>
  </sheetViews>
  <sheetFormatPr defaultColWidth="11.421875" defaultRowHeight="12.75"/>
  <cols>
    <col min="1" max="1" width="19.00390625" style="2" customWidth="1"/>
    <col min="2" max="2" width="8.28125" style="2" customWidth="1"/>
    <col min="3" max="3" width="1.421875" style="2" customWidth="1"/>
    <col min="4" max="4" width="7.7109375" style="2" customWidth="1"/>
    <col min="5" max="5" width="1.1484375" style="2" customWidth="1"/>
    <col min="6" max="6" width="9.00390625" style="2" customWidth="1"/>
    <col min="7" max="7" width="1.1484375" style="2" customWidth="1"/>
    <col min="8" max="8" width="8.140625" style="2" customWidth="1"/>
    <col min="9" max="9" width="0.85546875" style="2" customWidth="1"/>
    <col min="10" max="10" width="8.57421875" style="2" customWidth="1"/>
    <col min="11" max="11" width="1.1484375" style="2" customWidth="1"/>
    <col min="12" max="12" width="9.00390625" style="2" customWidth="1"/>
    <col min="13" max="13" width="1.28515625" style="2" customWidth="1"/>
    <col min="14" max="14" width="9.140625" style="2" customWidth="1"/>
    <col min="15" max="15" width="1.1484375" style="2" customWidth="1"/>
    <col min="16" max="16" width="8.8515625" style="2" customWidth="1"/>
    <col min="17" max="17" width="1.28515625" style="2" customWidth="1"/>
    <col min="18" max="18" width="8.28125" style="2" customWidth="1"/>
    <col min="19" max="19" width="1.1484375" style="2" customWidth="1"/>
    <col min="20" max="20" width="9.421875" style="2" customWidth="1"/>
    <col min="21" max="21" width="1.28515625" style="2" customWidth="1"/>
    <col min="22" max="22" width="7.57421875" style="2" customWidth="1"/>
    <col min="23" max="23" width="1.1484375" style="2" customWidth="1"/>
    <col min="24" max="24" width="7.57421875" style="2" customWidth="1"/>
    <col min="25" max="25" width="0.5625" style="2" customWidth="1"/>
    <col min="26" max="26" width="8.57421875" style="2" customWidth="1"/>
    <col min="27" max="16384" width="11.421875" style="2" customWidth="1"/>
  </cols>
  <sheetData>
    <row r="1" ht="12.75">
      <c r="A1" s="1" t="s">
        <v>14</v>
      </c>
    </row>
    <row r="2" ht="12.75">
      <c r="A2" s="1" t="s">
        <v>15</v>
      </c>
    </row>
    <row r="3" ht="12.75">
      <c r="A3" s="84" t="s">
        <v>73</v>
      </c>
    </row>
    <row r="4" spans="1:26" ht="15.75" customHeight="1">
      <c r="A4" s="93" t="s">
        <v>31</v>
      </c>
      <c r="B4" s="38" t="s">
        <v>16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12.75">
      <c r="A5" s="95"/>
      <c r="B5" s="17" t="s">
        <v>33</v>
      </c>
      <c r="C5" s="17"/>
      <c r="D5" s="17" t="s">
        <v>34</v>
      </c>
      <c r="E5" s="17"/>
      <c r="F5" s="17" t="s">
        <v>35</v>
      </c>
      <c r="G5" s="17"/>
      <c r="H5" s="17" t="s">
        <v>36</v>
      </c>
      <c r="I5" s="17"/>
      <c r="J5" s="17" t="s">
        <v>37</v>
      </c>
      <c r="K5" s="17"/>
      <c r="L5" s="17" t="s">
        <v>38</v>
      </c>
      <c r="M5" s="17"/>
      <c r="N5" s="17" t="s">
        <v>39</v>
      </c>
      <c r="O5" s="17"/>
      <c r="P5" s="17" t="s">
        <v>40</v>
      </c>
      <c r="Q5" s="17"/>
      <c r="R5" s="17" t="s">
        <v>41</v>
      </c>
      <c r="S5" s="17"/>
      <c r="T5" s="17" t="s">
        <v>42</v>
      </c>
      <c r="U5" s="17"/>
      <c r="V5" s="17" t="s">
        <v>43</v>
      </c>
      <c r="W5" s="17"/>
      <c r="X5" s="17" t="s">
        <v>45</v>
      </c>
      <c r="Y5" s="17"/>
      <c r="Z5" s="17" t="s">
        <v>46</v>
      </c>
    </row>
    <row r="6" spans="1:27" s="6" customFormat="1" ht="12.75">
      <c r="A6" s="39" t="s">
        <v>17</v>
      </c>
      <c r="B6" s="39">
        <f>SUM(B8:B12)</f>
        <v>163591</v>
      </c>
      <c r="C6" s="39"/>
      <c r="D6" s="39">
        <f>SUM(D8:D12)</f>
        <v>161703</v>
      </c>
      <c r="E6" s="39"/>
      <c r="F6" s="39">
        <f>SUM(F8:F12)</f>
        <v>158378</v>
      </c>
      <c r="G6" s="39"/>
      <c r="H6" s="39">
        <f>SUM(H8:H12)</f>
        <v>161253</v>
      </c>
      <c r="I6" s="39"/>
      <c r="J6" s="39">
        <f>SUM(J8:J12)</f>
        <v>165751</v>
      </c>
      <c r="K6" s="39"/>
      <c r="L6" s="39">
        <f>SUM(L8:L12)</f>
        <v>139550</v>
      </c>
      <c r="M6" s="39"/>
      <c r="N6" s="39">
        <f>SUM(N8:N12)</f>
        <v>162195</v>
      </c>
      <c r="O6" s="39"/>
      <c r="P6" s="39">
        <f>SUM(P8:P12)</f>
        <v>160337</v>
      </c>
      <c r="Q6" s="39"/>
      <c r="R6" s="39">
        <f>SUM(R8:R12)</f>
        <v>166246</v>
      </c>
      <c r="S6" s="39"/>
      <c r="T6" s="39">
        <f>SUM(T8:T12)</f>
        <v>138981.84895130002</v>
      </c>
      <c r="U6" s="39"/>
      <c r="V6" s="39">
        <f>SUM(V8:V12)</f>
        <v>155151.0943007</v>
      </c>
      <c r="W6" s="39"/>
      <c r="X6" s="39">
        <f>SUM(X8:X12)</f>
        <v>149174.56180989998</v>
      </c>
      <c r="Y6" s="39"/>
      <c r="Z6" s="39">
        <f>SUM(Z8:Z12)</f>
        <v>157501.6541518</v>
      </c>
      <c r="AA6" s="40"/>
    </row>
    <row r="7" spans="1:27" ht="3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41"/>
    </row>
    <row r="8" spans="1:27" ht="12.75">
      <c r="A8" s="23" t="s">
        <v>18</v>
      </c>
      <c r="B8" s="23">
        <v>77277</v>
      </c>
      <c r="C8" s="23"/>
      <c r="D8" s="23">
        <v>69645</v>
      </c>
      <c r="E8" s="23"/>
      <c r="F8" s="23">
        <v>68363</v>
      </c>
      <c r="G8" s="23"/>
      <c r="H8" s="23">
        <v>76215</v>
      </c>
      <c r="I8" s="23"/>
      <c r="J8" s="23">
        <v>73907</v>
      </c>
      <c r="K8" s="23"/>
      <c r="L8" s="23">
        <v>71157</v>
      </c>
      <c r="M8" s="23"/>
      <c r="N8" s="23">
        <v>71386</v>
      </c>
      <c r="O8" s="23"/>
      <c r="P8" s="23">
        <v>76442</v>
      </c>
      <c r="Q8" s="23"/>
      <c r="R8" s="23">
        <v>76427</v>
      </c>
      <c r="S8" s="23"/>
      <c r="T8" s="23">
        <v>70771.174838</v>
      </c>
      <c r="U8" s="23"/>
      <c r="V8" s="23">
        <v>75146.732724</v>
      </c>
      <c r="W8" s="23"/>
      <c r="X8" s="23">
        <v>71526.95173500001</v>
      </c>
      <c r="Y8" s="23"/>
      <c r="Z8" s="23">
        <v>71559.637716</v>
      </c>
      <c r="AA8" s="41"/>
    </row>
    <row r="9" spans="1:27" ht="12.75">
      <c r="A9" s="23" t="s">
        <v>22</v>
      </c>
      <c r="B9" s="23">
        <v>13930</v>
      </c>
      <c r="C9" s="23"/>
      <c r="D9" s="23">
        <v>12146</v>
      </c>
      <c r="E9" s="23"/>
      <c r="F9" s="23">
        <v>13559</v>
      </c>
      <c r="G9" s="23"/>
      <c r="H9" s="23">
        <v>11595</v>
      </c>
      <c r="I9" s="23"/>
      <c r="J9" s="23">
        <v>11408</v>
      </c>
      <c r="K9" s="23"/>
      <c r="L9" s="23">
        <v>9794</v>
      </c>
      <c r="M9" s="23"/>
      <c r="N9" s="23">
        <v>11562</v>
      </c>
      <c r="O9" s="23"/>
      <c r="P9" s="23">
        <v>10932</v>
      </c>
      <c r="Q9" s="23"/>
      <c r="R9" s="23">
        <v>10456</v>
      </c>
      <c r="S9" s="23"/>
      <c r="T9" s="23">
        <v>11580.6453311</v>
      </c>
      <c r="U9" s="23"/>
      <c r="V9" s="23">
        <v>13011.3222167</v>
      </c>
      <c r="W9" s="23"/>
      <c r="X9" s="23">
        <v>13689.395012200002</v>
      </c>
      <c r="Y9" s="23"/>
      <c r="Z9" s="23">
        <v>11668.5441558</v>
      </c>
      <c r="AA9" s="41"/>
    </row>
    <row r="10" spans="1:27" ht="12.75">
      <c r="A10" s="23" t="s">
        <v>21</v>
      </c>
      <c r="B10" s="23">
        <v>23478</v>
      </c>
      <c r="C10" s="23"/>
      <c r="D10" s="23">
        <v>19424</v>
      </c>
      <c r="E10" s="23"/>
      <c r="F10" s="23">
        <v>28975</v>
      </c>
      <c r="G10" s="23"/>
      <c r="H10" s="23">
        <v>26982</v>
      </c>
      <c r="I10" s="23"/>
      <c r="J10" s="23">
        <v>28904</v>
      </c>
      <c r="K10" s="23"/>
      <c r="L10" s="23">
        <v>21546</v>
      </c>
      <c r="M10" s="23"/>
      <c r="N10" s="23">
        <v>31887</v>
      </c>
      <c r="O10" s="23"/>
      <c r="P10" s="23">
        <v>27113</v>
      </c>
      <c r="Q10" s="23"/>
      <c r="R10" s="23">
        <v>35424</v>
      </c>
      <c r="S10" s="23"/>
      <c r="T10" s="23">
        <v>27489.008829</v>
      </c>
      <c r="U10" s="23"/>
      <c r="V10" s="23">
        <v>22031.850362</v>
      </c>
      <c r="W10" s="23"/>
      <c r="X10" s="23">
        <v>24948.972755</v>
      </c>
      <c r="Y10" s="23"/>
      <c r="Z10" s="23">
        <v>27906.956895000003</v>
      </c>
      <c r="AA10" s="41"/>
    </row>
    <row r="11" spans="1:27" ht="12.75">
      <c r="A11" s="23" t="s">
        <v>20</v>
      </c>
      <c r="B11" s="23">
        <v>22066</v>
      </c>
      <c r="C11" s="23"/>
      <c r="D11" s="23">
        <v>22718</v>
      </c>
      <c r="E11" s="23"/>
      <c r="F11" s="23">
        <v>17325</v>
      </c>
      <c r="G11" s="23"/>
      <c r="H11" s="23">
        <v>13491</v>
      </c>
      <c r="I11" s="23"/>
      <c r="J11" s="23">
        <v>13900</v>
      </c>
      <c r="K11" s="23"/>
      <c r="L11" s="23">
        <v>13563</v>
      </c>
      <c r="M11" s="23"/>
      <c r="N11" s="23">
        <v>14204</v>
      </c>
      <c r="O11" s="23"/>
      <c r="P11" s="23">
        <v>12352</v>
      </c>
      <c r="Q11" s="23"/>
      <c r="R11" s="23">
        <v>15642</v>
      </c>
      <c r="S11" s="23"/>
      <c r="T11" s="23">
        <v>8945.5675722</v>
      </c>
      <c r="U11" s="23"/>
      <c r="V11" s="23">
        <v>12638.288998</v>
      </c>
      <c r="W11" s="23"/>
      <c r="X11" s="23">
        <v>9107.2423077</v>
      </c>
      <c r="Y11" s="23"/>
      <c r="Z11" s="23">
        <v>10165.415385</v>
      </c>
      <c r="AA11" s="41"/>
    </row>
    <row r="12" spans="1:27" ht="12.75">
      <c r="A12" s="31" t="s">
        <v>19</v>
      </c>
      <c r="B12" s="31">
        <v>26840</v>
      </c>
      <c r="C12" s="31"/>
      <c r="D12" s="31">
        <v>37770</v>
      </c>
      <c r="E12" s="31"/>
      <c r="F12" s="31">
        <v>30156</v>
      </c>
      <c r="G12" s="31"/>
      <c r="H12" s="31">
        <v>32970</v>
      </c>
      <c r="I12" s="31"/>
      <c r="J12" s="31">
        <v>37632</v>
      </c>
      <c r="K12" s="31"/>
      <c r="L12" s="31">
        <v>23490</v>
      </c>
      <c r="M12" s="31"/>
      <c r="N12" s="31">
        <v>33156</v>
      </c>
      <c r="O12" s="31"/>
      <c r="P12" s="31">
        <v>33498</v>
      </c>
      <c r="Q12" s="31"/>
      <c r="R12" s="31">
        <v>28297</v>
      </c>
      <c r="S12" s="31"/>
      <c r="T12" s="31">
        <v>20195.452381</v>
      </c>
      <c r="U12" s="31"/>
      <c r="V12" s="31">
        <v>32322.9</v>
      </c>
      <c r="W12" s="31"/>
      <c r="X12" s="31">
        <v>29902</v>
      </c>
      <c r="Y12" s="31"/>
      <c r="Z12" s="31">
        <v>36201.1</v>
      </c>
      <c r="AA12" s="41"/>
    </row>
    <row r="13" spans="1:26" ht="12.75">
      <c r="A13" s="8" t="s">
        <v>47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ht="12.75">
      <c r="A14" s="9"/>
    </row>
    <row r="16" ht="12.75">
      <c r="A16" s="1" t="s">
        <v>51</v>
      </c>
    </row>
    <row r="17" ht="12.75">
      <c r="A17" s="1" t="s">
        <v>52</v>
      </c>
    </row>
    <row r="18" ht="12.75">
      <c r="A18" s="84" t="s">
        <v>73</v>
      </c>
    </row>
    <row r="19" spans="1:26" s="11" customFormat="1" ht="12.75">
      <c r="A19" s="93" t="s">
        <v>53</v>
      </c>
      <c r="B19" s="96" t="s">
        <v>16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</row>
    <row r="20" spans="1:26" s="11" customFormat="1" ht="12.75">
      <c r="A20" s="95"/>
      <c r="B20" s="17" t="s">
        <v>33</v>
      </c>
      <c r="C20" s="17"/>
      <c r="D20" s="17" t="s">
        <v>34</v>
      </c>
      <c r="E20" s="17"/>
      <c r="F20" s="17" t="s">
        <v>35</v>
      </c>
      <c r="G20" s="17"/>
      <c r="H20" s="17" t="s">
        <v>36</v>
      </c>
      <c r="I20" s="17"/>
      <c r="J20" s="17" t="s">
        <v>37</v>
      </c>
      <c r="K20" s="17"/>
      <c r="L20" s="17" t="s">
        <v>38</v>
      </c>
      <c r="M20" s="17"/>
      <c r="N20" s="17" t="s">
        <v>39</v>
      </c>
      <c r="O20" s="17"/>
      <c r="P20" s="17" t="s">
        <v>40</v>
      </c>
      <c r="Q20" s="17"/>
      <c r="R20" s="17" t="s">
        <v>41</v>
      </c>
      <c r="S20" s="17"/>
      <c r="T20" s="17" t="s">
        <v>42</v>
      </c>
      <c r="U20" s="17"/>
      <c r="V20" s="17" t="s">
        <v>43</v>
      </c>
      <c r="W20" s="17"/>
      <c r="X20" s="17" t="s">
        <v>45</v>
      </c>
      <c r="Y20" s="17"/>
      <c r="Z20" s="17" t="s">
        <v>46</v>
      </c>
    </row>
    <row r="21" spans="1:28" s="11" customFormat="1" ht="12.75">
      <c r="A21" s="16" t="s">
        <v>17</v>
      </c>
      <c r="B21" s="23">
        <v>163591</v>
      </c>
      <c r="C21" s="23"/>
      <c r="D21" s="23">
        <v>161703</v>
      </c>
      <c r="E21" s="23"/>
      <c r="F21" s="23">
        <v>158378</v>
      </c>
      <c r="G21" s="23"/>
      <c r="H21" s="23">
        <v>161253</v>
      </c>
      <c r="I21" s="23"/>
      <c r="J21" s="23">
        <v>165751</v>
      </c>
      <c r="K21" s="23"/>
      <c r="L21" s="23">
        <v>139550</v>
      </c>
      <c r="M21" s="23"/>
      <c r="N21" s="23">
        <v>162195</v>
      </c>
      <c r="O21" s="23"/>
      <c r="P21" s="23">
        <v>160337</v>
      </c>
      <c r="Q21" s="23"/>
      <c r="R21" s="23">
        <v>166246</v>
      </c>
      <c r="S21" s="23"/>
      <c r="T21" s="23">
        <v>138981.84895</v>
      </c>
      <c r="U21" s="23"/>
      <c r="V21" s="23">
        <v>155151.0943015</v>
      </c>
      <c r="W21" s="23"/>
      <c r="X21" s="23">
        <v>149174.56181040002</v>
      </c>
      <c r="Y21" s="23"/>
      <c r="Z21" s="23">
        <v>157501.65415199997</v>
      </c>
      <c r="AA21" s="81"/>
      <c r="AB21" s="82"/>
    </row>
    <row r="22" spans="1:28" s="11" customFormat="1" ht="3.75" customHeight="1">
      <c r="A22" s="16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81"/>
      <c r="AB22" s="82"/>
    </row>
    <row r="23" spans="1:28" s="11" customFormat="1" ht="12.75">
      <c r="A23" s="16" t="s">
        <v>54</v>
      </c>
      <c r="B23" s="23">
        <v>25350</v>
      </c>
      <c r="C23" s="23"/>
      <c r="D23" s="23">
        <v>26921</v>
      </c>
      <c r="E23" s="23"/>
      <c r="F23" s="23">
        <v>22666</v>
      </c>
      <c r="G23" s="23"/>
      <c r="H23" s="23">
        <v>17061</v>
      </c>
      <c r="I23" s="23"/>
      <c r="J23" s="23">
        <v>24143</v>
      </c>
      <c r="K23" s="23"/>
      <c r="L23" s="23">
        <v>18595</v>
      </c>
      <c r="M23" s="23"/>
      <c r="N23" s="23">
        <v>15505</v>
      </c>
      <c r="O23" s="23"/>
      <c r="P23" s="23">
        <v>20348</v>
      </c>
      <c r="Q23" s="23"/>
      <c r="R23" s="23">
        <v>19860</v>
      </c>
      <c r="S23" s="23"/>
      <c r="T23" s="23">
        <v>17925.994462000002</v>
      </c>
      <c r="U23" s="23"/>
      <c r="V23" s="23">
        <v>17620.4203201</v>
      </c>
      <c r="W23" s="23"/>
      <c r="X23" s="23">
        <v>21905.067395500002</v>
      </c>
      <c r="Y23" s="23"/>
      <c r="Z23" s="23">
        <v>20959.0989914</v>
      </c>
      <c r="AA23" s="81"/>
      <c r="AB23" s="82"/>
    </row>
    <row r="24" spans="1:28" s="11" customFormat="1" ht="12.75">
      <c r="A24" s="16" t="s">
        <v>55</v>
      </c>
      <c r="B24" s="23">
        <v>29062</v>
      </c>
      <c r="C24" s="23"/>
      <c r="D24" s="23">
        <v>24831</v>
      </c>
      <c r="E24" s="23"/>
      <c r="F24" s="23">
        <v>26090</v>
      </c>
      <c r="G24" s="23"/>
      <c r="H24" s="23">
        <v>19294</v>
      </c>
      <c r="I24" s="23"/>
      <c r="J24" s="23">
        <v>23774</v>
      </c>
      <c r="K24" s="23"/>
      <c r="L24" s="23">
        <v>19991</v>
      </c>
      <c r="M24" s="23"/>
      <c r="N24" s="23">
        <v>32306</v>
      </c>
      <c r="O24" s="23"/>
      <c r="P24" s="23">
        <v>25370</v>
      </c>
      <c r="Q24" s="23"/>
      <c r="R24" s="23">
        <v>21445</v>
      </c>
      <c r="S24" s="23"/>
      <c r="T24" s="23">
        <v>19331.390930999998</v>
      </c>
      <c r="U24" s="23"/>
      <c r="V24" s="23">
        <v>26719.968077</v>
      </c>
      <c r="W24" s="23"/>
      <c r="X24" s="23">
        <v>25175.866565</v>
      </c>
      <c r="Y24" s="23"/>
      <c r="Z24" s="23">
        <v>24587.691101999997</v>
      </c>
      <c r="AA24" s="81"/>
      <c r="AB24" s="82"/>
    </row>
    <row r="25" spans="1:28" s="11" customFormat="1" ht="12.75">
      <c r="A25" s="16" t="s">
        <v>56</v>
      </c>
      <c r="B25" s="23">
        <v>38146</v>
      </c>
      <c r="C25" s="23"/>
      <c r="D25" s="23">
        <v>41162</v>
      </c>
      <c r="E25" s="23"/>
      <c r="F25" s="23">
        <v>44769</v>
      </c>
      <c r="G25" s="23"/>
      <c r="H25" s="23">
        <v>45602</v>
      </c>
      <c r="I25" s="23"/>
      <c r="J25" s="23">
        <v>44921</v>
      </c>
      <c r="K25" s="23"/>
      <c r="L25" s="23">
        <v>40713</v>
      </c>
      <c r="M25" s="23"/>
      <c r="N25" s="23">
        <v>51893</v>
      </c>
      <c r="O25" s="23"/>
      <c r="P25" s="23">
        <v>45186</v>
      </c>
      <c r="Q25" s="23"/>
      <c r="R25" s="23">
        <v>47676</v>
      </c>
      <c r="S25" s="23"/>
      <c r="T25" s="23">
        <v>35498.650658</v>
      </c>
      <c r="U25" s="23"/>
      <c r="V25" s="23">
        <v>38154.709287</v>
      </c>
      <c r="W25" s="23"/>
      <c r="X25" s="23">
        <v>39542.793871</v>
      </c>
      <c r="Y25" s="23"/>
      <c r="Z25" s="23">
        <v>42838.343949</v>
      </c>
      <c r="AA25" s="81"/>
      <c r="AB25" s="82"/>
    </row>
    <row r="26" spans="1:28" s="11" customFormat="1" ht="12.75">
      <c r="A26" s="16" t="s">
        <v>57</v>
      </c>
      <c r="B26" s="23">
        <v>30069</v>
      </c>
      <c r="C26" s="23"/>
      <c r="D26" s="23">
        <v>34755</v>
      </c>
      <c r="E26" s="23"/>
      <c r="F26" s="23">
        <v>30102</v>
      </c>
      <c r="G26" s="23"/>
      <c r="H26" s="23">
        <v>35850</v>
      </c>
      <c r="I26" s="23"/>
      <c r="J26" s="23">
        <v>34603</v>
      </c>
      <c r="K26" s="23"/>
      <c r="L26" s="23">
        <v>29031</v>
      </c>
      <c r="M26" s="23"/>
      <c r="N26" s="23">
        <v>32663</v>
      </c>
      <c r="O26" s="23"/>
      <c r="P26" s="23">
        <v>30697</v>
      </c>
      <c r="Q26" s="23"/>
      <c r="R26" s="23">
        <v>38773</v>
      </c>
      <c r="S26" s="23"/>
      <c r="T26" s="23">
        <v>25000.274596000003</v>
      </c>
      <c r="U26" s="23"/>
      <c r="V26" s="23">
        <v>37607.255935</v>
      </c>
      <c r="W26" s="23"/>
      <c r="X26" s="23">
        <v>30212.542371</v>
      </c>
      <c r="Y26" s="23"/>
      <c r="Z26" s="23">
        <v>34101.446359</v>
      </c>
      <c r="AA26" s="81"/>
      <c r="AB26" s="82"/>
    </row>
    <row r="27" spans="1:28" s="11" customFormat="1" ht="12.75">
      <c r="A27" s="16" t="s">
        <v>58</v>
      </c>
      <c r="B27" s="23">
        <v>26981</v>
      </c>
      <c r="C27" s="23"/>
      <c r="D27" s="23">
        <v>22658</v>
      </c>
      <c r="E27" s="23"/>
      <c r="F27" s="23">
        <v>22395</v>
      </c>
      <c r="G27" s="23"/>
      <c r="H27" s="23">
        <v>25666</v>
      </c>
      <c r="I27" s="23"/>
      <c r="J27" s="23">
        <v>27438</v>
      </c>
      <c r="K27" s="23"/>
      <c r="L27" s="23">
        <v>22531</v>
      </c>
      <c r="M27" s="23"/>
      <c r="N27" s="23">
        <v>19356</v>
      </c>
      <c r="O27" s="23"/>
      <c r="P27" s="23">
        <v>29825</v>
      </c>
      <c r="Q27" s="23"/>
      <c r="R27" s="23">
        <v>23577</v>
      </c>
      <c r="S27" s="23"/>
      <c r="T27" s="23">
        <v>24394.121315</v>
      </c>
      <c r="U27" s="23"/>
      <c r="V27" s="23">
        <v>21762.527979</v>
      </c>
      <c r="W27" s="23"/>
      <c r="X27" s="23">
        <v>22687.0404193</v>
      </c>
      <c r="Y27" s="23"/>
      <c r="Z27" s="23">
        <v>26448.7214247</v>
      </c>
      <c r="AA27" s="81"/>
      <c r="AB27" s="83"/>
    </row>
    <row r="28" spans="1:28" s="11" customFormat="1" ht="12.75">
      <c r="A28" s="30" t="s">
        <v>59</v>
      </c>
      <c r="B28" s="31">
        <v>13983</v>
      </c>
      <c r="C28" s="31"/>
      <c r="D28" s="31">
        <v>11376</v>
      </c>
      <c r="E28" s="31"/>
      <c r="F28" s="31">
        <v>12356</v>
      </c>
      <c r="G28" s="31"/>
      <c r="H28" s="31">
        <v>17780</v>
      </c>
      <c r="I28" s="31"/>
      <c r="J28" s="31">
        <v>10872</v>
      </c>
      <c r="K28" s="31"/>
      <c r="L28" s="31">
        <v>8689</v>
      </c>
      <c r="M28" s="31"/>
      <c r="N28" s="31">
        <v>10472</v>
      </c>
      <c r="O28" s="31"/>
      <c r="P28" s="31">
        <v>8911</v>
      </c>
      <c r="Q28" s="31"/>
      <c r="R28" s="31">
        <v>14915</v>
      </c>
      <c r="S28" s="31"/>
      <c r="T28" s="31">
        <v>16831.416987999997</v>
      </c>
      <c r="U28" s="31"/>
      <c r="V28" s="31">
        <v>13286.2127034</v>
      </c>
      <c r="W28" s="31"/>
      <c r="X28" s="31">
        <v>9651.2511886</v>
      </c>
      <c r="Y28" s="31"/>
      <c r="Z28" s="31">
        <v>8566.3523259</v>
      </c>
      <c r="AA28" s="81"/>
      <c r="AB28" s="83"/>
    </row>
    <row r="29" ht="12.75">
      <c r="A29" s="8" t="s">
        <v>47</v>
      </c>
    </row>
  </sheetData>
  <sheetProtection/>
  <mergeCells count="3">
    <mergeCell ref="A4:A5"/>
    <mergeCell ref="A19:A20"/>
    <mergeCell ref="B19:Z19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15.140625" style="11" customWidth="1"/>
    <col min="2" max="2" width="9.57421875" style="11" bestFit="1" customWidth="1"/>
    <col min="3" max="3" width="1.421875" style="11" customWidth="1"/>
    <col min="4" max="4" width="9.57421875" style="11" bestFit="1" customWidth="1"/>
    <col min="5" max="5" width="1.421875" style="11" customWidth="1"/>
    <col min="6" max="6" width="9.57421875" style="11" bestFit="1" customWidth="1"/>
    <col min="7" max="7" width="1.421875" style="11" customWidth="1"/>
    <col min="8" max="8" width="9.57421875" style="11" bestFit="1" customWidth="1"/>
    <col min="9" max="9" width="1.421875" style="11" customWidth="1"/>
    <col min="10" max="10" width="9.57421875" style="11" bestFit="1" customWidth="1"/>
    <col min="11" max="11" width="1.421875" style="11" customWidth="1"/>
    <col min="12" max="12" width="9.57421875" style="11" bestFit="1" customWidth="1"/>
    <col min="13" max="13" width="1.421875" style="11" customWidth="1"/>
    <col min="14" max="14" width="9.57421875" style="11" bestFit="1" customWidth="1"/>
    <col min="15" max="15" width="1.421875" style="11" customWidth="1"/>
    <col min="16" max="16" width="9.57421875" style="11" bestFit="1" customWidth="1"/>
    <col min="17" max="17" width="1.421875" style="11" customWidth="1"/>
    <col min="18" max="18" width="9.57421875" style="11" bestFit="1" customWidth="1"/>
    <col min="19" max="19" width="1.421875" style="11" customWidth="1"/>
    <col min="20" max="20" width="9.57421875" style="11" bestFit="1" customWidth="1"/>
    <col min="21" max="21" width="1.421875" style="11" customWidth="1"/>
    <col min="22" max="22" width="9.57421875" style="11" bestFit="1" customWidth="1"/>
    <col min="23" max="23" width="1.421875" style="11" customWidth="1"/>
    <col min="24" max="24" width="9.57421875" style="11" bestFit="1" customWidth="1"/>
    <col min="25" max="25" width="1.421875" style="11" customWidth="1"/>
    <col min="26" max="26" width="9.57421875" style="11" bestFit="1" customWidth="1"/>
    <col min="27" max="16384" width="11.421875" style="11" customWidth="1"/>
  </cols>
  <sheetData>
    <row r="1" ht="12.75">
      <c r="A1" s="6" t="s">
        <v>25</v>
      </c>
    </row>
    <row r="2" ht="12.75">
      <c r="A2" s="6" t="s">
        <v>26</v>
      </c>
    </row>
    <row r="3" spans="1:26" ht="12.75">
      <c r="A3" s="84" t="s">
        <v>73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2.75">
      <c r="A4" s="96" t="s">
        <v>29</v>
      </c>
      <c r="B4" s="96" t="s">
        <v>16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</row>
    <row r="5" spans="1:26" ht="12.75">
      <c r="A5" s="96"/>
      <c r="B5" s="36" t="s">
        <v>33</v>
      </c>
      <c r="C5" s="36"/>
      <c r="D5" s="36" t="s">
        <v>34</v>
      </c>
      <c r="E5" s="36"/>
      <c r="F5" s="36" t="s">
        <v>35</v>
      </c>
      <c r="G5" s="36"/>
      <c r="H5" s="36" t="s">
        <v>36</v>
      </c>
      <c r="I5" s="36"/>
      <c r="J5" s="36" t="s">
        <v>37</v>
      </c>
      <c r="K5" s="36"/>
      <c r="L5" s="36" t="s">
        <v>38</v>
      </c>
      <c r="M5" s="36"/>
      <c r="N5" s="36" t="s">
        <v>39</v>
      </c>
      <c r="O5" s="36"/>
      <c r="P5" s="36" t="s">
        <v>40</v>
      </c>
      <c r="Q5" s="36"/>
      <c r="R5" s="36" t="s">
        <v>41</v>
      </c>
      <c r="S5" s="36"/>
      <c r="T5" s="36" t="s">
        <v>42</v>
      </c>
      <c r="U5" s="36"/>
      <c r="V5" s="36" t="s">
        <v>43</v>
      </c>
      <c r="W5" s="36"/>
      <c r="X5" s="36" t="s">
        <v>45</v>
      </c>
      <c r="Y5" s="36"/>
      <c r="Z5" s="36" t="s">
        <v>46</v>
      </c>
    </row>
    <row r="6" spans="1:27" ht="12.75">
      <c r="A6" s="13" t="s">
        <v>17</v>
      </c>
      <c r="B6" s="37">
        <f>SUM(B8:B9)</f>
        <v>163591</v>
      </c>
      <c r="C6" s="37"/>
      <c r="D6" s="37">
        <f>SUM(D8:D9)</f>
        <v>161704</v>
      </c>
      <c r="E6" s="37"/>
      <c r="F6" s="37">
        <f>SUM(F8:F9)</f>
        <v>158377</v>
      </c>
      <c r="G6" s="37"/>
      <c r="H6" s="37">
        <f>SUM(H8:H9)</f>
        <v>161253</v>
      </c>
      <c r="I6" s="37"/>
      <c r="J6" s="37">
        <f>SUM(J8:J9)</f>
        <v>165751</v>
      </c>
      <c r="K6" s="37"/>
      <c r="L6" s="37">
        <f>SUM(L8:L9)</f>
        <v>139550.37</v>
      </c>
      <c r="M6" s="37"/>
      <c r="N6" s="37">
        <f>SUM(N8:N9)</f>
        <v>162195.1395946794</v>
      </c>
      <c r="O6" s="37"/>
      <c r="P6" s="37">
        <f>SUM(P8:P9)</f>
        <v>160337</v>
      </c>
      <c r="Q6" s="37"/>
      <c r="R6" s="37">
        <f>SUM(R8:R9)</f>
        <v>166246</v>
      </c>
      <c r="S6" s="37"/>
      <c r="T6" s="37">
        <f>SUM(T8:T9)</f>
        <v>138981.84895</v>
      </c>
      <c r="U6" s="37"/>
      <c r="V6" s="37">
        <f>SUM(V8:V9)</f>
        <v>155151.094301</v>
      </c>
      <c r="W6" s="37"/>
      <c r="X6" s="37">
        <f>SUM(X8:X9)</f>
        <v>149174.56181</v>
      </c>
      <c r="Y6" s="37"/>
      <c r="Z6" s="37">
        <f>SUM(Z8:Z9)</f>
        <v>157501.654152</v>
      </c>
      <c r="AA6" s="83"/>
    </row>
    <row r="7" spans="1:27" ht="3" customHeight="1">
      <c r="A7" s="16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83"/>
    </row>
    <row r="8" spans="1:27" ht="12.75">
      <c r="A8" s="16" t="s">
        <v>27</v>
      </c>
      <c r="B8" s="23">
        <v>133030</v>
      </c>
      <c r="C8" s="23"/>
      <c r="D8" s="23">
        <v>137143</v>
      </c>
      <c r="E8" s="23"/>
      <c r="F8" s="23">
        <v>122518</v>
      </c>
      <c r="G8" s="23"/>
      <c r="H8" s="23">
        <v>132416</v>
      </c>
      <c r="I8" s="23"/>
      <c r="J8" s="23">
        <v>125400</v>
      </c>
      <c r="K8" s="23"/>
      <c r="L8" s="23">
        <v>115463.36</v>
      </c>
      <c r="M8" s="23"/>
      <c r="N8" s="23">
        <v>130022.34545723924</v>
      </c>
      <c r="O8" s="23"/>
      <c r="P8" s="23">
        <v>127724</v>
      </c>
      <c r="Q8" s="23"/>
      <c r="R8" s="23">
        <v>129140</v>
      </c>
      <c r="S8" s="23"/>
      <c r="T8" s="23">
        <v>111504.844423</v>
      </c>
      <c r="U8" s="23"/>
      <c r="V8" s="23">
        <f>+'[1]Area_Rend '!L104</f>
        <v>130969.310453</v>
      </c>
      <c r="W8" s="23"/>
      <c r="X8" s="23">
        <f>+'[1]Area_Rend '!M104</f>
        <v>120276.96085</v>
      </c>
      <c r="Y8" s="23"/>
      <c r="Z8" s="23">
        <f>+'[1]Area_Rend '!N104</f>
        <v>124973.438144</v>
      </c>
      <c r="AA8" s="83"/>
    </row>
    <row r="9" spans="1:27" ht="12.75">
      <c r="A9" s="30" t="s">
        <v>28</v>
      </c>
      <c r="B9" s="31">
        <v>30561</v>
      </c>
      <c r="C9" s="31"/>
      <c r="D9" s="31">
        <v>24561</v>
      </c>
      <c r="E9" s="31"/>
      <c r="F9" s="31">
        <v>35859</v>
      </c>
      <c r="G9" s="31"/>
      <c r="H9" s="31">
        <v>28837</v>
      </c>
      <c r="I9" s="31"/>
      <c r="J9" s="31">
        <v>40351</v>
      </c>
      <c r="K9" s="31"/>
      <c r="L9" s="31">
        <v>24087.01</v>
      </c>
      <c r="M9" s="31"/>
      <c r="N9" s="31">
        <v>32172.794137440178</v>
      </c>
      <c r="O9" s="31"/>
      <c r="P9" s="31">
        <v>32613</v>
      </c>
      <c r="Q9" s="31"/>
      <c r="R9" s="31">
        <v>37106</v>
      </c>
      <c r="S9" s="31"/>
      <c r="T9" s="31">
        <v>27477.004527</v>
      </c>
      <c r="U9" s="31"/>
      <c r="V9" s="31">
        <f>+'[1]Area_Rend '!L105</f>
        <v>24181.783848000003</v>
      </c>
      <c r="W9" s="31"/>
      <c r="X9" s="31">
        <f>+'[1]Area_Rend '!M105</f>
        <v>28897.60096</v>
      </c>
      <c r="Y9" s="31"/>
      <c r="Z9" s="31">
        <f>+'[1]Area_Rend '!N105</f>
        <v>32528.216008</v>
      </c>
      <c r="AA9" s="83"/>
    </row>
    <row r="10" ht="12.75">
      <c r="A10" s="8" t="s">
        <v>47</v>
      </c>
    </row>
  </sheetData>
  <sheetProtection/>
  <mergeCells count="2">
    <mergeCell ref="A4:A5"/>
    <mergeCell ref="B4:Z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AF27"/>
  <sheetViews>
    <sheetView zoomScalePageLayoutView="0" workbookViewId="0" topLeftCell="A1">
      <selection activeCell="AF27" sqref="AF27"/>
    </sheetView>
  </sheetViews>
  <sheetFormatPr defaultColWidth="11.421875" defaultRowHeight="12.75"/>
  <cols>
    <col min="1" max="1" width="24.00390625" style="11" customWidth="1"/>
    <col min="2" max="2" width="11.421875" style="11" customWidth="1"/>
    <col min="3" max="3" width="2.7109375" style="11" customWidth="1"/>
    <col min="4" max="4" width="9.57421875" style="11" customWidth="1"/>
    <col min="5" max="5" width="2.57421875" style="11" customWidth="1"/>
    <col min="6" max="6" width="2.421875" style="11" customWidth="1"/>
    <col min="7" max="7" width="10.421875" style="11" customWidth="1"/>
    <col min="8" max="8" width="2.140625" style="11" customWidth="1"/>
    <col min="9" max="9" width="10.00390625" style="11" customWidth="1"/>
    <col min="10" max="10" width="10.8515625" style="11" customWidth="1"/>
    <col min="11" max="11" width="0.5625" style="11" customWidth="1"/>
    <col min="12" max="12" width="10.8515625" style="11" hidden="1" customWidth="1"/>
    <col min="13" max="13" width="2.28125" style="11" hidden="1" customWidth="1"/>
    <col min="14" max="14" width="9.140625" style="43" hidden="1" customWidth="1"/>
    <col min="15" max="15" width="1.57421875" style="11" hidden="1" customWidth="1"/>
    <col min="16" max="16" width="2.8515625" style="11" hidden="1" customWidth="1"/>
    <col min="17" max="17" width="9.28125" style="11" hidden="1" customWidth="1"/>
    <col min="18" max="18" width="2.7109375" style="11" hidden="1" customWidth="1"/>
    <col min="19" max="19" width="8.8515625" style="43" hidden="1" customWidth="1"/>
    <col min="20" max="20" width="3.57421875" style="11" hidden="1" customWidth="1"/>
    <col min="21" max="21" width="10.140625" style="11" hidden="1" customWidth="1"/>
    <col min="22" max="22" width="0.71875" style="11" customWidth="1"/>
    <col min="23" max="23" width="11.7109375" style="11" customWidth="1"/>
    <col min="24" max="24" width="2.7109375" style="11" customWidth="1"/>
    <col min="25" max="25" width="10.28125" style="43" customWidth="1"/>
    <col min="26" max="26" width="2.00390625" style="11" customWidth="1"/>
    <col min="27" max="27" width="3.28125" style="11" customWidth="1"/>
    <col min="28" max="28" width="10.57421875" style="11" customWidth="1"/>
    <col min="29" max="29" width="2.8515625" style="11" customWidth="1"/>
    <col min="30" max="30" width="8.00390625" style="43" customWidth="1"/>
    <col min="31" max="31" width="2.28125" style="11" customWidth="1"/>
    <col min="32" max="32" width="9.28125" style="11" customWidth="1"/>
    <col min="33" max="16384" width="11.421875" style="11" customWidth="1"/>
  </cols>
  <sheetData>
    <row r="3" spans="1:2" ht="13.5" customHeight="1">
      <c r="A3" s="7" t="s">
        <v>60</v>
      </c>
      <c r="B3" s="42"/>
    </row>
    <row r="4" ht="12.75">
      <c r="A4" s="84" t="s">
        <v>72</v>
      </c>
    </row>
    <row r="5" spans="1:32" ht="5.25" customHeight="1" thickBot="1">
      <c r="A5" s="16"/>
      <c r="B5" s="16"/>
      <c r="C5" s="16"/>
      <c r="D5" s="16"/>
      <c r="E5" s="16"/>
      <c r="F5" s="16"/>
      <c r="G5" s="16"/>
      <c r="H5" s="16"/>
      <c r="I5" s="44"/>
      <c r="J5" s="16"/>
      <c r="K5" s="16"/>
      <c r="L5" s="16"/>
      <c r="M5" s="16"/>
      <c r="N5" s="45"/>
      <c r="O5" s="16"/>
      <c r="P5" s="16"/>
      <c r="Q5" s="16"/>
      <c r="R5" s="16"/>
      <c r="S5" s="45"/>
      <c r="T5" s="16"/>
      <c r="U5" s="16"/>
      <c r="V5" s="16"/>
      <c r="W5" s="16"/>
      <c r="X5" s="16"/>
      <c r="Y5" s="45"/>
      <c r="Z5" s="16"/>
      <c r="AA5" s="16"/>
      <c r="AB5" s="16"/>
      <c r="AC5" s="16"/>
      <c r="AD5" s="45"/>
      <c r="AE5" s="16"/>
      <c r="AF5" s="16"/>
    </row>
    <row r="6" spans="1:32" ht="13.5" thickBot="1">
      <c r="A6" s="103" t="s">
        <v>61</v>
      </c>
      <c r="B6" s="98" t="s">
        <v>62</v>
      </c>
      <c r="C6" s="98"/>
      <c r="D6" s="98"/>
      <c r="E6" s="98"/>
      <c r="F6" s="98"/>
      <c r="G6" s="98"/>
      <c r="H6" s="98"/>
      <c r="I6" s="98"/>
      <c r="J6" s="98"/>
      <c r="K6" s="46"/>
      <c r="L6" s="102" t="s">
        <v>63</v>
      </c>
      <c r="M6" s="102"/>
      <c r="N6" s="102"/>
      <c r="O6" s="102"/>
      <c r="P6" s="102"/>
      <c r="Q6" s="102"/>
      <c r="R6" s="102"/>
      <c r="S6" s="102"/>
      <c r="T6" s="102"/>
      <c r="U6" s="102"/>
      <c r="V6" s="47"/>
      <c r="W6" s="98" t="s">
        <v>64</v>
      </c>
      <c r="X6" s="98"/>
      <c r="Y6" s="98"/>
      <c r="Z6" s="98"/>
      <c r="AA6" s="98"/>
      <c r="AB6" s="98"/>
      <c r="AC6" s="98"/>
      <c r="AD6" s="98"/>
      <c r="AE6" s="98"/>
      <c r="AF6" s="98"/>
    </row>
    <row r="7" spans="1:32" ht="13.5" thickBot="1">
      <c r="A7" s="104"/>
      <c r="B7" s="98" t="s">
        <v>45</v>
      </c>
      <c r="C7" s="98"/>
      <c r="D7" s="98"/>
      <c r="E7" s="48"/>
      <c r="F7" s="48"/>
      <c r="G7" s="98" t="s">
        <v>46</v>
      </c>
      <c r="H7" s="98"/>
      <c r="I7" s="98"/>
      <c r="J7" s="100" t="s">
        <v>65</v>
      </c>
      <c r="K7" s="15"/>
      <c r="L7" s="102" t="s">
        <v>45</v>
      </c>
      <c r="M7" s="102"/>
      <c r="N7" s="102"/>
      <c r="O7" s="46"/>
      <c r="P7" s="46"/>
      <c r="Q7" s="98" t="s">
        <v>46</v>
      </c>
      <c r="R7" s="98"/>
      <c r="S7" s="98"/>
      <c r="T7" s="46"/>
      <c r="U7" s="100" t="s">
        <v>65</v>
      </c>
      <c r="W7" s="98" t="s">
        <v>45</v>
      </c>
      <c r="X7" s="98"/>
      <c r="Y7" s="98"/>
      <c r="Z7" s="98"/>
      <c r="AA7" s="48"/>
      <c r="AB7" s="98" t="s">
        <v>46</v>
      </c>
      <c r="AC7" s="98"/>
      <c r="AD7" s="98"/>
      <c r="AE7" s="48"/>
      <c r="AF7" s="100" t="s">
        <v>65</v>
      </c>
    </row>
    <row r="8" spans="1:32" ht="13.5" thickBot="1">
      <c r="A8" s="105"/>
      <c r="B8" s="97" t="s">
        <v>66</v>
      </c>
      <c r="C8" s="97"/>
      <c r="D8" s="97" t="s">
        <v>67</v>
      </c>
      <c r="E8" s="97"/>
      <c r="F8" s="49"/>
      <c r="G8" s="97" t="s">
        <v>66</v>
      </c>
      <c r="H8" s="97"/>
      <c r="I8" s="49" t="s">
        <v>67</v>
      </c>
      <c r="J8" s="101"/>
      <c r="K8" s="15"/>
      <c r="L8" s="97" t="s">
        <v>66</v>
      </c>
      <c r="M8" s="97"/>
      <c r="N8" s="97" t="s">
        <v>67</v>
      </c>
      <c r="O8" s="97"/>
      <c r="P8" s="49"/>
      <c r="Q8" s="97" t="s">
        <v>66</v>
      </c>
      <c r="R8" s="97"/>
      <c r="S8" s="97" t="s">
        <v>67</v>
      </c>
      <c r="T8" s="97"/>
      <c r="U8" s="101"/>
      <c r="W8" s="97" t="s">
        <v>68</v>
      </c>
      <c r="X8" s="97"/>
      <c r="Y8" s="97" t="s">
        <v>67</v>
      </c>
      <c r="Z8" s="97"/>
      <c r="AA8" s="49"/>
      <c r="AB8" s="97" t="s">
        <v>68</v>
      </c>
      <c r="AC8" s="97"/>
      <c r="AD8" s="99" t="s">
        <v>67</v>
      </c>
      <c r="AE8" s="99"/>
      <c r="AF8" s="101"/>
    </row>
    <row r="9" spans="1:32" ht="12.75">
      <c r="A9" s="50" t="s">
        <v>69</v>
      </c>
      <c r="B9" s="39">
        <v>149174.56180999998</v>
      </c>
      <c r="C9" s="35"/>
      <c r="D9" s="51">
        <v>100</v>
      </c>
      <c r="E9" s="52"/>
      <c r="F9" s="53"/>
      <c r="G9" s="54">
        <v>157501.65415100002</v>
      </c>
      <c r="H9" s="54"/>
      <c r="I9" s="55">
        <v>0.9999999999999998</v>
      </c>
      <c r="J9" s="56">
        <v>0.055821128213576085</v>
      </c>
      <c r="K9" s="57"/>
      <c r="L9" s="58">
        <v>296238.99640055536</v>
      </c>
      <c r="M9" s="57"/>
      <c r="N9" s="59">
        <v>100.0003375652767</v>
      </c>
      <c r="O9" s="57"/>
      <c r="P9" s="57"/>
      <c r="Q9" s="58"/>
      <c r="R9" s="57"/>
      <c r="S9" s="59"/>
      <c r="T9" s="57"/>
      <c r="U9" s="60"/>
      <c r="W9" s="39">
        <v>1385736.1361548724</v>
      </c>
      <c r="X9" s="35"/>
      <c r="Y9" s="61">
        <v>100</v>
      </c>
      <c r="Z9" s="53"/>
      <c r="AA9" s="53"/>
      <c r="AB9" s="54">
        <v>1376385.1021173103</v>
      </c>
      <c r="AC9" s="54"/>
      <c r="AD9" s="55">
        <v>0.9999999999999999</v>
      </c>
      <c r="AE9" s="16"/>
      <c r="AF9" s="56">
        <v>-0.006748062487212932</v>
      </c>
    </row>
    <row r="10" spans="1:32" ht="12.75">
      <c r="A10" s="16" t="s">
        <v>3</v>
      </c>
      <c r="B10" s="23">
        <v>10752</v>
      </c>
      <c r="C10" s="16"/>
      <c r="D10" s="28">
        <v>7.207642031171443</v>
      </c>
      <c r="E10" s="62"/>
      <c r="F10" s="15"/>
      <c r="G10" s="63">
        <v>16382.9</v>
      </c>
      <c r="H10" s="63"/>
      <c r="I10" s="64">
        <v>0.10401732025171864</v>
      </c>
      <c r="J10" s="65">
        <v>0.523707217261905</v>
      </c>
      <c r="K10" s="66"/>
      <c r="L10" s="67">
        <v>86982.5</v>
      </c>
      <c r="M10" s="66"/>
      <c r="N10" s="68">
        <v>29.362440461924326</v>
      </c>
      <c r="O10" s="66"/>
      <c r="P10" s="66"/>
      <c r="Q10" s="67"/>
      <c r="R10" s="66"/>
      <c r="S10" s="68"/>
      <c r="T10" s="66"/>
      <c r="U10" s="60"/>
      <c r="W10" s="23">
        <v>306384.90000247135</v>
      </c>
      <c r="X10" s="16"/>
      <c r="Y10" s="69">
        <v>22.10992722273739</v>
      </c>
      <c r="Z10" s="62"/>
      <c r="AA10" s="15"/>
      <c r="AB10" s="63">
        <v>275706.86521965236</v>
      </c>
      <c r="AC10" s="63"/>
      <c r="AD10" s="64">
        <v>0.20031229980296145</v>
      </c>
      <c r="AE10" s="16"/>
      <c r="AF10" s="65">
        <v>-0.100129068967079</v>
      </c>
    </row>
    <row r="11" spans="1:32" ht="12.75">
      <c r="A11" s="16" t="s">
        <v>2</v>
      </c>
      <c r="B11" s="23">
        <v>18015</v>
      </c>
      <c r="C11" s="16"/>
      <c r="D11" s="28">
        <v>12.076420311714429</v>
      </c>
      <c r="E11" s="62"/>
      <c r="F11" s="15"/>
      <c r="G11" s="63">
        <v>18743.2</v>
      </c>
      <c r="H11" s="63"/>
      <c r="I11" s="64">
        <v>0.11900319460791514</v>
      </c>
      <c r="J11" s="65">
        <v>0.0404218706633362</v>
      </c>
      <c r="K11" s="66"/>
      <c r="L11" s="67">
        <v>83236.1</v>
      </c>
      <c r="M11" s="66"/>
      <c r="N11" s="68">
        <v>28.09758337018421</v>
      </c>
      <c r="O11" s="66"/>
      <c r="P11" s="66"/>
      <c r="Q11" s="67"/>
      <c r="R11" s="66"/>
      <c r="S11" s="68"/>
      <c r="T11" s="66"/>
      <c r="U11" s="60"/>
      <c r="W11" s="23">
        <v>354180.1110496419</v>
      </c>
      <c r="X11" s="16"/>
      <c r="Y11" s="69">
        <v>25.558999375782527</v>
      </c>
      <c r="Z11" s="62"/>
      <c r="AA11" s="15"/>
      <c r="AB11" s="63">
        <v>376954.90766320564</v>
      </c>
      <c r="AC11" s="63"/>
      <c r="AD11" s="64">
        <v>0.27387313847216976</v>
      </c>
      <c r="AE11" s="16"/>
      <c r="AF11" s="65">
        <v>0.06430286710924772</v>
      </c>
    </row>
    <row r="12" spans="1:32" ht="12.75">
      <c r="A12" s="16" t="s">
        <v>0</v>
      </c>
      <c r="B12" s="23">
        <v>52016.521826</v>
      </c>
      <c r="C12" s="16"/>
      <c r="D12" s="28">
        <v>34.86978381096028</v>
      </c>
      <c r="E12" s="62"/>
      <c r="F12" s="15"/>
      <c r="G12" s="63">
        <v>53182.718333</v>
      </c>
      <c r="H12" s="63"/>
      <c r="I12" s="64">
        <v>0.3376645065709129</v>
      </c>
      <c r="J12" s="65">
        <v>0.022419732540000157</v>
      </c>
      <c r="K12" s="66"/>
      <c r="L12" s="67">
        <v>55101.92</v>
      </c>
      <c r="M12" s="66"/>
      <c r="N12" s="68">
        <v>18.600521875917757</v>
      </c>
      <c r="O12" s="66"/>
      <c r="P12" s="66"/>
      <c r="Q12" s="67"/>
      <c r="R12" s="66"/>
      <c r="S12" s="68"/>
      <c r="T12" s="66"/>
      <c r="U12" s="60"/>
      <c r="W12" s="23">
        <v>376055.3171876118</v>
      </c>
      <c r="X12" s="16"/>
      <c r="Y12" s="69">
        <v>27.1375840258058</v>
      </c>
      <c r="Z12" s="62"/>
      <c r="AA12" s="15"/>
      <c r="AB12" s="63">
        <v>365235.2655274232</v>
      </c>
      <c r="AC12" s="63"/>
      <c r="AD12" s="64">
        <v>0.26535833973033945</v>
      </c>
      <c r="AE12" s="16"/>
      <c r="AF12" s="65">
        <v>-0.028772500123407607</v>
      </c>
    </row>
    <row r="13" spans="1:32" ht="12.75">
      <c r="A13" s="16" t="s">
        <v>1</v>
      </c>
      <c r="B13" s="23">
        <v>16634.672766</v>
      </c>
      <c r="C13" s="16"/>
      <c r="D13" s="28">
        <v>11.151332327802917</v>
      </c>
      <c r="E13" s="62"/>
      <c r="F13" s="15"/>
      <c r="G13" s="63">
        <v>15743.530494</v>
      </c>
      <c r="H13" s="63"/>
      <c r="I13" s="64">
        <v>0.09995787395925607</v>
      </c>
      <c r="J13" s="65">
        <v>-0.05357137375262505</v>
      </c>
      <c r="K13" s="66"/>
      <c r="L13" s="67">
        <v>14790.546400555362</v>
      </c>
      <c r="M13" s="66"/>
      <c r="N13" s="68">
        <v>4.9929280074534415</v>
      </c>
      <c r="O13" s="66"/>
      <c r="P13" s="66"/>
      <c r="Q13" s="67"/>
      <c r="R13" s="66"/>
      <c r="S13" s="68"/>
      <c r="T13" s="66"/>
      <c r="U13" s="60"/>
      <c r="W13" s="23">
        <v>111219.4031297861</v>
      </c>
      <c r="X13" s="16"/>
      <c r="Y13" s="69">
        <v>8.02599342587147</v>
      </c>
      <c r="Z13" s="62"/>
      <c r="AA13" s="15"/>
      <c r="AB13" s="63">
        <v>113549.3429939316</v>
      </c>
      <c r="AC13" s="63"/>
      <c r="AD13" s="64">
        <v>0.08249823600913526</v>
      </c>
      <c r="AE13" s="16"/>
      <c r="AF13" s="65">
        <v>0.02094904125161156</v>
      </c>
    </row>
    <row r="14" spans="1:32" ht="13.5" thickBot="1">
      <c r="A14" s="70" t="s">
        <v>70</v>
      </c>
      <c r="B14" s="71">
        <v>51756.367218</v>
      </c>
      <c r="C14" s="70"/>
      <c r="D14" s="72">
        <v>34.694821518350935</v>
      </c>
      <c r="E14" s="73"/>
      <c r="F14" s="49"/>
      <c r="G14" s="74">
        <v>53449.305324</v>
      </c>
      <c r="H14" s="74"/>
      <c r="I14" s="75">
        <v>0.33935710461019714</v>
      </c>
      <c r="J14" s="76">
        <v>0.03270975528226846</v>
      </c>
      <c r="K14" s="77"/>
      <c r="L14" s="78">
        <v>56127.92999999999</v>
      </c>
      <c r="M14" s="77"/>
      <c r="N14" s="79">
        <v>18.946863849796955</v>
      </c>
      <c r="O14" s="77"/>
      <c r="P14" s="77"/>
      <c r="Q14" s="78"/>
      <c r="R14" s="77"/>
      <c r="S14" s="79"/>
      <c r="T14" s="77"/>
      <c r="U14" s="72"/>
      <c r="V14" s="70"/>
      <c r="W14" s="71">
        <v>237896.40478536126</v>
      </c>
      <c r="X14" s="70"/>
      <c r="Y14" s="79">
        <v>17.167495949802813</v>
      </c>
      <c r="Z14" s="73"/>
      <c r="AA14" s="49"/>
      <c r="AB14" s="74">
        <v>244938.7207130973</v>
      </c>
      <c r="AC14" s="74"/>
      <c r="AD14" s="75">
        <v>0.17795798598539395</v>
      </c>
      <c r="AE14" s="70"/>
      <c r="AF14" s="76">
        <v>0.02960244789781454</v>
      </c>
    </row>
    <row r="15" ht="12.75">
      <c r="A15" s="80" t="s">
        <v>71</v>
      </c>
    </row>
    <row r="16" spans="1:28" ht="12.75">
      <c r="A16" s="9" t="s">
        <v>48</v>
      </c>
      <c r="G16" s="81"/>
      <c r="L16" s="81"/>
      <c r="AB16" s="81"/>
    </row>
    <row r="17" ht="12.75">
      <c r="A17" s="10" t="s">
        <v>49</v>
      </c>
    </row>
    <row r="18" ht="12.75">
      <c r="A18" s="10" t="s">
        <v>50</v>
      </c>
    </row>
    <row r="20" ht="12.75">
      <c r="S20" s="45"/>
    </row>
    <row r="21" ht="12.75">
      <c r="AF21" s="87"/>
    </row>
    <row r="22" spans="19:32" ht="12.75">
      <c r="S22" s="45"/>
      <c r="AF22" s="87"/>
    </row>
    <row r="23" spans="10:32" ht="12.75">
      <c r="J23" s="87"/>
      <c r="AF23" s="87"/>
    </row>
    <row r="24" spans="10:32" ht="12.75">
      <c r="J24" s="87"/>
      <c r="AF24" s="87"/>
    </row>
    <row r="25" spans="10:32" ht="12.75">
      <c r="J25" s="87"/>
      <c r="AF25" s="87"/>
    </row>
    <row r="26" spans="10:32" ht="12.75">
      <c r="J26" s="87"/>
      <c r="AF26" s="87"/>
    </row>
    <row r="27" ht="12.75">
      <c r="J27" s="87"/>
    </row>
  </sheetData>
  <sheetProtection/>
  <mergeCells count="24">
    <mergeCell ref="A6:A8"/>
    <mergeCell ref="B6:J6"/>
    <mergeCell ref="L6:U6"/>
    <mergeCell ref="B8:C8"/>
    <mergeCell ref="D8:E8"/>
    <mergeCell ref="G8:H8"/>
    <mergeCell ref="L7:N7"/>
    <mergeCell ref="W7:Z7"/>
    <mergeCell ref="AB7:AD7"/>
    <mergeCell ref="AF7:AF8"/>
    <mergeCell ref="Q7:S7"/>
    <mergeCell ref="U7:U8"/>
    <mergeCell ref="Q8:R8"/>
    <mergeCell ref="S8:T8"/>
    <mergeCell ref="L8:M8"/>
    <mergeCell ref="N8:O8"/>
    <mergeCell ref="W8:X8"/>
    <mergeCell ref="Y8:Z8"/>
    <mergeCell ref="W6:AF6"/>
    <mergeCell ref="B7:D7"/>
    <mergeCell ref="G7:I7"/>
    <mergeCell ref="AB8:AC8"/>
    <mergeCell ref="AD8:AE8"/>
    <mergeCell ref="J7:J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Rocio Alvarez Rodriguez</dc:creator>
  <cp:keywords/>
  <dc:description/>
  <cp:lastModifiedBy>Liliana Rocio Alvarez Rodriguez</cp:lastModifiedBy>
  <cp:lastPrinted>2011-01-17T21:37:16Z</cp:lastPrinted>
  <dcterms:created xsi:type="dcterms:W3CDTF">2009-07-10T22:54:33Z</dcterms:created>
  <dcterms:modified xsi:type="dcterms:W3CDTF">2013-02-25T20:43:30Z</dcterms:modified>
  <cp:category/>
  <cp:version/>
  <cp:contentType/>
  <cp:contentStatus/>
</cp:coreProperties>
</file>