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110" windowWidth="20490" windowHeight="4305" tabRatio="727" activeTab="2"/>
  </bookViews>
  <sheets>
    <sheet name="Contenido" sheetId="1" r:id="rId1"/>
    <sheet name="Anexo A" sheetId="2" r:id="rId2"/>
    <sheet name="Anexo B" sheetId="3" r:id="rId3"/>
    <sheet name="Anexo C D" sheetId="4" r:id="rId4"/>
    <sheet name="Anexo E" sheetId="5" r:id="rId5"/>
    <sheet name="Anexo F" sheetId="6" r:id="rId6"/>
    <sheet name="ANEXO G" sheetId="7" r:id="rId7"/>
    <sheet name="ANEXO H" sheetId="8" r:id="rId8"/>
    <sheet name="ANEXO I " sheetId="9" r:id="rId9"/>
    <sheet name="ANEXO J" sheetId="10" r:id="rId10"/>
    <sheet name="ANEXO K" sheetId="11" r:id="rId11"/>
  </sheets>
  <externalReferences>
    <externalReference r:id="rId14"/>
  </externalReferences>
  <definedNames>
    <definedName name="_xlnm._FilterDatabase">'[1]PROC0402'!$J$1:$J$177</definedName>
    <definedName name="_xlnm.Print_Area" localSheetId="1">'Anexo A'!$A$1:$AK$48</definedName>
    <definedName name="_xlnm.Print_Area" localSheetId="2">'Anexo B'!$A$1:$AK$45</definedName>
    <definedName name="_xlnm.Print_Area" localSheetId="3">'Anexo C D'!$A$1:$F$68</definedName>
    <definedName name="_xlnm.Print_Area" localSheetId="4">'Anexo E'!$A$1:$AK$44</definedName>
    <definedName name="_xlnm.Print_Area" localSheetId="5">'Anexo F'!$A$1:$U$44</definedName>
    <definedName name="_xlnm.Print_Area" localSheetId="6">'ANEXO G'!$A$1:$AK$44</definedName>
    <definedName name="_xlnm.Print_Area" localSheetId="7">'ANEXO H'!$A$1:$R$37</definedName>
    <definedName name="_xlnm.Print_Area" localSheetId="8">'ANEXO I '!$A$1:$T$40</definedName>
    <definedName name="_xlnm.Print_Area" localSheetId="9">'ANEXO J'!$A$1:$J$81</definedName>
  </definedNames>
  <calcPr fullCalcOnLoad="1"/>
</workbook>
</file>

<file path=xl/sharedStrings.xml><?xml version="1.0" encoding="utf-8"?>
<sst xmlns="http://schemas.openxmlformats.org/spreadsheetml/2006/main" count="1313" uniqueCount="194">
  <si>
    <t>Metros cuadrados</t>
  </si>
  <si>
    <t>Destinos</t>
  </si>
  <si>
    <t>Total</t>
  </si>
  <si>
    <t>Apartamentos</t>
  </si>
  <si>
    <t>Oficinas</t>
  </si>
  <si>
    <t>Comercio</t>
  </si>
  <si>
    <t>Casas</t>
  </si>
  <si>
    <t>Bodegas</t>
  </si>
  <si>
    <t>Educación</t>
  </si>
  <si>
    <t>Hoteles</t>
  </si>
  <si>
    <t xml:space="preserve">Hospitales </t>
  </si>
  <si>
    <t>Administración pública</t>
  </si>
  <si>
    <t>Otros</t>
  </si>
  <si>
    <t>-</t>
  </si>
  <si>
    <t>Hospitales</t>
  </si>
  <si>
    <t>Áreas urbanas y metropolitanas</t>
  </si>
  <si>
    <t>Área culminada,  por áreas urbanas y metropolitanas, según destinos</t>
  </si>
  <si>
    <t>Prefabricados industrializados</t>
  </si>
  <si>
    <t>Área nueva,  por sistema constructivo, según destinos</t>
  </si>
  <si>
    <t>Unidades</t>
  </si>
  <si>
    <t>Área nueva,  por sistema constructivo, según áreas urbanas y metropolitanas</t>
  </si>
  <si>
    <t>Estructura general del área, por estado de obra, según destinos</t>
  </si>
  <si>
    <t>Total área culminada</t>
  </si>
  <si>
    <t>Área en proceso</t>
  </si>
  <si>
    <t>Nueva</t>
  </si>
  <si>
    <t>Continúa en proceso</t>
  </si>
  <si>
    <t>Reinicia                   proceso</t>
  </si>
  <si>
    <t>Total área en proceso</t>
  </si>
  <si>
    <t>Continúa paralizada</t>
  </si>
  <si>
    <t>Total área paralizada</t>
  </si>
  <si>
    <t>- Sin movimiento. No se registraron metros cuadrados en el período de referencia</t>
  </si>
  <si>
    <t>Porcentajes</t>
  </si>
  <si>
    <t>*** Variación con cálculo matemático indeterminado</t>
  </si>
  <si>
    <t>- Sin movimiento. No se registraron variaciones en el período de referencia</t>
  </si>
  <si>
    <t>- Sin movimiento. No se registraron contribuciones en el período de referencia</t>
  </si>
  <si>
    <t>Área iniciada,  por áreas urbanas y metropolitanas, según destinos</t>
  </si>
  <si>
    <t>Variación trimestral del área iniciada, por áreas urbanas y metropolitanas, según destinos</t>
  </si>
  <si>
    <t>Mampostería estructural</t>
  </si>
  <si>
    <t>Mampostería confinada - pórticos</t>
  </si>
  <si>
    <t>- Sin movimiento. No se registraron unidades en el período de referencia</t>
  </si>
  <si>
    <t>Contribución del área iniciada, por áreas urbanas y metropolitanas, según destinos</t>
  </si>
  <si>
    <t>Variación del área culminada, por áreas urbanas y metropolitanas, según destinos</t>
  </si>
  <si>
    <t>Contribución del área culminada, por áreas urbanas y metropolitanas, según destinos</t>
  </si>
  <si>
    <t>Puntos porcentuales</t>
  </si>
  <si>
    <t>Variación anual del área censada, por estado de obra, según destinos</t>
  </si>
  <si>
    <t>Contribución anual del área censada, por estado de obra, según destinos</t>
  </si>
  <si>
    <t xml:space="preserve">Medellín  AM </t>
  </si>
  <si>
    <t xml:space="preserve">Cali                  AU               </t>
  </si>
  <si>
    <t xml:space="preserve">B/quilla.     AU  </t>
  </si>
  <si>
    <t xml:space="preserve">B/manga.     AM </t>
  </si>
  <si>
    <t xml:space="preserve">Pereira  AU </t>
  </si>
  <si>
    <t xml:space="preserve">Armenia   AU </t>
  </si>
  <si>
    <t xml:space="preserve">Cali  AU               </t>
  </si>
  <si>
    <t xml:space="preserve">Barranquilla  AU  </t>
  </si>
  <si>
    <t xml:space="preserve">Bucaramanga  AM </t>
  </si>
  <si>
    <t>Área paralizada nueva,  por áreas urbanas y metropolitanas, según destinos</t>
  </si>
  <si>
    <t>Cartagena AU</t>
  </si>
  <si>
    <t>Cúcuta AM</t>
  </si>
  <si>
    <t>Manizales AU</t>
  </si>
  <si>
    <t>Villavicencio AU</t>
  </si>
  <si>
    <t>Neiva AU</t>
  </si>
  <si>
    <t>Pasto AU</t>
  </si>
  <si>
    <t>Popayán AU</t>
  </si>
  <si>
    <t>Ibagué AU</t>
  </si>
  <si>
    <t xml:space="preserve">EXCAVACIÓN Y CIMENTACIÓN </t>
  </si>
  <si>
    <t xml:space="preserve">ESTRUCTURA Y CUBIERTA    </t>
  </si>
  <si>
    <t xml:space="preserve">MAMPOSTERIA Y PAÑETES     </t>
  </si>
  <si>
    <t xml:space="preserve">ACABADOS NIVEL 1 </t>
  </si>
  <si>
    <t xml:space="preserve">ACABADOS NIVEL 2   </t>
  </si>
  <si>
    <t xml:space="preserve">ACABADOS NIVEL 3  </t>
  </si>
  <si>
    <t xml:space="preserve">Excavación y cimentación  </t>
  </si>
  <si>
    <t xml:space="preserve">Estructura y cubierta         </t>
  </si>
  <si>
    <t xml:space="preserve">Mamposteria y pañetes         </t>
  </si>
  <si>
    <t>Acabados Nivel 1</t>
  </si>
  <si>
    <t xml:space="preserve">Acabados Nivel 1 </t>
  </si>
  <si>
    <t xml:space="preserve">Acabados Nivel 2  </t>
  </si>
  <si>
    <t xml:space="preserve">Acabados Nivel 2 </t>
  </si>
  <si>
    <t xml:space="preserve">Acabados Nivel 3  </t>
  </si>
  <si>
    <t xml:space="preserve">Acabados Nivel 3 </t>
  </si>
  <si>
    <t xml:space="preserve">Acabados Nivel 3   </t>
  </si>
  <si>
    <t xml:space="preserve">Paralizadas  </t>
  </si>
  <si>
    <t xml:space="preserve">Paralizadas </t>
  </si>
  <si>
    <t>Paralizadas</t>
  </si>
  <si>
    <t xml:space="preserve">Paralizadas   </t>
  </si>
  <si>
    <t xml:space="preserve">Culminadas   </t>
  </si>
  <si>
    <t xml:space="preserve">Culminadas </t>
  </si>
  <si>
    <t>Culminadas</t>
  </si>
  <si>
    <t xml:space="preserve">Panel de obras en proceso, según avance de obra </t>
  </si>
  <si>
    <t xml:space="preserve">Metros cuadrados </t>
  </si>
  <si>
    <t>p Cifra provisional</t>
  </si>
  <si>
    <t>p Cifra preliminar</t>
  </si>
  <si>
    <t xml:space="preserve">Fuente: DANE Censo de Edificaciones -CEED </t>
  </si>
  <si>
    <t>Variación trimestral del área paralizada nueva, por áreas urbanas y metropolitanas, según destinos</t>
  </si>
  <si>
    <t>Contribución trimestral del área paralizada nueva, por áreas urbanas y metropolitanas, según destinos</t>
  </si>
  <si>
    <t xml:space="preserve">Área paralizada </t>
  </si>
  <si>
    <t xml:space="preserve">Área  paralizada </t>
  </si>
  <si>
    <t>Área en construcción, por áreas urbanas y metropolitanas, según destinos</t>
  </si>
  <si>
    <t>Variación trimestral del área en construcción, por áreas urbanas y metropolitanas, según destinos</t>
  </si>
  <si>
    <t>Contribución del área en construcción, por áreas urbanas y metropolitanas, según destinos</t>
  </si>
  <si>
    <t xml:space="preserve">B/quilla     AU  </t>
  </si>
  <si>
    <t xml:space="preserve">B/manga     AM </t>
  </si>
  <si>
    <t>- Sin movimiento No se registraron metros cuadrados en el período de referencia</t>
  </si>
  <si>
    <t>- Sin movimiento No se registraron variaciones en el período de referencia</t>
  </si>
  <si>
    <t>- Sin movimiento No se registraron contribuciones en el período de referencia</t>
  </si>
  <si>
    <t>Cundinamarca</t>
  </si>
  <si>
    <t xml:space="preserve">Bogotá  </t>
  </si>
  <si>
    <t xml:space="preserve">Bogotá*                </t>
  </si>
  <si>
    <t xml:space="preserve">* A partir de la publicación del II trimestre de 2013 la información de Bogotá en los anexos corresponde solo a esta ciudad, el municipio de Soacha se encuentra en el Departamento de Cundinanarca. Para consultar la información desde el II trimestre de 2012 puede consultar la estructura general de 16 áreas </t>
  </si>
  <si>
    <t xml:space="preserve">* A partir de la publicación del II trimestre de 2013 la información de Bogotá en los anexos corresponde solo a esta ciudad, el municipio de Soacha se encuentra en el Departamento de Cundinamarca. Para consultar la información desde el II trimestre de 2012 puede consultar la estructura general de 16 áreas </t>
  </si>
  <si>
    <t>Bogotá</t>
  </si>
  <si>
    <t>Estratos</t>
  </si>
  <si>
    <t xml:space="preserve">Total </t>
  </si>
  <si>
    <t>Medellín</t>
  </si>
  <si>
    <t>Cali</t>
  </si>
  <si>
    <t>B/quilla.</t>
  </si>
  <si>
    <t>B/manga.</t>
  </si>
  <si>
    <t>Pereira</t>
  </si>
  <si>
    <t>Armenia</t>
  </si>
  <si>
    <t>Cartagena</t>
  </si>
  <si>
    <t>Ibagué</t>
  </si>
  <si>
    <t>Cúcuta</t>
  </si>
  <si>
    <t>Manizales</t>
  </si>
  <si>
    <t>Villavicencio</t>
  </si>
  <si>
    <t>Neiva</t>
  </si>
  <si>
    <t>Pasto</t>
  </si>
  <si>
    <t>Popayán</t>
  </si>
  <si>
    <t>AM</t>
  </si>
  <si>
    <t>AU</t>
  </si>
  <si>
    <t>C/marca1</t>
  </si>
  <si>
    <t>Área en proceso, por áreas de cobertura, según estrato socioeconomico</t>
  </si>
  <si>
    <t>Estructura general del área, por estado de obra, según áreas de cobertura</t>
  </si>
  <si>
    <t>Anexo A</t>
  </si>
  <si>
    <t>Anexo B</t>
  </si>
  <si>
    <t>Anexo C</t>
  </si>
  <si>
    <t>Unidades Iniciadas,  por sistema constructivo, según destinos</t>
  </si>
  <si>
    <t>Anexo D</t>
  </si>
  <si>
    <t>Anexo E</t>
  </si>
  <si>
    <t>Anexo F</t>
  </si>
  <si>
    <t>Anexo G</t>
  </si>
  <si>
    <t>Anexo H</t>
  </si>
  <si>
    <t>Anexo I</t>
  </si>
  <si>
    <t>Anexo J</t>
  </si>
  <si>
    <t xml:space="preserve">Cali                AU               </t>
  </si>
  <si>
    <t>Cuadro A1</t>
  </si>
  <si>
    <t>Cuadro A2</t>
  </si>
  <si>
    <t>Cuadro A3</t>
  </si>
  <si>
    <t>Cuadro A4</t>
  </si>
  <si>
    <t>Cuadro B1</t>
  </si>
  <si>
    <t>Cuadro B2</t>
  </si>
  <si>
    <t>Cuadro B3</t>
  </si>
  <si>
    <t>Cuadro B4</t>
  </si>
  <si>
    <t>Cuadro C1</t>
  </si>
  <si>
    <t>Cuadro C2</t>
  </si>
  <si>
    <t>Cuadro D1</t>
  </si>
  <si>
    <t>Cuadro E1</t>
  </si>
  <si>
    <t>Cuadro E3</t>
  </si>
  <si>
    <t>Cuadro E2</t>
  </si>
  <si>
    <t>Cuadro E4</t>
  </si>
  <si>
    <t>Cuadro F1</t>
  </si>
  <si>
    <t>Cuadro F3</t>
  </si>
  <si>
    <t>Cuadro F2</t>
  </si>
  <si>
    <t>Cuadro F4</t>
  </si>
  <si>
    <t>Cuadro G1</t>
  </si>
  <si>
    <t>Cuadro G3</t>
  </si>
  <si>
    <t>Cuadro G2</t>
  </si>
  <si>
    <t>Cuadro G4</t>
  </si>
  <si>
    <t>Cuadro H1</t>
  </si>
  <si>
    <t>Diagrama  1</t>
  </si>
  <si>
    <t>Cuadro J2</t>
  </si>
  <si>
    <t>Cuadro J1</t>
  </si>
  <si>
    <t>Cuadro J3</t>
  </si>
  <si>
    <t>II trimestre de 2016</t>
  </si>
  <si>
    <t>Capitulos</t>
  </si>
  <si>
    <t>Excavación y Cimentación</t>
  </si>
  <si>
    <t>Estructura y Cubierta</t>
  </si>
  <si>
    <t>Mamposteria y Pañetes</t>
  </si>
  <si>
    <t>Acabados Nivel I</t>
  </si>
  <si>
    <t>Acabados Nivel II</t>
  </si>
  <si>
    <t>Acabados Nivel III</t>
  </si>
  <si>
    <t>Anexo K</t>
  </si>
  <si>
    <t>Cuadro K1</t>
  </si>
  <si>
    <t>Estructura general del área, por estado de obra, según capitulos constructivos</t>
  </si>
  <si>
    <t>Cuadro K2</t>
  </si>
  <si>
    <t>Acabados Nivel I incluye: carpintería metálica y de madera, pisos, enchapes, recubrimientos de muros, cielos rasos; Acabados nivel II incluye: pintura, instalación de equipos y alfombras, vidrios y espejos, instalación de apliques, cerrajería y herrajes y Acabados Nivel III incluye: remates, aseo y limpieza.</t>
  </si>
  <si>
    <t>Cuadro K3</t>
  </si>
  <si>
    <t>III trimestre de 2016</t>
  </si>
  <si>
    <t>III trimestre de 2016 / II trimestre de 2016</t>
  </si>
  <si>
    <t>Fecha de publicación: 24 de Noviembre de 2016</t>
  </si>
  <si>
    <t>TOTAL PROCESO II TRIMESTRE 2016</t>
  </si>
  <si>
    <t>AVANCE  III TRIMESTRE 2016</t>
  </si>
  <si>
    <r>
      <t>II trimestre de 2016 y III trimestre</t>
    </r>
    <r>
      <rPr>
        <b/>
        <vertAlign val="superscript"/>
        <sz val="8"/>
        <rFont val="Arial"/>
        <family val="2"/>
      </rPr>
      <t>p</t>
    </r>
    <r>
      <rPr>
        <b/>
        <sz val="8"/>
        <rFont val="Arial"/>
        <family val="2"/>
      </rPr>
      <t xml:space="preserve"> de 2016</t>
    </r>
  </si>
  <si>
    <t>III trimestre de 2015</t>
  </si>
  <si>
    <t>III trimestre de 2016 / III trimestre de 2015</t>
  </si>
  <si>
    <t xml:space="preserve">Bogotá*  </t>
  </si>
</sst>
</file>

<file path=xl/styles.xml><?xml version="1.0" encoding="utf-8"?>
<styleSheet xmlns="http://schemas.openxmlformats.org/spreadsheetml/2006/main">
  <numFmts count="6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_);_(&quot;$&quot;* \(#,##0\);_(&quot;$&quot;* &quot;-&quot;_);_(@_)"/>
    <numFmt numFmtId="181" formatCode="_(&quot;$&quot;* #,##0.00_);_(&quot;$&quot;* \(#,##0.00\);_(&quot;$&quot;* &quot;-&quot;??_);_(@_)"/>
    <numFmt numFmtId="182" formatCode="0.0"/>
    <numFmt numFmtId="183" formatCode="0.000000"/>
    <numFmt numFmtId="184" formatCode="0.00000"/>
    <numFmt numFmtId="185" formatCode="0.000"/>
    <numFmt numFmtId="186" formatCode="#,##0.0"/>
    <numFmt numFmtId="187" formatCode="#\ ##0"/>
    <numFmt numFmtId="188" formatCode="#\ ##0\ 000"/>
    <numFmt numFmtId="189" formatCode="#\ ##0\ 000\ "/>
    <numFmt numFmtId="190" formatCode="#\ ###\ ###"/>
    <numFmt numFmtId="191" formatCode="#\ ##0.00"/>
    <numFmt numFmtId="192" formatCode="0.0000"/>
    <numFmt numFmtId="193" formatCode="#.0\ ##0"/>
    <numFmt numFmtId="194" formatCode="#.\ ##0"/>
    <numFmt numFmtId="195" formatCode=".\ ##00;"/>
    <numFmt numFmtId="196" formatCode="#,##0.000"/>
    <numFmt numFmtId="197" formatCode="#,##0.0000"/>
    <numFmt numFmtId="198" formatCode="#,##0.00000"/>
    <numFmt numFmtId="199" formatCode="#,##0.000000"/>
    <numFmt numFmtId="200" formatCode="0.0000000"/>
    <numFmt numFmtId="201" formatCode="0.00000000"/>
    <numFmt numFmtId="202" formatCode="#\ ##0.0"/>
    <numFmt numFmtId="203" formatCode="0.0%"/>
    <numFmt numFmtId="204" formatCode="#0\ \ ##0.0"/>
    <numFmt numFmtId="205" formatCode="#\ ##0\ ##0"/>
    <numFmt numFmtId="206" formatCode="0.000%"/>
    <numFmt numFmtId="207" formatCode="_(* #,##0.0_);_(* \(#,##0.0\);_(* &quot;-&quot;??_);_(@_)"/>
    <numFmt numFmtId="208" formatCode="_(* #,##0_);_(* \(#,##0\);_(* &quot;-&quot;??_);_(@_)"/>
    <numFmt numFmtId="209" formatCode="_(* #,##0.0_);_(* \(#,##0.0\);_(* &quot;-&quot;?_);_(@_)"/>
    <numFmt numFmtId="210" formatCode="[$-240A]hh:mm:ss\ AM/PM"/>
    <numFmt numFmtId="211" formatCode="[$-240A]dddd\,\ dd&quot; de &quot;mmmm&quot; de &quot;yyyy"/>
    <numFmt numFmtId="212" formatCode=".\ ##000;"/>
    <numFmt numFmtId="213" formatCode=".\ ##0000;"/>
    <numFmt numFmtId="214" formatCode=".\ ##00000;"/>
    <numFmt numFmtId="215" formatCode=".\ ##000000;"/>
    <numFmt numFmtId="216" formatCode=".\ ##0;"/>
    <numFmt numFmtId="217" formatCode=".\ ##;"/>
    <numFmt numFmtId="218" formatCode=".\ #;"/>
  </numFmts>
  <fonts count="61">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b/>
      <sz val="8"/>
      <name val="Arial"/>
      <family val="2"/>
    </font>
    <font>
      <sz val="8"/>
      <color indexed="10"/>
      <name val="Arial"/>
      <family val="2"/>
    </font>
    <font>
      <sz val="7"/>
      <color indexed="8"/>
      <name val="Arial"/>
      <family val="2"/>
    </font>
    <font>
      <sz val="7"/>
      <name val="Arial"/>
      <family val="2"/>
    </font>
    <font>
      <sz val="8"/>
      <color indexed="8"/>
      <name val="Arial"/>
      <family val="2"/>
    </font>
    <font>
      <b/>
      <sz val="8.5"/>
      <color indexed="8"/>
      <name val="Arial"/>
      <family val="2"/>
    </font>
    <font>
      <b/>
      <sz val="8"/>
      <color indexed="8"/>
      <name val="Arial"/>
      <family val="2"/>
    </font>
    <font>
      <sz val="10"/>
      <name val="Calibri"/>
      <family val="2"/>
    </font>
    <font>
      <b/>
      <sz val="14"/>
      <name val="Calibri"/>
      <family val="2"/>
    </font>
    <font>
      <b/>
      <sz val="10"/>
      <name val="Calibri"/>
      <family val="2"/>
    </font>
    <font>
      <b/>
      <sz val="10"/>
      <color indexed="12"/>
      <name val="Calibri"/>
      <family val="2"/>
    </font>
    <font>
      <b/>
      <vertAlign val="superscript"/>
      <sz val="8"/>
      <name val="Arial"/>
      <family val="2"/>
    </font>
    <font>
      <vertAlign val="superscript"/>
      <sz val="8"/>
      <name val="Arial"/>
      <family val="2"/>
    </font>
    <font>
      <b/>
      <sz val="7"/>
      <name val="Arial"/>
      <family val="2"/>
    </font>
    <font>
      <sz val="9"/>
      <name val="Arial"/>
      <family val="2"/>
    </font>
    <font>
      <b/>
      <sz val="9"/>
      <name val="Arial"/>
      <family val="2"/>
    </font>
    <font>
      <b/>
      <sz val="8.5"/>
      <name val="Arial"/>
      <family val="2"/>
    </font>
    <font>
      <b/>
      <sz val="16"/>
      <name val="Arial"/>
      <family val="2"/>
    </font>
    <font>
      <sz val="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color indexed="63"/>
      </top>
      <bottom>
        <color indexed="63"/>
      </bottom>
    </border>
    <border>
      <left style="thin">
        <color indexed="9"/>
      </left>
      <right>
        <color indexed="63"/>
      </right>
      <top style="thin"/>
      <bottom style="thin"/>
    </border>
    <border>
      <left>
        <color indexed="63"/>
      </left>
      <right>
        <color indexed="63"/>
      </right>
      <top style="thin"/>
      <bottom style="thin"/>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color indexed="9"/>
      </left>
      <right style="thin">
        <color indexed="9"/>
      </right>
      <top style="thin"/>
      <bottom style="thin"/>
    </border>
    <border>
      <left>
        <color indexed="63"/>
      </left>
      <right>
        <color indexed="63"/>
      </right>
      <top style="thin"/>
      <bottom>
        <color indexed="63"/>
      </bottom>
    </border>
    <border>
      <left>
        <color indexed="63"/>
      </left>
      <right style="thin">
        <color indexed="9"/>
      </right>
      <top style="thin"/>
      <bottom style="thin"/>
    </border>
    <border>
      <left style="thin">
        <color indexed="9"/>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color indexed="63"/>
      </right>
      <top style="thin"/>
      <bottom style="thin">
        <color indexed="9"/>
      </bottom>
    </border>
    <border>
      <left>
        <color indexed="63"/>
      </left>
      <right>
        <color indexed="63"/>
      </right>
      <top style="thin"/>
      <bottom style="thin">
        <color indexed="9"/>
      </bottom>
    </border>
    <border>
      <left>
        <color indexed="63"/>
      </left>
      <right style="thin">
        <color indexed="9"/>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21"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1" fillId="28"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5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54" fillId="20"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315">
    <xf numFmtId="0" fontId="0" fillId="0" borderId="0" xfId="0" applyAlignment="1">
      <alignment/>
    </xf>
    <xf numFmtId="0" fontId="7" fillId="32" borderId="10" xfId="0" applyFont="1" applyFill="1" applyBorder="1" applyAlignment="1">
      <alignment horizontal="left"/>
    </xf>
    <xf numFmtId="0" fontId="6" fillId="32" borderId="0" xfId="0" applyFont="1" applyFill="1" applyAlignment="1">
      <alignment/>
    </xf>
    <xf numFmtId="0" fontId="7" fillId="32" borderId="0" xfId="0" applyFont="1" applyFill="1" applyBorder="1" applyAlignment="1">
      <alignment horizontal="centerContinuous"/>
    </xf>
    <xf numFmtId="0" fontId="7" fillId="32" borderId="0" xfId="0" applyFont="1" applyFill="1" applyBorder="1" applyAlignment="1">
      <alignment horizontal="left"/>
    </xf>
    <xf numFmtId="17" fontId="7" fillId="32" borderId="10" xfId="0" applyNumberFormat="1" applyFont="1" applyFill="1" applyBorder="1" applyAlignment="1">
      <alignment horizontal="left"/>
    </xf>
    <xf numFmtId="0" fontId="6" fillId="32" borderId="0" xfId="0" applyFont="1" applyFill="1" applyBorder="1" applyAlignment="1">
      <alignment horizontal="right"/>
    </xf>
    <xf numFmtId="17" fontId="7" fillId="32" borderId="0" xfId="0" applyNumberFormat="1" applyFont="1" applyFill="1" applyBorder="1" applyAlignment="1">
      <alignment horizontal="left"/>
    </xf>
    <xf numFmtId="0" fontId="6" fillId="32" borderId="11" xfId="0" applyFont="1" applyFill="1" applyBorder="1" applyAlignment="1">
      <alignment horizontal="center" vertical="center"/>
    </xf>
    <xf numFmtId="0" fontId="6" fillId="32" borderId="12" xfId="0" applyFont="1" applyFill="1" applyBorder="1" applyAlignment="1">
      <alignment horizontal="center" vertical="justify"/>
    </xf>
    <xf numFmtId="0" fontId="6" fillId="32" borderId="0" xfId="0" applyFont="1" applyFill="1" applyBorder="1" applyAlignment="1">
      <alignment horizontal="center" vertical="justify"/>
    </xf>
    <xf numFmtId="0" fontId="6" fillId="32" borderId="10" xfId="0" applyFont="1" applyFill="1" applyBorder="1" applyAlignment="1">
      <alignment/>
    </xf>
    <xf numFmtId="0" fontId="6" fillId="32" borderId="0" xfId="0" applyFont="1" applyFill="1" applyBorder="1" applyAlignment="1">
      <alignment/>
    </xf>
    <xf numFmtId="182" fontId="6" fillId="32" borderId="0" xfId="0" applyNumberFormat="1" applyFont="1" applyFill="1" applyBorder="1" applyAlignment="1">
      <alignment/>
    </xf>
    <xf numFmtId="182" fontId="6" fillId="32" borderId="0" xfId="0" applyNumberFormat="1" applyFont="1" applyFill="1" applyBorder="1" applyAlignment="1">
      <alignment horizontal="right"/>
    </xf>
    <xf numFmtId="1" fontId="6" fillId="32" borderId="0" xfId="0" applyNumberFormat="1" applyFont="1" applyFill="1" applyBorder="1" applyAlignment="1">
      <alignment/>
    </xf>
    <xf numFmtId="0" fontId="9" fillId="32" borderId="10" xfId="0" applyFont="1" applyFill="1" applyBorder="1" applyAlignment="1" quotePrefix="1">
      <alignment/>
    </xf>
    <xf numFmtId="182" fontId="6" fillId="32" borderId="0" xfId="0" applyNumberFormat="1" applyFont="1" applyFill="1" applyAlignment="1">
      <alignment/>
    </xf>
    <xf numFmtId="0" fontId="7" fillId="32" borderId="13" xfId="0" applyFont="1" applyFill="1" applyBorder="1" applyAlignment="1">
      <alignment horizontal="left"/>
    </xf>
    <xf numFmtId="0" fontId="7" fillId="32" borderId="13" xfId="0" applyFont="1" applyFill="1" applyBorder="1" applyAlignment="1">
      <alignment horizontal="centerContinuous"/>
    </xf>
    <xf numFmtId="2" fontId="6" fillId="32" borderId="0" xfId="0" applyNumberFormat="1" applyFont="1" applyFill="1" applyBorder="1" applyAlignment="1">
      <alignment horizontal="right"/>
    </xf>
    <xf numFmtId="2" fontId="6" fillId="32" borderId="0" xfId="0" applyNumberFormat="1" applyFont="1" applyFill="1" applyAlignment="1">
      <alignment/>
    </xf>
    <xf numFmtId="0" fontId="0" fillId="32" borderId="0" xfId="0" applyFill="1" applyAlignment="1">
      <alignment/>
    </xf>
    <xf numFmtId="0" fontId="10" fillId="32" borderId="0" xfId="0" applyFont="1" applyFill="1" applyAlignment="1">
      <alignment/>
    </xf>
    <xf numFmtId="182" fontId="10" fillId="32" borderId="0" xfId="0" applyNumberFormat="1" applyFont="1" applyFill="1" applyAlignment="1">
      <alignment/>
    </xf>
    <xf numFmtId="182" fontId="10" fillId="32" borderId="0" xfId="0" applyNumberFormat="1" applyFont="1" applyFill="1" applyBorder="1" applyAlignment="1">
      <alignment/>
    </xf>
    <xf numFmtId="1" fontId="10" fillId="32" borderId="0" xfId="0" applyNumberFormat="1" applyFont="1" applyFill="1" applyBorder="1" applyAlignment="1">
      <alignment/>
    </xf>
    <xf numFmtId="187" fontId="6" fillId="32" borderId="0" xfId="0" applyNumberFormat="1" applyFont="1" applyFill="1" applyBorder="1" applyAlignment="1">
      <alignment horizontal="right"/>
    </xf>
    <xf numFmtId="182" fontId="7" fillId="32" borderId="14" xfId="0" applyNumberFormat="1" applyFont="1" applyFill="1" applyBorder="1" applyAlignment="1">
      <alignment horizontal="left"/>
    </xf>
    <xf numFmtId="182" fontId="6" fillId="32" borderId="10" xfId="0" applyNumberFormat="1" applyFont="1" applyFill="1" applyBorder="1" applyAlignment="1">
      <alignment/>
    </xf>
    <xf numFmtId="182" fontId="7" fillId="32" borderId="10" xfId="0" applyNumberFormat="1" applyFont="1" applyFill="1" applyBorder="1" applyAlignment="1">
      <alignment horizontal="left"/>
    </xf>
    <xf numFmtId="1" fontId="6" fillId="32" borderId="13" xfId="0" applyNumberFormat="1" applyFont="1" applyFill="1" applyBorder="1" applyAlignment="1">
      <alignment horizontal="centerContinuous"/>
    </xf>
    <xf numFmtId="182" fontId="7" fillId="32" borderId="13" xfId="0" applyNumberFormat="1" applyFont="1" applyFill="1" applyBorder="1" applyAlignment="1">
      <alignment horizontal="left"/>
    </xf>
    <xf numFmtId="182" fontId="6" fillId="32" borderId="13" xfId="0" applyNumberFormat="1" applyFont="1" applyFill="1" applyBorder="1" applyAlignment="1">
      <alignment horizontal="centerContinuous"/>
    </xf>
    <xf numFmtId="182" fontId="7" fillId="32" borderId="10" xfId="0" applyNumberFormat="1" applyFont="1" applyFill="1" applyBorder="1" applyAlignment="1">
      <alignment/>
    </xf>
    <xf numFmtId="1" fontId="6" fillId="32" borderId="0" xfId="0" applyNumberFormat="1" applyFont="1" applyFill="1" applyBorder="1" applyAlignment="1">
      <alignment horizontal="centerContinuous"/>
    </xf>
    <xf numFmtId="182" fontId="7" fillId="32" borderId="0" xfId="0" applyNumberFormat="1" applyFont="1" applyFill="1" applyBorder="1" applyAlignment="1">
      <alignment horizontal="left"/>
    </xf>
    <xf numFmtId="182" fontId="6" fillId="32" borderId="0" xfId="0" applyNumberFormat="1" applyFont="1" applyFill="1" applyBorder="1" applyAlignment="1">
      <alignment horizontal="centerContinuous"/>
    </xf>
    <xf numFmtId="0" fontId="6" fillId="32" borderId="0" xfId="0" applyFont="1" applyFill="1" applyBorder="1" applyAlignment="1">
      <alignment horizontal="right"/>
    </xf>
    <xf numFmtId="182" fontId="7" fillId="32" borderId="15" xfId="0" applyNumberFormat="1" applyFont="1" applyFill="1" applyBorder="1" applyAlignment="1">
      <alignment horizontal="left"/>
    </xf>
    <xf numFmtId="182" fontId="7" fillId="32" borderId="0" xfId="0" applyNumberFormat="1" applyFont="1" applyFill="1" applyBorder="1" applyAlignment="1">
      <alignment/>
    </xf>
    <xf numFmtId="1" fontId="6" fillId="32" borderId="0" xfId="0" applyNumberFormat="1" applyFont="1" applyFill="1" applyBorder="1" applyAlignment="1">
      <alignment/>
    </xf>
    <xf numFmtId="3" fontId="6" fillId="32" borderId="0" xfId="0" applyNumberFormat="1" applyFont="1" applyFill="1" applyBorder="1" applyAlignment="1">
      <alignment/>
    </xf>
    <xf numFmtId="1" fontId="10" fillId="32" borderId="0" xfId="0" applyNumberFormat="1" applyFont="1" applyFill="1" applyBorder="1" applyAlignment="1">
      <alignment horizontal="center"/>
    </xf>
    <xf numFmtId="3" fontId="10" fillId="32" borderId="0" xfId="0" applyNumberFormat="1" applyFont="1" applyFill="1" applyBorder="1" applyAlignment="1">
      <alignment horizontal="center"/>
    </xf>
    <xf numFmtId="182" fontId="10" fillId="32" borderId="10" xfId="0" applyNumberFormat="1" applyFont="1" applyFill="1" applyBorder="1" applyAlignment="1">
      <alignment/>
    </xf>
    <xf numFmtId="182" fontId="10" fillId="32" borderId="0" xfId="0" applyNumberFormat="1" applyFont="1" applyFill="1" applyBorder="1" applyAlignment="1">
      <alignment horizontal="right"/>
    </xf>
    <xf numFmtId="182" fontId="10" fillId="32" borderId="0" xfId="0" applyNumberFormat="1" applyFont="1" applyFill="1" applyBorder="1" applyAlignment="1">
      <alignment horizontal="center"/>
    </xf>
    <xf numFmtId="0" fontId="6" fillId="32" borderId="11" xfId="0" applyFont="1" applyFill="1" applyBorder="1" applyAlignment="1">
      <alignment horizontal="center" vertical="center" wrapText="1"/>
    </xf>
    <xf numFmtId="0" fontId="11" fillId="32" borderId="16" xfId="0" applyFont="1" applyFill="1" applyBorder="1" applyAlignment="1">
      <alignment horizontal="center" vertical="center" wrapText="1"/>
    </xf>
    <xf numFmtId="0" fontId="11" fillId="32" borderId="10" xfId="0" applyFont="1" applyFill="1" applyBorder="1" applyAlignment="1">
      <alignment/>
    </xf>
    <xf numFmtId="0" fontId="6" fillId="32" borderId="0" xfId="0" applyFont="1" applyFill="1" applyAlignment="1">
      <alignment horizontal="center"/>
    </xf>
    <xf numFmtId="3" fontId="10" fillId="32" borderId="0" xfId="0" applyNumberFormat="1" applyFont="1" applyFill="1" applyBorder="1" applyAlignment="1">
      <alignment/>
    </xf>
    <xf numFmtId="0" fontId="6" fillId="32" borderId="0" xfId="0" applyFont="1" applyFill="1" applyBorder="1" applyAlignment="1">
      <alignment horizontal="center"/>
    </xf>
    <xf numFmtId="0" fontId="10" fillId="32" borderId="0" xfId="0" applyFont="1" applyFill="1" applyBorder="1" applyAlignment="1">
      <alignment/>
    </xf>
    <xf numFmtId="0" fontId="6" fillId="32" borderId="0" xfId="0" applyFont="1" applyFill="1" applyBorder="1" applyAlignment="1">
      <alignment horizontal="left"/>
    </xf>
    <xf numFmtId="0" fontId="6" fillId="32" borderId="0" xfId="0" applyNumberFormat="1" applyFont="1" applyFill="1" applyBorder="1" applyAlignment="1">
      <alignment/>
    </xf>
    <xf numFmtId="189" fontId="6" fillId="32" borderId="0" xfId="0" applyNumberFormat="1" applyFont="1" applyFill="1" applyBorder="1" applyAlignment="1">
      <alignment horizontal="right"/>
    </xf>
    <xf numFmtId="0" fontId="12" fillId="32" borderId="10" xfId="0" applyFont="1" applyFill="1" applyBorder="1" applyAlignment="1">
      <alignment horizontal="left"/>
    </xf>
    <xf numFmtId="0" fontId="9" fillId="32" borderId="12" xfId="0" applyFont="1" applyFill="1" applyBorder="1" applyAlignment="1">
      <alignment horizontal="centerContinuous" vertical="center"/>
    </xf>
    <xf numFmtId="0" fontId="9" fillId="32" borderId="17" xfId="0" applyFont="1" applyFill="1" applyBorder="1" applyAlignment="1">
      <alignment horizontal="centerContinuous" vertical="center"/>
    </xf>
    <xf numFmtId="0" fontId="9" fillId="32" borderId="15" xfId="0" applyFont="1" applyFill="1" applyBorder="1" applyAlignment="1">
      <alignment horizontal="center" vertical="center" wrapText="1"/>
    </xf>
    <xf numFmtId="3" fontId="0" fillId="32" borderId="0" xfId="0" applyNumberFormat="1" applyFill="1" applyAlignment="1">
      <alignment/>
    </xf>
    <xf numFmtId="0" fontId="10" fillId="32" borderId="0" xfId="0" applyFont="1" applyFill="1" applyAlignment="1">
      <alignment horizontal="right"/>
    </xf>
    <xf numFmtId="0" fontId="0" fillId="32" borderId="0" xfId="0" applyFill="1" applyBorder="1" applyAlignment="1">
      <alignment/>
    </xf>
    <xf numFmtId="0" fontId="6" fillId="32" borderId="0" xfId="0" applyFont="1" applyFill="1" applyBorder="1" applyAlignment="1">
      <alignment horizontal="center" vertical="center"/>
    </xf>
    <xf numFmtId="0" fontId="7" fillId="32" borderId="0" xfId="0" applyFont="1" applyFill="1" applyBorder="1" applyAlignment="1">
      <alignment/>
    </xf>
    <xf numFmtId="182" fontId="0" fillId="32" borderId="0" xfId="0" applyNumberFormat="1" applyFill="1" applyBorder="1" applyAlignment="1">
      <alignment/>
    </xf>
    <xf numFmtId="0" fontId="7" fillId="32" borderId="11" xfId="0" applyFont="1" applyFill="1" applyBorder="1" applyAlignment="1">
      <alignment horizontal="center" vertical="center"/>
    </xf>
    <xf numFmtId="189" fontId="7" fillId="32" borderId="0" xfId="0" applyNumberFormat="1" applyFont="1" applyFill="1" applyBorder="1" applyAlignment="1">
      <alignment horizontal="right"/>
    </xf>
    <xf numFmtId="182" fontId="6" fillId="32" borderId="15" xfId="0" applyNumberFormat="1" applyFont="1" applyFill="1" applyBorder="1" applyAlignment="1">
      <alignment/>
    </xf>
    <xf numFmtId="0" fontId="9" fillId="32" borderId="0" xfId="0" applyFont="1" applyFill="1" applyBorder="1" applyAlignment="1" quotePrefix="1">
      <alignment/>
    </xf>
    <xf numFmtId="0" fontId="6" fillId="32" borderId="18" xfId="0" applyFont="1" applyFill="1" applyBorder="1" applyAlignment="1">
      <alignment horizontal="center" vertical="justify"/>
    </xf>
    <xf numFmtId="182" fontId="6" fillId="32" borderId="15" xfId="0" applyNumberFormat="1" applyFont="1" applyFill="1" applyBorder="1" applyAlignment="1">
      <alignment horizontal="left"/>
    </xf>
    <xf numFmtId="182" fontId="7" fillId="32" borderId="15" xfId="0" applyNumberFormat="1" applyFont="1" applyFill="1" applyBorder="1" applyAlignment="1">
      <alignment/>
    </xf>
    <xf numFmtId="186" fontId="6" fillId="32" borderId="0" xfId="0" applyNumberFormat="1" applyFont="1" applyFill="1" applyBorder="1" applyAlignment="1">
      <alignment horizontal="right"/>
    </xf>
    <xf numFmtId="0" fontId="6" fillId="32" borderId="17" xfId="0" applyFont="1" applyFill="1" applyBorder="1" applyAlignment="1">
      <alignment horizontal="center" vertical="justify"/>
    </xf>
    <xf numFmtId="2" fontId="7" fillId="32" borderId="0" xfId="0" applyNumberFormat="1" applyFont="1" applyFill="1" applyBorder="1" applyAlignment="1">
      <alignment/>
    </xf>
    <xf numFmtId="182" fontId="6" fillId="32" borderId="19" xfId="0" applyNumberFormat="1" applyFont="1" applyFill="1" applyBorder="1" applyAlignment="1">
      <alignment/>
    </xf>
    <xf numFmtId="182" fontId="10" fillId="32" borderId="0" xfId="0" applyNumberFormat="1" applyFont="1" applyFill="1" applyAlignment="1">
      <alignment horizontal="right"/>
    </xf>
    <xf numFmtId="182" fontId="0" fillId="32" borderId="0" xfId="0" applyNumberFormat="1" applyFill="1" applyAlignment="1">
      <alignment/>
    </xf>
    <xf numFmtId="182" fontId="9" fillId="32" borderId="12" xfId="0" applyNumberFormat="1" applyFont="1" applyFill="1" applyBorder="1" applyAlignment="1">
      <alignment horizontal="centerContinuous" vertical="center"/>
    </xf>
    <xf numFmtId="182" fontId="9" fillId="32" borderId="17" xfId="0" applyNumberFormat="1" applyFont="1" applyFill="1" applyBorder="1" applyAlignment="1">
      <alignment horizontal="centerContinuous" vertical="center"/>
    </xf>
    <xf numFmtId="182" fontId="9" fillId="32" borderId="15" xfId="0" applyNumberFormat="1" applyFont="1" applyFill="1" applyBorder="1" applyAlignment="1">
      <alignment horizontal="center" vertical="center" wrapText="1"/>
    </xf>
    <xf numFmtId="182" fontId="7" fillId="32" borderId="13" xfId="0" applyNumberFormat="1" applyFont="1" applyFill="1" applyBorder="1" applyAlignment="1">
      <alignment horizontal="centerContinuous"/>
    </xf>
    <xf numFmtId="182" fontId="7" fillId="32" borderId="0" xfId="0" applyNumberFormat="1" applyFont="1" applyFill="1" applyBorder="1" applyAlignment="1">
      <alignment horizontal="centerContinuous"/>
    </xf>
    <xf numFmtId="182" fontId="6" fillId="32" borderId="0" xfId="0" applyNumberFormat="1" applyFont="1" applyFill="1" applyBorder="1" applyAlignment="1">
      <alignment horizontal="left"/>
    </xf>
    <xf numFmtId="182" fontId="6" fillId="32" borderId="12" xfId="0" applyNumberFormat="1" applyFont="1" applyFill="1" applyBorder="1" applyAlignment="1">
      <alignment horizontal="center" vertical="justify"/>
    </xf>
    <xf numFmtId="182" fontId="7" fillId="32" borderId="11" xfId="0" applyNumberFormat="1" applyFont="1" applyFill="1" applyBorder="1" applyAlignment="1">
      <alignment horizontal="center" vertical="center"/>
    </xf>
    <xf numFmtId="3" fontId="6" fillId="32" borderId="0" xfId="0" applyNumberFormat="1" applyFont="1" applyFill="1" applyBorder="1" applyAlignment="1">
      <alignment horizontal="right"/>
    </xf>
    <xf numFmtId="0" fontId="9" fillId="32" borderId="10" xfId="0" applyFont="1" applyFill="1" applyBorder="1" applyAlignment="1">
      <alignment/>
    </xf>
    <xf numFmtId="3" fontId="7" fillId="32" borderId="15" xfId="0" applyNumberFormat="1" applyFont="1" applyFill="1" applyBorder="1" applyAlignment="1">
      <alignment horizontal="right"/>
    </xf>
    <xf numFmtId="3" fontId="7" fillId="32" borderId="0" xfId="0" applyNumberFormat="1" applyFont="1" applyFill="1" applyBorder="1" applyAlignment="1">
      <alignment horizontal="right"/>
    </xf>
    <xf numFmtId="3" fontId="6" fillId="32" borderId="15" xfId="0" applyNumberFormat="1" applyFont="1" applyFill="1" applyBorder="1" applyAlignment="1">
      <alignment horizontal="right"/>
    </xf>
    <xf numFmtId="0" fontId="6" fillId="32" borderId="19" xfId="0" applyFont="1" applyFill="1" applyBorder="1" applyAlignment="1">
      <alignment/>
    </xf>
    <xf numFmtId="0" fontId="13" fillId="32" borderId="0" xfId="0" applyFont="1" applyFill="1" applyBorder="1" applyAlignment="1">
      <alignment/>
    </xf>
    <xf numFmtId="0" fontId="11" fillId="32" borderId="19" xfId="0" applyFont="1" applyFill="1" applyBorder="1" applyAlignment="1">
      <alignment/>
    </xf>
    <xf numFmtId="0" fontId="7" fillId="32" borderId="11" xfId="0" applyFont="1" applyFill="1" applyBorder="1" applyAlignment="1">
      <alignment horizontal="right" vertical="center"/>
    </xf>
    <xf numFmtId="0" fontId="6" fillId="32" borderId="11" xfId="0" applyFont="1" applyFill="1" applyBorder="1" applyAlignment="1">
      <alignment horizontal="right" vertical="center" wrapText="1"/>
    </xf>
    <xf numFmtId="0" fontId="14" fillId="32" borderId="20" xfId="0" applyFont="1" applyFill="1" applyBorder="1" applyAlignment="1">
      <alignment/>
    </xf>
    <xf numFmtId="0" fontId="14" fillId="32" borderId="21" xfId="0" applyFont="1" applyFill="1" applyBorder="1" applyAlignment="1">
      <alignment/>
    </xf>
    <xf numFmtId="0" fontId="14" fillId="32" borderId="22" xfId="0" applyFont="1" applyFill="1" applyBorder="1" applyAlignment="1">
      <alignment/>
    </xf>
    <xf numFmtId="0" fontId="14" fillId="32" borderId="23" xfId="0" applyFont="1" applyFill="1" applyBorder="1" applyAlignment="1">
      <alignment/>
    </xf>
    <xf numFmtId="0" fontId="14" fillId="32" borderId="0" xfId="0" applyFont="1" applyFill="1" applyBorder="1" applyAlignment="1">
      <alignment/>
    </xf>
    <xf numFmtId="0" fontId="15" fillId="32" borderId="0" xfId="0" applyFont="1" applyFill="1" applyBorder="1" applyAlignment="1">
      <alignment horizontal="center" vertical="center" wrapText="1"/>
    </xf>
    <xf numFmtId="0" fontId="14" fillId="32" borderId="24" xfId="0" applyFont="1" applyFill="1" applyBorder="1" applyAlignment="1">
      <alignment/>
    </xf>
    <xf numFmtId="0" fontId="16" fillId="32" borderId="0" xfId="0" applyFont="1" applyFill="1" applyBorder="1" applyAlignment="1">
      <alignment horizontal="center" vertical="center" wrapText="1"/>
    </xf>
    <xf numFmtId="0" fontId="16" fillId="32" borderId="25" xfId="0" applyFont="1" applyFill="1" applyBorder="1" applyAlignment="1">
      <alignment horizontal="center" vertical="center" wrapText="1"/>
    </xf>
    <xf numFmtId="0" fontId="17" fillId="32" borderId="24" xfId="0" applyFont="1" applyFill="1" applyBorder="1" applyAlignment="1">
      <alignment/>
    </xf>
    <xf numFmtId="3" fontId="16" fillId="32" borderId="26" xfId="0" applyNumberFormat="1" applyFont="1" applyFill="1" applyBorder="1" applyAlignment="1">
      <alignment horizontal="center" vertical="center" wrapText="1"/>
    </xf>
    <xf numFmtId="3" fontId="16" fillId="32" borderId="0" xfId="0" applyNumberFormat="1" applyFont="1" applyFill="1" applyBorder="1" applyAlignment="1">
      <alignment horizontal="center" vertical="center" wrapText="1"/>
    </xf>
    <xf numFmtId="3" fontId="16" fillId="32" borderId="0" xfId="0" applyNumberFormat="1" applyFont="1" applyFill="1" applyAlignment="1">
      <alignment/>
    </xf>
    <xf numFmtId="3" fontId="17" fillId="32" borderId="24" xfId="0" applyNumberFormat="1" applyFont="1" applyFill="1" applyBorder="1" applyAlignment="1">
      <alignment/>
    </xf>
    <xf numFmtId="203" fontId="16" fillId="32" borderId="0" xfId="0" applyNumberFormat="1" applyFont="1" applyFill="1" applyBorder="1" applyAlignment="1">
      <alignment horizontal="center"/>
    </xf>
    <xf numFmtId="203" fontId="17" fillId="32" borderId="24" xfId="0" applyNumberFormat="1" applyFont="1" applyFill="1" applyBorder="1" applyAlignment="1">
      <alignment horizontal="center"/>
    </xf>
    <xf numFmtId="0" fontId="15" fillId="32" borderId="0" xfId="0" applyFont="1" applyFill="1" applyBorder="1" applyAlignment="1">
      <alignment horizontal="center"/>
    </xf>
    <xf numFmtId="0" fontId="16" fillId="32" borderId="0" xfId="0" applyFont="1" applyFill="1" applyBorder="1" applyAlignment="1">
      <alignment/>
    </xf>
    <xf numFmtId="0" fontId="16" fillId="32" borderId="24" xfId="0" applyFont="1" applyFill="1" applyBorder="1" applyAlignment="1">
      <alignment/>
    </xf>
    <xf numFmtId="3" fontId="16" fillId="32" borderId="0" xfId="0" applyNumberFormat="1" applyFont="1" applyFill="1" applyBorder="1" applyAlignment="1">
      <alignment/>
    </xf>
    <xf numFmtId="203" fontId="16" fillId="32" borderId="24" xfId="0" applyNumberFormat="1" applyFont="1" applyFill="1" applyBorder="1" applyAlignment="1">
      <alignment horizontal="center"/>
    </xf>
    <xf numFmtId="0" fontId="16" fillId="32" borderId="0" xfId="0" applyFont="1" applyFill="1" applyBorder="1" applyAlignment="1">
      <alignment horizontal="center" wrapText="1"/>
    </xf>
    <xf numFmtId="0" fontId="14" fillId="32" borderId="27" xfId="0" applyFont="1" applyFill="1" applyBorder="1" applyAlignment="1">
      <alignment/>
    </xf>
    <xf numFmtId="0" fontId="14" fillId="32" borderId="28" xfId="0" applyFont="1" applyFill="1" applyBorder="1" applyAlignment="1">
      <alignment/>
    </xf>
    <xf numFmtId="0" fontId="14" fillId="32" borderId="29" xfId="0" applyFont="1" applyFill="1" applyBorder="1" applyAlignment="1">
      <alignment/>
    </xf>
    <xf numFmtId="0" fontId="14" fillId="32" borderId="0" xfId="0" applyFont="1" applyFill="1" applyAlignment="1">
      <alignment/>
    </xf>
    <xf numFmtId="182" fontId="14" fillId="32" borderId="0" xfId="0" applyNumberFormat="1" applyFont="1" applyFill="1" applyAlignment="1">
      <alignment/>
    </xf>
    <xf numFmtId="3" fontId="14" fillId="32" borderId="0" xfId="0" applyNumberFormat="1" applyFont="1" applyFill="1" applyAlignment="1">
      <alignment/>
    </xf>
    <xf numFmtId="182" fontId="14" fillId="32" borderId="0" xfId="0" applyNumberFormat="1" applyFont="1" applyFill="1" applyBorder="1" applyAlignment="1">
      <alignment/>
    </xf>
    <xf numFmtId="0" fontId="16" fillId="32" borderId="0" xfId="0" applyFont="1" applyFill="1" applyAlignment="1">
      <alignment/>
    </xf>
    <xf numFmtId="0" fontId="0" fillId="32" borderId="0" xfId="0" applyFont="1" applyFill="1" applyAlignment="1">
      <alignment/>
    </xf>
    <xf numFmtId="189" fontId="0" fillId="32" borderId="0" xfId="0" applyNumberFormat="1" applyFont="1" applyFill="1" applyAlignment="1">
      <alignment/>
    </xf>
    <xf numFmtId="0" fontId="10" fillId="32" borderId="10" xfId="0" applyFont="1" applyFill="1" applyBorder="1" applyAlignment="1" quotePrefix="1">
      <alignment/>
    </xf>
    <xf numFmtId="0" fontId="19" fillId="32" borderId="0" xfId="0" applyFont="1" applyFill="1" applyAlignment="1">
      <alignment/>
    </xf>
    <xf numFmtId="0" fontId="10" fillId="32" borderId="11" xfId="0" applyFont="1" applyFill="1" applyBorder="1" applyAlignment="1">
      <alignment horizontal="center" vertical="center"/>
    </xf>
    <xf numFmtId="0" fontId="20" fillId="32" borderId="11" xfId="0" applyFont="1" applyFill="1" applyBorder="1" applyAlignment="1">
      <alignment horizontal="center" vertical="center"/>
    </xf>
    <xf numFmtId="0" fontId="10" fillId="32" borderId="11" xfId="0" applyFont="1" applyFill="1" applyBorder="1" applyAlignment="1">
      <alignment horizontal="center" vertical="center" wrapText="1"/>
    </xf>
    <xf numFmtId="0" fontId="20" fillId="32" borderId="0" xfId="0" applyFont="1" applyFill="1" applyBorder="1" applyAlignment="1">
      <alignment/>
    </xf>
    <xf numFmtId="0" fontId="10" fillId="32" borderId="10" xfId="0" applyFont="1" applyFill="1" applyBorder="1" applyAlignment="1">
      <alignment/>
    </xf>
    <xf numFmtId="0" fontId="10" fillId="32" borderId="19" xfId="0" applyFont="1" applyFill="1" applyBorder="1" applyAlignment="1">
      <alignment/>
    </xf>
    <xf numFmtId="0" fontId="7" fillId="32" borderId="30" xfId="0" applyFont="1" applyFill="1" applyBorder="1" applyAlignment="1">
      <alignment horizontal="left" vertical="center"/>
    </xf>
    <xf numFmtId="0" fontId="7" fillId="32" borderId="10" xfId="0" applyFont="1" applyFill="1" applyBorder="1" applyAlignment="1">
      <alignment horizontal="left" vertical="center"/>
    </xf>
    <xf numFmtId="0" fontId="7" fillId="32" borderId="0" xfId="0" applyFont="1" applyFill="1" applyBorder="1" applyAlignment="1">
      <alignment horizontal="left" vertical="center"/>
    </xf>
    <xf numFmtId="182" fontId="7" fillId="32" borderId="17" xfId="0" applyNumberFormat="1" applyFont="1" applyFill="1" applyBorder="1" applyAlignment="1">
      <alignment horizontal="right" vertical="center"/>
    </xf>
    <xf numFmtId="182" fontId="7" fillId="32" borderId="17" xfId="0" applyNumberFormat="1" applyFont="1" applyFill="1" applyBorder="1" applyAlignment="1">
      <alignment horizontal="center" vertical="center"/>
    </xf>
    <xf numFmtId="3" fontId="7" fillId="32" borderId="0" xfId="0" applyNumberFormat="1" applyFont="1" applyFill="1" applyBorder="1" applyAlignment="1">
      <alignment horizontal="center"/>
    </xf>
    <xf numFmtId="3" fontId="6" fillId="32" borderId="0" xfId="0" applyNumberFormat="1" applyFont="1" applyFill="1" applyBorder="1" applyAlignment="1">
      <alignment horizontal="center"/>
    </xf>
    <xf numFmtId="182" fontId="7" fillId="32" borderId="0" xfId="0" applyNumberFormat="1" applyFont="1" applyFill="1" applyBorder="1" applyAlignment="1">
      <alignment horizontal="center"/>
    </xf>
    <xf numFmtId="182" fontId="6" fillId="32" borderId="0" xfId="0" applyNumberFormat="1" applyFont="1" applyFill="1" applyBorder="1" applyAlignment="1">
      <alignment horizontal="center"/>
    </xf>
    <xf numFmtId="182" fontId="7" fillId="32" borderId="15" xfId="0" applyNumberFormat="1" applyFont="1" applyFill="1" applyBorder="1" applyAlignment="1">
      <alignment horizontal="center"/>
    </xf>
    <xf numFmtId="182" fontId="6" fillId="32" borderId="15" xfId="0" applyNumberFormat="1" applyFont="1" applyFill="1" applyBorder="1" applyAlignment="1">
      <alignment horizontal="center"/>
    </xf>
    <xf numFmtId="182" fontId="7" fillId="32" borderId="31" xfId="0" applyNumberFormat="1" applyFont="1" applyFill="1" applyBorder="1" applyAlignment="1">
      <alignment horizontal="center"/>
    </xf>
    <xf numFmtId="1" fontId="6" fillId="32" borderId="0" xfId="0" applyNumberFormat="1" applyFont="1" applyFill="1" applyBorder="1" applyAlignment="1">
      <alignment horizontal="center"/>
    </xf>
    <xf numFmtId="186" fontId="7" fillId="32" borderId="0" xfId="0" applyNumberFormat="1" applyFont="1" applyFill="1" applyBorder="1" applyAlignment="1">
      <alignment horizontal="center"/>
    </xf>
    <xf numFmtId="186" fontId="6" fillId="32" borderId="0" xfId="0" applyNumberFormat="1" applyFont="1" applyFill="1" applyBorder="1" applyAlignment="1">
      <alignment horizontal="center"/>
    </xf>
    <xf numFmtId="186" fontId="6" fillId="32" borderId="15" xfId="0" applyNumberFormat="1" applyFont="1" applyFill="1" applyBorder="1" applyAlignment="1">
      <alignment horizontal="center"/>
    </xf>
    <xf numFmtId="0" fontId="6" fillId="32" borderId="12" xfId="0" applyFont="1" applyFill="1" applyBorder="1" applyAlignment="1">
      <alignment horizontal="center" vertical="center"/>
    </xf>
    <xf numFmtId="182" fontId="7" fillId="32" borderId="0" xfId="0" applyNumberFormat="1" applyFont="1" applyFill="1" applyBorder="1" applyAlignment="1">
      <alignment/>
    </xf>
    <xf numFmtId="182" fontId="6" fillId="32" borderId="0" xfId="0" applyNumberFormat="1" applyFont="1" applyFill="1" applyBorder="1" applyAlignment="1">
      <alignment/>
    </xf>
    <xf numFmtId="182" fontId="7" fillId="32" borderId="15" xfId="0" applyNumberFormat="1" applyFont="1" applyFill="1" applyBorder="1" applyAlignment="1">
      <alignment/>
    </xf>
    <xf numFmtId="182" fontId="6" fillId="32" borderId="15" xfId="0" applyNumberFormat="1" applyFont="1" applyFill="1" applyBorder="1" applyAlignment="1">
      <alignment/>
    </xf>
    <xf numFmtId="208" fontId="6" fillId="32" borderId="0" xfId="48" applyNumberFormat="1" applyFont="1" applyFill="1" applyBorder="1" applyAlignment="1">
      <alignment horizontal="center"/>
    </xf>
    <xf numFmtId="208" fontId="6" fillId="32" borderId="15" xfId="48" applyNumberFormat="1" applyFont="1" applyFill="1" applyBorder="1" applyAlignment="1">
      <alignment horizontal="center"/>
    </xf>
    <xf numFmtId="182" fontId="7" fillId="33" borderId="10" xfId="0" applyNumberFormat="1" applyFont="1" applyFill="1" applyBorder="1" applyAlignment="1">
      <alignment horizontal="left"/>
    </xf>
    <xf numFmtId="0" fontId="12" fillId="33" borderId="10" xfId="0" applyFont="1" applyFill="1" applyBorder="1" applyAlignment="1">
      <alignment horizontal="left"/>
    </xf>
    <xf numFmtId="17" fontId="7" fillId="33" borderId="10" xfId="0" applyNumberFormat="1" applyFont="1" applyFill="1" applyBorder="1" applyAlignment="1">
      <alignment horizontal="left"/>
    </xf>
    <xf numFmtId="0" fontId="7" fillId="33" borderId="10" xfId="0" applyFont="1" applyFill="1" applyBorder="1" applyAlignment="1">
      <alignment horizontal="left"/>
    </xf>
    <xf numFmtId="208" fontId="7" fillId="32" borderId="17" xfId="48" applyNumberFormat="1" applyFont="1" applyFill="1" applyBorder="1" applyAlignment="1">
      <alignment horizontal="right"/>
    </xf>
    <xf numFmtId="208" fontId="7" fillId="32" borderId="0" xfId="48" applyNumberFormat="1" applyFont="1" applyFill="1" applyBorder="1" applyAlignment="1">
      <alignment horizontal="right"/>
    </xf>
    <xf numFmtId="208" fontId="6" fillId="32" borderId="0" xfId="48" applyNumberFormat="1" applyFont="1" applyFill="1" applyBorder="1" applyAlignment="1">
      <alignment horizontal="right"/>
    </xf>
    <xf numFmtId="208" fontId="7" fillId="32" borderId="15" xfId="48" applyNumberFormat="1" applyFont="1" applyFill="1" applyBorder="1" applyAlignment="1">
      <alignment horizontal="right"/>
    </xf>
    <xf numFmtId="208" fontId="6" fillId="32" borderId="15" xfId="48" applyNumberFormat="1" applyFont="1" applyFill="1" applyBorder="1" applyAlignment="1">
      <alignment horizontal="right"/>
    </xf>
    <xf numFmtId="0" fontId="7" fillId="33" borderId="0" xfId="0" applyFont="1" applyFill="1" applyBorder="1" applyAlignment="1">
      <alignment horizontal="left"/>
    </xf>
    <xf numFmtId="0" fontId="7" fillId="33" borderId="10" xfId="0" applyFont="1" applyFill="1" applyBorder="1" applyAlignment="1">
      <alignment/>
    </xf>
    <xf numFmtId="208" fontId="6" fillId="32" borderId="0" xfId="48" applyNumberFormat="1" applyFont="1" applyFill="1" applyBorder="1" applyAlignment="1">
      <alignment horizontal="right"/>
    </xf>
    <xf numFmtId="208" fontId="7" fillId="32" borderId="0" xfId="48" applyNumberFormat="1" applyFont="1" applyFill="1" applyBorder="1" applyAlignment="1">
      <alignment horizontal="center"/>
    </xf>
    <xf numFmtId="208" fontId="7" fillId="32" borderId="15" xfId="48" applyNumberFormat="1" applyFont="1" applyFill="1" applyBorder="1" applyAlignment="1">
      <alignment horizontal="center"/>
    </xf>
    <xf numFmtId="0" fontId="6" fillId="32" borderId="12" xfId="0" applyFont="1" applyFill="1" applyBorder="1" applyAlignment="1">
      <alignment horizontal="center" vertical="justify"/>
    </xf>
    <xf numFmtId="3" fontId="6" fillId="32" borderId="0" xfId="0" applyNumberFormat="1" applyFont="1" applyFill="1" applyBorder="1" applyAlignment="1">
      <alignment horizontal="right"/>
    </xf>
    <xf numFmtId="3" fontId="6" fillId="32" borderId="15" xfId="0" applyNumberFormat="1" applyFont="1" applyFill="1" applyBorder="1" applyAlignment="1">
      <alignment horizontal="right"/>
    </xf>
    <xf numFmtId="187" fontId="6" fillId="32" borderId="0" xfId="0" applyNumberFormat="1" applyFont="1" applyFill="1" applyBorder="1" applyAlignment="1">
      <alignment horizontal="center"/>
    </xf>
    <xf numFmtId="187" fontId="6" fillId="32" borderId="15" xfId="0" applyNumberFormat="1" applyFont="1" applyFill="1" applyBorder="1" applyAlignment="1">
      <alignment horizontal="center"/>
    </xf>
    <xf numFmtId="182" fontId="6" fillId="32" borderId="10" xfId="0" applyNumberFormat="1" applyFont="1" applyFill="1" applyBorder="1" applyAlignment="1">
      <alignment/>
    </xf>
    <xf numFmtId="182" fontId="6" fillId="32" borderId="19" xfId="0" applyNumberFormat="1" applyFont="1" applyFill="1" applyBorder="1" applyAlignment="1">
      <alignment/>
    </xf>
    <xf numFmtId="186" fontId="0" fillId="32" borderId="0" xfId="0" applyNumberFormat="1" applyFill="1" applyAlignment="1">
      <alignment/>
    </xf>
    <xf numFmtId="197" fontId="0" fillId="32" borderId="0" xfId="0" applyNumberFormat="1" applyFill="1" applyAlignment="1">
      <alignment/>
    </xf>
    <xf numFmtId="0" fontId="0" fillId="33" borderId="0" xfId="0" applyFill="1" applyAlignment="1">
      <alignment/>
    </xf>
    <xf numFmtId="0" fontId="7" fillId="33" borderId="0" xfId="0" applyFont="1" applyFill="1" applyBorder="1" applyAlignment="1">
      <alignment horizontal="centerContinuous"/>
    </xf>
    <xf numFmtId="0" fontId="6" fillId="33" borderId="0" xfId="0" applyFont="1" applyFill="1" applyBorder="1" applyAlignment="1">
      <alignment horizontal="right"/>
    </xf>
    <xf numFmtId="0" fontId="6" fillId="32" borderId="0" xfId="0" applyFont="1" applyFill="1" applyAlignment="1">
      <alignment/>
    </xf>
    <xf numFmtId="0" fontId="6" fillId="32" borderId="0" xfId="0" applyFont="1" applyFill="1" applyBorder="1" applyAlignment="1">
      <alignment/>
    </xf>
    <xf numFmtId="0" fontId="10" fillId="32" borderId="0" xfId="0" applyFont="1" applyFill="1" applyAlignment="1">
      <alignment horizontal="left" wrapText="1"/>
    </xf>
    <xf numFmtId="0" fontId="9" fillId="32" borderId="0" xfId="0" applyFont="1" applyFill="1" applyBorder="1" applyAlignment="1" quotePrefix="1">
      <alignment vertical="top"/>
    </xf>
    <xf numFmtId="0" fontId="10" fillId="33" borderId="10" xfId="0" applyFont="1" applyFill="1" applyBorder="1" applyAlignment="1">
      <alignment/>
    </xf>
    <xf numFmtId="0" fontId="0" fillId="34" borderId="0" xfId="0" applyFill="1" applyAlignment="1">
      <alignment/>
    </xf>
    <xf numFmtId="0" fontId="6" fillId="34" borderId="0" xfId="0" applyFont="1" applyFill="1" applyAlignment="1">
      <alignment/>
    </xf>
    <xf numFmtId="0" fontId="7" fillId="34" borderId="10" xfId="0" applyFont="1" applyFill="1" applyBorder="1" applyAlignment="1">
      <alignment horizontal="left"/>
    </xf>
    <xf numFmtId="0" fontId="7" fillId="34" borderId="0" xfId="0" applyFont="1" applyFill="1" applyBorder="1" applyAlignment="1">
      <alignment horizontal="centerContinuous"/>
    </xf>
    <xf numFmtId="17" fontId="7" fillId="34" borderId="10" xfId="0" applyNumberFormat="1" applyFont="1" applyFill="1" applyBorder="1" applyAlignment="1">
      <alignment horizontal="left"/>
    </xf>
    <xf numFmtId="0" fontId="0" fillId="32" borderId="0" xfId="0" applyFont="1" applyFill="1" applyAlignment="1">
      <alignment/>
    </xf>
    <xf numFmtId="182" fontId="7" fillId="34" borderId="10" xfId="0" applyNumberFormat="1" applyFont="1" applyFill="1" applyBorder="1" applyAlignment="1">
      <alignment horizontal="left"/>
    </xf>
    <xf numFmtId="182" fontId="6" fillId="0" borderId="0" xfId="0" applyNumberFormat="1" applyFont="1" applyFill="1" applyBorder="1" applyAlignment="1">
      <alignment horizontal="center"/>
    </xf>
    <xf numFmtId="182" fontId="7" fillId="0" borderId="0" xfId="0" applyNumberFormat="1" applyFont="1" applyFill="1" applyBorder="1" applyAlignment="1">
      <alignment horizontal="center"/>
    </xf>
    <xf numFmtId="0" fontId="0" fillId="0" borderId="0" xfId="0" applyFill="1" applyBorder="1" applyAlignment="1">
      <alignment/>
    </xf>
    <xf numFmtId="0" fontId="9" fillId="33" borderId="17" xfId="0" applyFont="1" applyFill="1" applyBorder="1" applyAlignment="1">
      <alignment horizontal="center" vertical="center"/>
    </xf>
    <xf numFmtId="0" fontId="9" fillId="33" borderId="15" xfId="0" applyFont="1" applyFill="1" applyBorder="1" applyAlignment="1">
      <alignment horizontal="center" vertical="center" wrapText="1"/>
    </xf>
    <xf numFmtId="0" fontId="0" fillId="33" borderId="0" xfId="0" applyFont="1" applyFill="1" applyBorder="1" applyAlignment="1">
      <alignment horizontal="center" vertical="center"/>
    </xf>
    <xf numFmtId="3" fontId="7" fillId="33" borderId="0" xfId="0" applyNumberFormat="1" applyFont="1" applyFill="1" applyBorder="1" applyAlignment="1">
      <alignment horizontal="right"/>
    </xf>
    <xf numFmtId="0" fontId="11" fillId="33" borderId="10" xfId="0" applyFont="1" applyFill="1" applyBorder="1" applyAlignment="1">
      <alignment/>
    </xf>
    <xf numFmtId="3" fontId="6" fillId="33" borderId="0" xfId="0" applyNumberFormat="1" applyFont="1" applyFill="1" applyBorder="1" applyAlignment="1">
      <alignment horizontal="right"/>
    </xf>
    <xf numFmtId="0" fontId="11" fillId="33" borderId="19" xfId="0" applyFont="1" applyFill="1" applyBorder="1" applyAlignment="1">
      <alignment/>
    </xf>
    <xf numFmtId="3" fontId="7" fillId="33" borderId="15" xfId="0" applyNumberFormat="1" applyFont="1" applyFill="1" applyBorder="1" applyAlignment="1">
      <alignment horizontal="right"/>
    </xf>
    <xf numFmtId="3" fontId="6" fillId="33" borderId="15" xfId="0" applyNumberFormat="1" applyFont="1" applyFill="1" applyBorder="1" applyAlignment="1">
      <alignment horizontal="right"/>
    </xf>
    <xf numFmtId="0" fontId="10" fillId="33" borderId="0" xfId="0" applyFont="1" applyFill="1" applyAlignment="1">
      <alignment/>
    </xf>
    <xf numFmtId="0" fontId="1" fillId="33" borderId="0" xfId="0" applyFont="1" applyFill="1" applyAlignment="1">
      <alignment/>
    </xf>
    <xf numFmtId="0" fontId="9" fillId="33" borderId="10" xfId="0" applyFont="1" applyFill="1" applyBorder="1" applyAlignment="1" quotePrefix="1">
      <alignment/>
    </xf>
    <xf numFmtId="3" fontId="7" fillId="32" borderId="15" xfId="0" applyNumberFormat="1" applyFont="1" applyFill="1" applyBorder="1" applyAlignment="1">
      <alignment horizontal="center"/>
    </xf>
    <xf numFmtId="182" fontId="6" fillId="32" borderId="0" xfId="0" applyNumberFormat="1" applyFont="1" applyFill="1" applyBorder="1" applyAlignment="1">
      <alignment horizontal="center"/>
    </xf>
    <xf numFmtId="182" fontId="6" fillId="32" borderId="15" xfId="0" applyNumberFormat="1" applyFont="1" applyFill="1" applyBorder="1" applyAlignment="1">
      <alignment horizontal="center"/>
    </xf>
    <xf numFmtId="3" fontId="6" fillId="33" borderId="0" xfId="0" applyNumberFormat="1" applyFont="1" applyFill="1" applyBorder="1" applyAlignment="1">
      <alignment horizontal="right"/>
    </xf>
    <xf numFmtId="3" fontId="6" fillId="33" borderId="15" xfId="0" applyNumberFormat="1" applyFont="1" applyFill="1" applyBorder="1" applyAlignment="1">
      <alignment horizontal="right"/>
    </xf>
    <xf numFmtId="0" fontId="6" fillId="32" borderId="12" xfId="0" applyFont="1" applyFill="1" applyBorder="1" applyAlignment="1">
      <alignment horizontal="center" vertical="center" wrapText="1"/>
    </xf>
    <xf numFmtId="208" fontId="6" fillId="32" borderId="0" xfId="48" applyNumberFormat="1" applyFont="1" applyFill="1" applyBorder="1" applyAlignment="1">
      <alignment horizontal="center"/>
    </xf>
    <xf numFmtId="208" fontId="6" fillId="32" borderId="15" xfId="48" applyNumberFormat="1" applyFont="1" applyFill="1" applyBorder="1" applyAlignment="1">
      <alignment horizontal="center"/>
    </xf>
    <xf numFmtId="208" fontId="6" fillId="0" borderId="0" xfId="48" applyNumberFormat="1" applyFont="1" applyFill="1" applyBorder="1" applyAlignment="1">
      <alignment horizontal="center"/>
    </xf>
    <xf numFmtId="218" fontId="6" fillId="32" borderId="15" xfId="0" applyNumberFormat="1" applyFont="1" applyFill="1" applyBorder="1" applyAlignment="1">
      <alignment horizontal="center"/>
    </xf>
    <xf numFmtId="0" fontId="9" fillId="33" borderId="12" xfId="0" applyFont="1" applyFill="1" applyBorder="1" applyAlignment="1">
      <alignment horizontal="center" vertical="center"/>
    </xf>
    <xf numFmtId="208" fontId="0" fillId="32" borderId="0" xfId="0" applyNumberFormat="1" applyFill="1" applyAlignment="1">
      <alignment/>
    </xf>
    <xf numFmtId="0" fontId="23" fillId="33" borderId="10" xfId="0" applyFont="1" applyFill="1" applyBorder="1" applyAlignment="1">
      <alignment horizontal="left"/>
    </xf>
    <xf numFmtId="0" fontId="7" fillId="32" borderId="0" xfId="0" applyFont="1" applyFill="1" applyAlignment="1">
      <alignment/>
    </xf>
    <xf numFmtId="0" fontId="24" fillId="32" borderId="10" xfId="0" applyFont="1" applyFill="1" applyBorder="1" applyAlignment="1">
      <alignment horizontal="left"/>
    </xf>
    <xf numFmtId="182" fontId="24" fillId="32" borderId="14" xfId="0" applyNumberFormat="1" applyFont="1" applyFill="1" applyBorder="1" applyAlignment="1">
      <alignment horizontal="left"/>
    </xf>
    <xf numFmtId="182" fontId="24" fillId="32" borderId="10" xfId="0" applyNumberFormat="1" applyFont="1" applyFill="1" applyBorder="1" applyAlignment="1">
      <alignment horizontal="left"/>
    </xf>
    <xf numFmtId="0" fontId="24" fillId="33" borderId="10" xfId="0" applyFont="1" applyFill="1" applyBorder="1" applyAlignment="1">
      <alignment horizontal="left"/>
    </xf>
    <xf numFmtId="0" fontId="25" fillId="32" borderId="0" xfId="0" applyFont="1" applyFill="1" applyAlignment="1">
      <alignment/>
    </xf>
    <xf numFmtId="0" fontId="24" fillId="34" borderId="10" xfId="0" applyFont="1" applyFill="1" applyBorder="1" applyAlignment="1">
      <alignment horizontal="left"/>
    </xf>
    <xf numFmtId="0" fontId="25" fillId="34" borderId="0" xfId="0" applyFont="1" applyFill="1" applyAlignment="1">
      <alignment/>
    </xf>
    <xf numFmtId="0" fontId="25" fillId="33" borderId="0" xfId="0" applyFont="1" applyFill="1" applyAlignment="1">
      <alignment/>
    </xf>
    <xf numFmtId="0" fontId="24" fillId="33" borderId="10" xfId="0" applyFont="1" applyFill="1" applyBorder="1" applyAlignment="1">
      <alignment/>
    </xf>
    <xf numFmtId="0" fontId="4" fillId="33" borderId="0" xfId="45" applyFill="1" applyAlignment="1" applyProtection="1">
      <alignment/>
      <protection hidden="1"/>
    </xf>
    <xf numFmtId="0" fontId="0" fillId="33" borderId="0" xfId="0" applyFill="1" applyAlignment="1" applyProtection="1">
      <alignment/>
      <protection hidden="1"/>
    </xf>
    <xf numFmtId="0" fontId="4" fillId="32" borderId="10" xfId="45" applyFill="1" applyBorder="1" applyAlignment="1" applyProtection="1">
      <alignment horizontal="left"/>
      <protection hidden="1"/>
    </xf>
    <xf numFmtId="182" fontId="4" fillId="33" borderId="10" xfId="45" applyNumberFormat="1" applyFill="1" applyBorder="1" applyAlignment="1" applyProtection="1">
      <alignment horizontal="left"/>
      <protection hidden="1"/>
    </xf>
    <xf numFmtId="0" fontId="4" fillId="32" borderId="0" xfId="45" applyFill="1" applyBorder="1" applyAlignment="1" applyProtection="1">
      <alignment horizontal="left"/>
      <protection hidden="1"/>
    </xf>
    <xf numFmtId="17" fontId="7" fillId="32" borderId="0" xfId="0" applyNumberFormat="1" applyFont="1" applyFill="1" applyBorder="1" applyAlignment="1" applyProtection="1">
      <alignment horizontal="left"/>
      <protection hidden="1"/>
    </xf>
    <xf numFmtId="0" fontId="4" fillId="33" borderId="10" xfId="45" applyFill="1" applyBorder="1" applyAlignment="1" applyProtection="1">
      <alignment horizontal="left"/>
      <protection hidden="1"/>
    </xf>
    <xf numFmtId="182" fontId="4" fillId="32" borderId="14" xfId="45" applyNumberFormat="1" applyFill="1" applyBorder="1" applyAlignment="1" applyProtection="1">
      <alignment horizontal="left"/>
      <protection hidden="1"/>
    </xf>
    <xf numFmtId="0" fontId="4" fillId="33" borderId="10" xfId="45" applyFill="1" applyBorder="1" applyAlignment="1" applyProtection="1">
      <alignment/>
      <protection hidden="1"/>
    </xf>
    <xf numFmtId="182" fontId="4" fillId="32" borderId="10" xfId="45" applyNumberFormat="1" applyFill="1" applyBorder="1" applyAlignment="1" applyProtection="1">
      <alignment/>
      <protection hidden="1"/>
    </xf>
    <xf numFmtId="17" fontId="4" fillId="33" borderId="10" xfId="45" applyNumberFormat="1" applyFill="1" applyBorder="1" applyAlignment="1" applyProtection="1">
      <alignment horizontal="left"/>
      <protection hidden="1"/>
    </xf>
    <xf numFmtId="182" fontId="7" fillId="32" borderId="10" xfId="0" applyNumberFormat="1" applyFont="1" applyFill="1" applyBorder="1" applyAlignment="1" applyProtection="1">
      <alignment horizontal="left"/>
      <protection hidden="1"/>
    </xf>
    <xf numFmtId="0" fontId="12" fillId="33" borderId="10" xfId="0" applyFont="1" applyFill="1" applyBorder="1" applyAlignment="1" applyProtection="1">
      <alignment horizontal="left"/>
      <protection hidden="1"/>
    </xf>
    <xf numFmtId="0" fontId="7" fillId="32" borderId="0" xfId="0" applyFont="1" applyFill="1" applyBorder="1" applyAlignment="1" applyProtection="1">
      <alignment horizontal="left"/>
      <protection hidden="1"/>
    </xf>
    <xf numFmtId="182" fontId="24" fillId="33" borderId="10" xfId="0" applyNumberFormat="1" applyFont="1" applyFill="1" applyBorder="1" applyAlignment="1">
      <alignment horizontal="left"/>
    </xf>
    <xf numFmtId="0" fontId="25" fillId="32" borderId="0" xfId="0" applyFont="1" applyFill="1" applyBorder="1" applyAlignment="1">
      <alignment/>
    </xf>
    <xf numFmtId="182" fontId="25" fillId="32" borderId="0" xfId="0" applyNumberFormat="1" applyFont="1" applyFill="1" applyAlignment="1">
      <alignment/>
    </xf>
    <xf numFmtId="0" fontId="25" fillId="0" borderId="0" xfId="0" applyFont="1" applyFill="1" applyBorder="1" applyAlignment="1">
      <alignment/>
    </xf>
    <xf numFmtId="0" fontId="0" fillId="32" borderId="0" xfId="0" applyFont="1" applyFill="1" applyBorder="1" applyAlignment="1">
      <alignment/>
    </xf>
    <xf numFmtId="182" fontId="0" fillId="32" borderId="0" xfId="0" applyNumberFormat="1" applyFont="1" applyFill="1" applyAlignment="1">
      <alignment/>
    </xf>
    <xf numFmtId="0" fontId="0" fillId="0" borderId="0" xfId="0" applyFont="1" applyFill="1" applyBorder="1" applyAlignment="1">
      <alignment/>
    </xf>
    <xf numFmtId="0" fontId="12" fillId="34" borderId="10" xfId="0" applyFont="1" applyFill="1" applyBorder="1" applyAlignment="1">
      <alignment horizontal="left"/>
    </xf>
    <xf numFmtId="0" fontId="21" fillId="34" borderId="17" xfId="0" applyFont="1" applyFill="1" applyBorder="1" applyAlignment="1">
      <alignment horizontal="center"/>
    </xf>
    <xf numFmtId="9" fontId="21" fillId="34" borderId="17" xfId="54" applyFont="1" applyFill="1" applyBorder="1" applyAlignment="1">
      <alignment horizontal="center"/>
    </xf>
    <xf numFmtId="0" fontId="21" fillId="34" borderId="15" xfId="0" applyFont="1" applyFill="1" applyBorder="1" applyAlignment="1">
      <alignment horizontal="center"/>
    </xf>
    <xf numFmtId="0" fontId="22" fillId="34" borderId="0" xfId="0" applyFont="1" applyFill="1" applyBorder="1" applyAlignment="1">
      <alignment horizontal="center"/>
    </xf>
    <xf numFmtId="3" fontId="22" fillId="34" borderId="0" xfId="0" applyNumberFormat="1" applyFont="1" applyFill="1" applyBorder="1" applyAlignment="1">
      <alignment horizontal="right"/>
    </xf>
    <xf numFmtId="0" fontId="21" fillId="34" borderId="0" xfId="0" applyFont="1" applyFill="1" applyBorder="1" applyAlignment="1">
      <alignment horizontal="center"/>
    </xf>
    <xf numFmtId="3" fontId="21" fillId="34" borderId="0" xfId="0" applyNumberFormat="1" applyFont="1" applyFill="1" applyBorder="1" applyAlignment="1">
      <alignment horizontal="right"/>
    </xf>
    <xf numFmtId="0" fontId="21" fillId="34" borderId="0" xfId="0" applyFont="1" applyFill="1" applyAlignment="1">
      <alignment horizontal="center"/>
    </xf>
    <xf numFmtId="3" fontId="22" fillId="34" borderId="15" xfId="0" applyNumberFormat="1" applyFont="1" applyFill="1" applyBorder="1" applyAlignment="1">
      <alignment horizontal="right"/>
    </xf>
    <xf numFmtId="3" fontId="21" fillId="34" borderId="15" xfId="0" applyNumberFormat="1" applyFont="1" applyFill="1" applyBorder="1" applyAlignment="1">
      <alignment horizontal="right"/>
    </xf>
    <xf numFmtId="182" fontId="24" fillId="34" borderId="10" xfId="0" applyNumberFormat="1" applyFont="1" applyFill="1" applyBorder="1" applyAlignment="1">
      <alignment horizontal="left"/>
    </xf>
    <xf numFmtId="3" fontId="7" fillId="32" borderId="17" xfId="0" applyNumberFormat="1" applyFont="1" applyFill="1" applyBorder="1" applyAlignment="1">
      <alignment horizontal="right"/>
    </xf>
    <xf numFmtId="208" fontId="6" fillId="32" borderId="15" xfId="48" applyNumberFormat="1" applyFont="1" applyFill="1" applyBorder="1" applyAlignment="1">
      <alignment horizontal="right"/>
    </xf>
    <xf numFmtId="0" fontId="60" fillId="32" borderId="0" xfId="0" applyFont="1" applyFill="1" applyBorder="1" applyAlignment="1">
      <alignment horizontal="center" vertical="center"/>
    </xf>
    <xf numFmtId="208" fontId="60" fillId="32" borderId="0" xfId="48" applyNumberFormat="1" applyFont="1" applyFill="1" applyBorder="1" applyAlignment="1">
      <alignment horizontal="right" vertical="center"/>
    </xf>
    <xf numFmtId="0" fontId="0" fillId="0" borderId="0" xfId="0" applyAlignment="1">
      <alignment horizontal="right"/>
    </xf>
    <xf numFmtId="208" fontId="0" fillId="0" borderId="0" xfId="48" applyNumberFormat="1" applyFont="1" applyAlignment="1">
      <alignment horizontal="right"/>
    </xf>
    <xf numFmtId="208" fontId="60" fillId="0" borderId="0" xfId="48" applyNumberFormat="1" applyFont="1" applyAlignment="1">
      <alignment horizontal="right"/>
    </xf>
    <xf numFmtId="208" fontId="60" fillId="0" borderId="0" xfId="0" applyNumberFormat="1" applyFont="1" applyAlignment="1">
      <alignment horizontal="right"/>
    </xf>
    <xf numFmtId="0" fontId="0" fillId="0" borderId="15" xfId="0" applyBorder="1" applyAlignment="1">
      <alignment/>
    </xf>
    <xf numFmtId="3" fontId="60" fillId="0" borderId="15" xfId="0" applyNumberFormat="1" applyFont="1" applyBorder="1" applyAlignment="1">
      <alignment horizontal="right"/>
    </xf>
    <xf numFmtId="208" fontId="0" fillId="0" borderId="15" xfId="48" applyNumberFormat="1" applyFont="1" applyBorder="1" applyAlignment="1">
      <alignment horizontal="right"/>
    </xf>
    <xf numFmtId="208" fontId="60" fillId="0" borderId="15" xfId="48" applyNumberFormat="1" applyFont="1" applyBorder="1" applyAlignment="1">
      <alignment horizontal="right"/>
    </xf>
    <xf numFmtId="0" fontId="0" fillId="0" borderId="15" xfId="0" applyBorder="1" applyAlignment="1">
      <alignment horizontal="right"/>
    </xf>
    <xf numFmtId="208" fontId="60" fillId="0" borderId="15" xfId="0" applyNumberFormat="1" applyFont="1" applyBorder="1" applyAlignment="1">
      <alignment horizontal="right"/>
    </xf>
    <xf numFmtId="0" fontId="6" fillId="32" borderId="12" xfId="0" applyFont="1" applyFill="1" applyBorder="1" applyAlignment="1">
      <alignment horizontal="center" vertical="center"/>
    </xf>
    <xf numFmtId="0" fontId="6" fillId="32" borderId="18" xfId="0" applyFont="1" applyFill="1" applyBorder="1" applyAlignment="1">
      <alignment horizontal="center" vertical="center"/>
    </xf>
    <xf numFmtId="186" fontId="7" fillId="32" borderId="15" xfId="0" applyNumberFormat="1" applyFont="1" applyFill="1" applyBorder="1" applyAlignment="1">
      <alignment horizontal="center"/>
    </xf>
    <xf numFmtId="0" fontId="10" fillId="32" borderId="10" xfId="0" applyFont="1" applyFill="1" applyBorder="1" applyAlignment="1">
      <alignment vertical="top"/>
    </xf>
    <xf numFmtId="0" fontId="10" fillId="32" borderId="0" xfId="0" applyFont="1" applyFill="1" applyAlignment="1">
      <alignment horizontal="left" wrapText="1"/>
    </xf>
    <xf numFmtId="0" fontId="10" fillId="32" borderId="0" xfId="0" applyFont="1" applyFill="1" applyAlignment="1">
      <alignment horizontal="left" vertical="center" wrapText="1"/>
    </xf>
    <xf numFmtId="0" fontId="10" fillId="32" borderId="32" xfId="0" applyFont="1" applyFill="1" applyBorder="1" applyAlignment="1">
      <alignment horizontal="left" wrapText="1"/>
    </xf>
    <xf numFmtId="0" fontId="9" fillId="32" borderId="17" xfId="0" applyFont="1" applyFill="1" applyBorder="1" applyAlignment="1">
      <alignment horizontal="center" vertical="center" wrapText="1"/>
    </xf>
    <xf numFmtId="0" fontId="0" fillId="32" borderId="15" xfId="0" applyFill="1" applyBorder="1" applyAlignment="1">
      <alignment horizontal="center" vertical="center"/>
    </xf>
    <xf numFmtId="0" fontId="9" fillId="33" borderId="15" xfId="0" applyFont="1" applyFill="1" applyBorder="1" applyAlignment="1">
      <alignment horizontal="center" vertical="center" wrapText="1"/>
    </xf>
    <xf numFmtId="182" fontId="9" fillId="32" borderId="17" xfId="0" applyNumberFormat="1" applyFont="1" applyFill="1" applyBorder="1" applyAlignment="1">
      <alignment horizontal="center" vertical="center" wrapText="1"/>
    </xf>
    <xf numFmtId="182" fontId="0" fillId="32" borderId="15" xfId="0" applyNumberFormat="1" applyFill="1" applyBorder="1" applyAlignment="1">
      <alignment horizontal="center" vertical="center"/>
    </xf>
    <xf numFmtId="0" fontId="10" fillId="32" borderId="0" xfId="0" applyFont="1" applyFill="1" applyAlignment="1">
      <alignment horizontal="left"/>
    </xf>
    <xf numFmtId="0" fontId="21" fillId="34" borderId="17" xfId="0" applyFont="1" applyFill="1" applyBorder="1" applyAlignment="1">
      <alignment horizontal="center" vertical="center" wrapText="1"/>
    </xf>
    <xf numFmtId="0" fontId="21" fillId="34" borderId="15" xfId="0" applyFont="1" applyFill="1" applyBorder="1" applyAlignment="1">
      <alignment horizontal="center" vertical="center" wrapText="1"/>
    </xf>
    <xf numFmtId="0" fontId="22" fillId="34" borderId="17" xfId="0" applyFont="1" applyFill="1" applyBorder="1" applyAlignment="1">
      <alignment horizontal="center" vertical="center" wrapText="1"/>
    </xf>
    <xf numFmtId="0" fontId="22" fillId="34" borderId="15" xfId="0" applyFont="1" applyFill="1" applyBorder="1" applyAlignment="1">
      <alignment horizontal="center" vertical="center" wrapText="1"/>
    </xf>
    <xf numFmtId="0" fontId="21" fillId="34" borderId="17" xfId="0" applyFont="1" applyFill="1" applyBorder="1" applyAlignment="1">
      <alignment horizontal="center" vertical="center"/>
    </xf>
    <xf numFmtId="0" fontId="21" fillId="34" borderId="15" xfId="0" applyFont="1" applyFill="1" applyBorder="1" applyAlignment="1">
      <alignment horizontal="center" vertical="center"/>
    </xf>
    <xf numFmtId="0" fontId="15" fillId="32" borderId="20" xfId="0" applyFont="1" applyFill="1" applyBorder="1" applyAlignment="1">
      <alignment horizontal="center" vertical="center" wrapText="1"/>
    </xf>
    <xf numFmtId="0" fontId="15" fillId="32" borderId="21" xfId="0" applyFont="1" applyFill="1" applyBorder="1" applyAlignment="1">
      <alignment horizontal="center" vertical="center" wrapText="1"/>
    </xf>
    <xf numFmtId="0" fontId="15" fillId="32" borderId="22" xfId="0" applyFont="1" applyFill="1" applyBorder="1" applyAlignment="1">
      <alignment horizontal="center" vertical="center" wrapText="1"/>
    </xf>
    <xf numFmtId="0" fontId="15" fillId="32" borderId="27" xfId="0" applyFont="1" applyFill="1" applyBorder="1" applyAlignment="1">
      <alignment horizontal="center" vertical="center" wrapText="1"/>
    </xf>
    <xf numFmtId="0" fontId="15" fillId="32" borderId="28" xfId="0" applyFont="1" applyFill="1" applyBorder="1" applyAlignment="1">
      <alignment horizontal="center" vertical="center" wrapText="1"/>
    </xf>
    <xf numFmtId="0" fontId="15" fillId="32" borderId="29" xfId="0" applyFont="1" applyFill="1" applyBorder="1" applyAlignment="1">
      <alignment horizontal="center" vertical="center" wrapText="1"/>
    </xf>
    <xf numFmtId="0" fontId="15" fillId="32" borderId="0" xfId="0" applyFont="1" applyFill="1" applyBorder="1" applyAlignment="1">
      <alignment horizontal="center"/>
    </xf>
    <xf numFmtId="0" fontId="16" fillId="32" borderId="28" xfId="0" applyFont="1" applyFill="1" applyBorder="1" applyAlignment="1">
      <alignment horizontal="right"/>
    </xf>
    <xf numFmtId="0" fontId="9" fillId="33" borderId="17" xfId="0" applyFont="1" applyFill="1" applyBorder="1" applyAlignment="1">
      <alignment horizontal="center" vertical="center" wrapText="1"/>
    </xf>
    <xf numFmtId="0" fontId="0" fillId="33" borderId="15" xfId="0" applyFill="1" applyBorder="1" applyAlignment="1">
      <alignment horizontal="center" vertical="center"/>
    </xf>
    <xf numFmtId="0" fontId="9" fillId="33" borderId="12"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xdr:row>
      <xdr:rowOff>95250</xdr:rowOff>
    </xdr:from>
    <xdr:to>
      <xdr:col>15</xdr:col>
      <xdr:colOff>171450</xdr:colOff>
      <xdr:row>5</xdr:row>
      <xdr:rowOff>38100</xdr:rowOff>
    </xdr:to>
    <xdr:sp>
      <xdr:nvSpPr>
        <xdr:cNvPr id="1" name="1 CuadroTexto"/>
        <xdr:cNvSpPr txBox="1">
          <a:spLocks noChangeArrowheads="1"/>
        </xdr:cNvSpPr>
      </xdr:nvSpPr>
      <xdr:spPr>
        <a:xfrm>
          <a:off x="5657850" y="257175"/>
          <a:ext cx="6153150" cy="590550"/>
        </a:xfrm>
        <a:prstGeom prst="rect">
          <a:avLst/>
        </a:prstGeom>
        <a:solidFill>
          <a:srgbClr val="BFBFBF"/>
        </a:solidFill>
        <a:ln w="9525" cmpd="sng">
          <a:solidFill>
            <a:srgbClr val="BCBCBC"/>
          </a:solidFill>
          <a:headEnd type="none"/>
          <a:tailEnd type="none"/>
        </a:ln>
      </xdr:spPr>
      <xdr:txBody>
        <a:bodyPr vertOverflow="clip" wrap="square" anchor="ctr"/>
        <a:p>
          <a:pPr algn="ctr">
            <a:defRPr/>
          </a:pPr>
          <a:r>
            <a:rPr lang="en-US" cap="none" sz="1400" b="1" i="0" u="none" baseline="0">
              <a:solidFill>
                <a:srgbClr val="000000"/>
              </a:solidFill>
            </a:rPr>
            <a:t>CENSO EDIFICACIONES -  II TRIMESTRE DE 2016</a:t>
          </a:r>
        </a:p>
      </xdr:txBody>
    </xdr:sp>
    <xdr:clientData/>
  </xdr:twoCellAnchor>
  <xdr:twoCellAnchor>
    <xdr:from>
      <xdr:col>8</xdr:col>
      <xdr:colOff>180975</xdr:colOff>
      <xdr:row>2</xdr:row>
      <xdr:rowOff>9525</xdr:rowOff>
    </xdr:from>
    <xdr:to>
      <xdr:col>9</xdr:col>
      <xdr:colOff>38100</xdr:colOff>
      <xdr:row>5</xdr:row>
      <xdr:rowOff>19050</xdr:rowOff>
    </xdr:to>
    <xdr:pic>
      <xdr:nvPicPr>
        <xdr:cNvPr id="2" name="Picture 1"/>
        <xdr:cNvPicPr preferRelativeResize="1">
          <a:picLocks noChangeAspect="1"/>
        </xdr:cNvPicPr>
      </xdr:nvPicPr>
      <xdr:blipFill>
        <a:blip r:embed="rId1"/>
        <a:srcRect r="83557" b="6451"/>
        <a:stretch>
          <a:fillRect/>
        </a:stretch>
      </xdr:blipFill>
      <xdr:spPr>
        <a:xfrm>
          <a:off x="5734050" y="333375"/>
          <a:ext cx="6191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171450</xdr:rowOff>
    </xdr:from>
    <xdr:to>
      <xdr:col>0</xdr:col>
      <xdr:colOff>0</xdr:colOff>
      <xdr:row>32</xdr:row>
      <xdr:rowOff>171450</xdr:rowOff>
    </xdr:to>
    <xdr:sp>
      <xdr:nvSpPr>
        <xdr:cNvPr id="1" name="Line 1"/>
        <xdr:cNvSpPr>
          <a:spLocks/>
        </xdr:cNvSpPr>
      </xdr:nvSpPr>
      <xdr:spPr>
        <a:xfrm flipV="1">
          <a:off x="0" y="6334125"/>
          <a:ext cx="0" cy="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34</xdr:row>
      <xdr:rowOff>76200</xdr:rowOff>
    </xdr:from>
    <xdr:to>
      <xdr:col>0</xdr:col>
      <xdr:colOff>0</xdr:colOff>
      <xdr:row>34</xdr:row>
      <xdr:rowOff>76200</xdr:rowOff>
    </xdr:to>
    <xdr:sp>
      <xdr:nvSpPr>
        <xdr:cNvPr id="2" name="Line 2"/>
        <xdr:cNvSpPr>
          <a:spLocks/>
        </xdr:cNvSpPr>
      </xdr:nvSpPr>
      <xdr:spPr>
        <a:xfrm>
          <a:off x="0" y="6572250"/>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3" name="Line 3"/>
        <xdr:cNvSpPr>
          <a:spLocks/>
        </xdr:cNvSpPr>
      </xdr:nvSpPr>
      <xdr:spPr>
        <a:xfrm flipV="1">
          <a:off x="0" y="7334250"/>
          <a:ext cx="0" cy="0"/>
        </a:xfrm>
        <a:prstGeom prst="line">
          <a:avLst/>
        </a:prstGeom>
        <a:no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4" name="Line 4"/>
        <xdr:cNvSpPr>
          <a:spLocks/>
        </xdr:cNvSpPr>
      </xdr:nvSpPr>
      <xdr:spPr>
        <a:xfrm>
          <a:off x="0" y="7334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35</xdr:row>
      <xdr:rowOff>171450</xdr:rowOff>
    </xdr:from>
    <xdr:to>
      <xdr:col>0</xdr:col>
      <xdr:colOff>0</xdr:colOff>
      <xdr:row>35</xdr:row>
      <xdr:rowOff>171450</xdr:rowOff>
    </xdr:to>
    <xdr:sp>
      <xdr:nvSpPr>
        <xdr:cNvPr id="5" name="Line 5"/>
        <xdr:cNvSpPr>
          <a:spLocks/>
        </xdr:cNvSpPr>
      </xdr:nvSpPr>
      <xdr:spPr>
        <a:xfrm>
          <a:off x="0" y="6829425"/>
          <a:ext cx="0" cy="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6" name="Line 6"/>
        <xdr:cNvSpPr>
          <a:spLocks/>
        </xdr:cNvSpPr>
      </xdr:nvSpPr>
      <xdr:spPr>
        <a:xfrm>
          <a:off x="0" y="7334250"/>
          <a:ext cx="0" cy="0"/>
        </a:xfrm>
        <a:prstGeom prst="line">
          <a:avLst/>
        </a:prstGeom>
        <a:no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7" name="Line 7"/>
        <xdr:cNvSpPr>
          <a:spLocks/>
        </xdr:cNvSpPr>
      </xdr:nvSpPr>
      <xdr:spPr>
        <a:xfrm>
          <a:off x="0" y="7334250"/>
          <a:ext cx="0" cy="0"/>
        </a:xfrm>
        <a:prstGeom prst="line">
          <a:avLst/>
        </a:prstGeom>
        <a:noFill/>
        <a:ln w="1714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152400</xdr:rowOff>
    </xdr:from>
    <xdr:to>
      <xdr:col>1</xdr:col>
      <xdr:colOff>0</xdr:colOff>
      <xdr:row>28</xdr:row>
      <xdr:rowOff>152400</xdr:rowOff>
    </xdr:to>
    <xdr:sp>
      <xdr:nvSpPr>
        <xdr:cNvPr id="8" name="AutoShape 8"/>
        <xdr:cNvSpPr>
          <a:spLocks/>
        </xdr:cNvSpPr>
      </xdr:nvSpPr>
      <xdr:spPr>
        <a:xfrm flipV="1">
          <a:off x="342900" y="5629275"/>
          <a:ext cx="0" cy="0"/>
        </a:xfrm>
        <a:prstGeom prst="straightConnector1">
          <a:avLst/>
        </a:prstGeom>
        <a:noFill/>
        <a:ln w="9525" cmpd="sng">
          <a:solidFill>
            <a:srgbClr val="008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17</xdr:row>
      <xdr:rowOff>257175</xdr:rowOff>
    </xdr:from>
    <xdr:to>
      <xdr:col>1</xdr:col>
      <xdr:colOff>0</xdr:colOff>
      <xdr:row>17</xdr:row>
      <xdr:rowOff>257175</xdr:rowOff>
    </xdr:to>
    <xdr:sp>
      <xdr:nvSpPr>
        <xdr:cNvPr id="9" name="Line 9"/>
        <xdr:cNvSpPr>
          <a:spLocks/>
        </xdr:cNvSpPr>
      </xdr:nvSpPr>
      <xdr:spPr>
        <a:xfrm flipV="1">
          <a:off x="342900" y="3552825"/>
          <a:ext cx="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6</xdr:row>
      <xdr:rowOff>190500</xdr:rowOff>
    </xdr:from>
    <xdr:to>
      <xdr:col>7</xdr:col>
      <xdr:colOff>95250</xdr:colOff>
      <xdr:row>6</xdr:row>
      <xdr:rowOff>190500</xdr:rowOff>
    </xdr:to>
    <xdr:sp>
      <xdr:nvSpPr>
        <xdr:cNvPr id="10" name="Line 10"/>
        <xdr:cNvSpPr>
          <a:spLocks/>
        </xdr:cNvSpPr>
      </xdr:nvSpPr>
      <xdr:spPr>
        <a:xfrm flipH="1">
          <a:off x="1257300" y="1352550"/>
          <a:ext cx="213360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1066800</xdr:colOff>
      <xdr:row>6</xdr:row>
      <xdr:rowOff>200025</xdr:rowOff>
    </xdr:from>
    <xdr:to>
      <xdr:col>17</xdr:col>
      <xdr:colOff>457200</xdr:colOff>
      <xdr:row>6</xdr:row>
      <xdr:rowOff>200025</xdr:rowOff>
    </xdr:to>
    <xdr:sp>
      <xdr:nvSpPr>
        <xdr:cNvPr id="11" name="Line 11"/>
        <xdr:cNvSpPr>
          <a:spLocks/>
        </xdr:cNvSpPr>
      </xdr:nvSpPr>
      <xdr:spPr>
        <a:xfrm flipH="1">
          <a:off x="5953125" y="1362075"/>
          <a:ext cx="238125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7</xdr:row>
      <xdr:rowOff>9525</xdr:rowOff>
    </xdr:from>
    <xdr:to>
      <xdr:col>8</xdr:col>
      <xdr:colOff>542925</xdr:colOff>
      <xdr:row>9</xdr:row>
      <xdr:rowOff>0</xdr:rowOff>
    </xdr:to>
    <xdr:sp>
      <xdr:nvSpPr>
        <xdr:cNvPr id="12" name="Line 12"/>
        <xdr:cNvSpPr>
          <a:spLocks/>
        </xdr:cNvSpPr>
      </xdr:nvSpPr>
      <xdr:spPr>
        <a:xfrm>
          <a:off x="3933825" y="1419225"/>
          <a:ext cx="0" cy="3238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466725</xdr:colOff>
      <xdr:row>7</xdr:row>
      <xdr:rowOff>19050</xdr:rowOff>
    </xdr:from>
    <xdr:to>
      <xdr:col>11</xdr:col>
      <xdr:colOff>466725</xdr:colOff>
      <xdr:row>9</xdr:row>
      <xdr:rowOff>9525</xdr:rowOff>
    </xdr:to>
    <xdr:sp>
      <xdr:nvSpPr>
        <xdr:cNvPr id="13" name="Line 13"/>
        <xdr:cNvSpPr>
          <a:spLocks/>
        </xdr:cNvSpPr>
      </xdr:nvSpPr>
      <xdr:spPr>
        <a:xfrm>
          <a:off x="5353050" y="1428750"/>
          <a:ext cx="0" cy="3238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6</xdr:row>
      <xdr:rowOff>190500</xdr:rowOff>
    </xdr:from>
    <xdr:to>
      <xdr:col>2</xdr:col>
      <xdr:colOff>600075</xdr:colOff>
      <xdr:row>9</xdr:row>
      <xdr:rowOff>0</xdr:rowOff>
    </xdr:to>
    <xdr:sp>
      <xdr:nvSpPr>
        <xdr:cNvPr id="14" name="Line 14"/>
        <xdr:cNvSpPr>
          <a:spLocks/>
        </xdr:cNvSpPr>
      </xdr:nvSpPr>
      <xdr:spPr>
        <a:xfrm flipH="1">
          <a:off x="1257300" y="1352550"/>
          <a:ext cx="9525" cy="390525"/>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6</xdr:row>
      <xdr:rowOff>190500</xdr:rowOff>
    </xdr:from>
    <xdr:to>
      <xdr:col>5</xdr:col>
      <xdr:colOff>514350</xdr:colOff>
      <xdr:row>9</xdr:row>
      <xdr:rowOff>9525</xdr:rowOff>
    </xdr:to>
    <xdr:sp>
      <xdr:nvSpPr>
        <xdr:cNvPr id="15" name="Line 15"/>
        <xdr:cNvSpPr>
          <a:spLocks/>
        </xdr:cNvSpPr>
      </xdr:nvSpPr>
      <xdr:spPr>
        <a:xfrm>
          <a:off x="2543175" y="1352550"/>
          <a:ext cx="0" cy="4000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457200</xdr:colOff>
      <xdr:row>6</xdr:row>
      <xdr:rowOff>190500</xdr:rowOff>
    </xdr:from>
    <xdr:to>
      <xdr:col>17</xdr:col>
      <xdr:colOff>457200</xdr:colOff>
      <xdr:row>8</xdr:row>
      <xdr:rowOff>161925</xdr:rowOff>
    </xdr:to>
    <xdr:sp>
      <xdr:nvSpPr>
        <xdr:cNvPr id="16" name="Line 16"/>
        <xdr:cNvSpPr>
          <a:spLocks/>
        </xdr:cNvSpPr>
      </xdr:nvSpPr>
      <xdr:spPr>
        <a:xfrm>
          <a:off x="8334375" y="1352550"/>
          <a:ext cx="0" cy="38100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561975</xdr:colOff>
      <xdr:row>6</xdr:row>
      <xdr:rowOff>209550</xdr:rowOff>
    </xdr:from>
    <xdr:to>
      <xdr:col>14</xdr:col>
      <xdr:colOff>561975</xdr:colOff>
      <xdr:row>8</xdr:row>
      <xdr:rowOff>142875</xdr:rowOff>
    </xdr:to>
    <xdr:sp>
      <xdr:nvSpPr>
        <xdr:cNvPr id="17" name="Line 17"/>
        <xdr:cNvSpPr>
          <a:spLocks/>
        </xdr:cNvSpPr>
      </xdr:nvSpPr>
      <xdr:spPr>
        <a:xfrm>
          <a:off x="6934200" y="1371600"/>
          <a:ext cx="0" cy="34290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jbautistab\AppData\Local\Microsoft\Windows\Temporary%20Internet%20Files\Content.Outlook\YC8BP12H\tunja\PROC04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nderado"/>
      <sheetName val="max y min $"/>
      <sheetName val="m2 max y min"/>
      <sheetName val="estrato y destino"/>
      <sheetName val=" m2 cons vrs vendi"/>
      <sheetName val="m2 por uso"/>
      <sheetName val="m2 por capi"/>
      <sheetName val="# obras por estrato"/>
      <sheetName val="# obras por cap y destino"/>
      <sheetName val="# obras por uso"/>
      <sheetName val="pagina 1"/>
      <sheetName val="pagina 2"/>
      <sheetName val="pagina 3"/>
      <sheetName val="PAGINA 4"/>
      <sheetName val="pagina 5"/>
      <sheetName val="pagina 6"/>
      <sheetName val="pagina 7"/>
      <sheetName val="pagina 8"/>
      <sheetName val="pagina 9"/>
      <sheetName val="pag 10 grado de avance"/>
      <sheetName val="Hoja1"/>
      <sheetName val="Hoja4"/>
      <sheetName val="Hoja5"/>
      <sheetName val="Hoja3"/>
      <sheetName val="Hoja2"/>
      <sheetName val="Hoja6"/>
      <sheetName val="PROC0402"/>
    </sheetNames>
    <sheetDataSet>
      <sheetData sheetId="26">
        <row r="1">
          <cell r="J1" t="str">
            <v>nro_form</v>
          </cell>
        </row>
        <row r="2">
          <cell r="J2">
            <v>8000001</v>
          </cell>
        </row>
        <row r="3">
          <cell r="J3">
            <v>8000002</v>
          </cell>
        </row>
        <row r="4">
          <cell r="J4">
            <v>8000003</v>
          </cell>
        </row>
        <row r="5">
          <cell r="J5">
            <v>8000004</v>
          </cell>
        </row>
        <row r="6">
          <cell r="J6">
            <v>8000005</v>
          </cell>
        </row>
        <row r="7">
          <cell r="J7">
            <v>8000006</v>
          </cell>
        </row>
        <row r="8">
          <cell r="J8">
            <v>8000007</v>
          </cell>
        </row>
        <row r="9">
          <cell r="J9">
            <v>8000008</v>
          </cell>
        </row>
        <row r="10">
          <cell r="J10">
            <v>8000009</v>
          </cell>
        </row>
        <row r="11">
          <cell r="J11">
            <v>8000010</v>
          </cell>
        </row>
        <row r="12">
          <cell r="J12">
            <v>8000011</v>
          </cell>
        </row>
        <row r="13">
          <cell r="J13">
            <v>8000012</v>
          </cell>
        </row>
        <row r="14">
          <cell r="J14">
            <v>8000013</v>
          </cell>
        </row>
        <row r="15">
          <cell r="J15">
            <v>8000014</v>
          </cell>
        </row>
        <row r="16">
          <cell r="J16">
            <v>8000015</v>
          </cell>
        </row>
        <row r="17">
          <cell r="J17">
            <v>8000016</v>
          </cell>
        </row>
        <row r="18">
          <cell r="J18">
            <v>8000017</v>
          </cell>
        </row>
        <row r="19">
          <cell r="J19">
            <v>8000018</v>
          </cell>
        </row>
        <row r="20">
          <cell r="J20">
            <v>8000018</v>
          </cell>
        </row>
        <row r="21">
          <cell r="J21">
            <v>8000019</v>
          </cell>
        </row>
        <row r="22">
          <cell r="J22">
            <v>8000020</v>
          </cell>
        </row>
        <row r="23">
          <cell r="J23">
            <v>8000021</v>
          </cell>
        </row>
        <row r="24">
          <cell r="J24">
            <v>8000022</v>
          </cell>
        </row>
        <row r="25">
          <cell r="J25">
            <v>8000023</v>
          </cell>
        </row>
        <row r="26">
          <cell r="J26">
            <v>8000024</v>
          </cell>
        </row>
        <row r="27">
          <cell r="J27">
            <v>8000025</v>
          </cell>
        </row>
        <row r="28">
          <cell r="J28">
            <v>8000026</v>
          </cell>
        </row>
        <row r="29">
          <cell r="J29">
            <v>8000027</v>
          </cell>
        </row>
        <row r="30">
          <cell r="J30">
            <v>8000028</v>
          </cell>
        </row>
        <row r="31">
          <cell r="J31">
            <v>8000029</v>
          </cell>
        </row>
        <row r="32">
          <cell r="J32">
            <v>8000030</v>
          </cell>
        </row>
        <row r="33">
          <cell r="J33">
            <v>8000031</v>
          </cell>
        </row>
        <row r="34">
          <cell r="J34">
            <v>8000032</v>
          </cell>
        </row>
        <row r="35">
          <cell r="J35">
            <v>8000033</v>
          </cell>
        </row>
        <row r="36">
          <cell r="J36">
            <v>8000034</v>
          </cell>
        </row>
        <row r="37">
          <cell r="J37">
            <v>8000035</v>
          </cell>
        </row>
        <row r="38">
          <cell r="J38">
            <v>8000036</v>
          </cell>
        </row>
        <row r="39">
          <cell r="J39">
            <v>8000037</v>
          </cell>
        </row>
        <row r="40">
          <cell r="J40">
            <v>8000038</v>
          </cell>
        </row>
        <row r="41">
          <cell r="J41">
            <v>8000039</v>
          </cell>
        </row>
        <row r="42">
          <cell r="J42">
            <v>8000040</v>
          </cell>
        </row>
        <row r="43">
          <cell r="J43">
            <v>8000041</v>
          </cell>
        </row>
        <row r="44">
          <cell r="J44">
            <v>8000042</v>
          </cell>
        </row>
        <row r="45">
          <cell r="J45">
            <v>8000043</v>
          </cell>
        </row>
        <row r="46">
          <cell r="J46">
            <v>8000044</v>
          </cell>
        </row>
        <row r="47">
          <cell r="J47">
            <v>8000045</v>
          </cell>
        </row>
        <row r="48">
          <cell r="J48">
            <v>8000046</v>
          </cell>
        </row>
        <row r="49">
          <cell r="J49">
            <v>8000047</v>
          </cell>
        </row>
        <row r="50">
          <cell r="J50">
            <v>8000048</v>
          </cell>
        </row>
        <row r="51">
          <cell r="J51">
            <v>8000049</v>
          </cell>
        </row>
        <row r="52">
          <cell r="J52">
            <v>8000050</v>
          </cell>
        </row>
        <row r="53">
          <cell r="J53">
            <v>8000051</v>
          </cell>
        </row>
        <row r="54">
          <cell r="J54">
            <v>8000052</v>
          </cell>
        </row>
        <row r="55">
          <cell r="J55">
            <v>8000053</v>
          </cell>
        </row>
        <row r="56">
          <cell r="J56">
            <v>8000054</v>
          </cell>
        </row>
        <row r="57">
          <cell r="J57">
            <v>8000055</v>
          </cell>
        </row>
        <row r="58">
          <cell r="J58">
            <v>8000056</v>
          </cell>
        </row>
        <row r="59">
          <cell r="J59">
            <v>8000057</v>
          </cell>
        </row>
        <row r="60">
          <cell r="J60">
            <v>8000058</v>
          </cell>
        </row>
        <row r="61">
          <cell r="J61">
            <v>8000059</v>
          </cell>
        </row>
        <row r="62">
          <cell r="J62">
            <v>8000060</v>
          </cell>
        </row>
        <row r="63">
          <cell r="J63">
            <v>8000061</v>
          </cell>
        </row>
        <row r="64">
          <cell r="J64">
            <v>8000062</v>
          </cell>
        </row>
        <row r="65">
          <cell r="J65">
            <v>8000063</v>
          </cell>
        </row>
        <row r="66">
          <cell r="J66">
            <v>8000064</v>
          </cell>
        </row>
        <row r="67">
          <cell r="J67">
            <v>8000065</v>
          </cell>
        </row>
        <row r="68">
          <cell r="J68">
            <v>8000066</v>
          </cell>
        </row>
        <row r="69">
          <cell r="J69">
            <v>8000067</v>
          </cell>
        </row>
        <row r="70">
          <cell r="J70">
            <v>8000068</v>
          </cell>
        </row>
        <row r="71">
          <cell r="J71">
            <v>8000069</v>
          </cell>
        </row>
        <row r="72">
          <cell r="J72">
            <v>8000070</v>
          </cell>
        </row>
        <row r="73">
          <cell r="J73">
            <v>8000071</v>
          </cell>
        </row>
        <row r="74">
          <cell r="J74">
            <v>8000072</v>
          </cell>
        </row>
        <row r="75">
          <cell r="J75">
            <v>8000073</v>
          </cell>
        </row>
        <row r="76">
          <cell r="J76">
            <v>8000074</v>
          </cell>
        </row>
        <row r="77">
          <cell r="J77">
            <v>8000075</v>
          </cell>
        </row>
        <row r="78">
          <cell r="J78">
            <v>8000076</v>
          </cell>
        </row>
        <row r="79">
          <cell r="J79">
            <v>8000077</v>
          </cell>
        </row>
        <row r="80">
          <cell r="J80">
            <v>8000078</v>
          </cell>
        </row>
        <row r="81">
          <cell r="J81">
            <v>8000079</v>
          </cell>
        </row>
        <row r="82">
          <cell r="J82">
            <v>8000080</v>
          </cell>
        </row>
        <row r="83">
          <cell r="J83">
            <v>8000081</v>
          </cell>
        </row>
        <row r="84">
          <cell r="J84">
            <v>8000082</v>
          </cell>
        </row>
        <row r="85">
          <cell r="J85">
            <v>8000083</v>
          </cell>
        </row>
        <row r="86">
          <cell r="J86">
            <v>8000084</v>
          </cell>
        </row>
        <row r="87">
          <cell r="J87">
            <v>8000085</v>
          </cell>
        </row>
        <row r="88">
          <cell r="J88">
            <v>8000086</v>
          </cell>
        </row>
        <row r="89">
          <cell r="J89">
            <v>8000087</v>
          </cell>
        </row>
        <row r="90">
          <cell r="J90">
            <v>8000088</v>
          </cell>
        </row>
        <row r="91">
          <cell r="J91">
            <v>8000089</v>
          </cell>
        </row>
        <row r="92">
          <cell r="J92">
            <v>8000090</v>
          </cell>
        </row>
        <row r="93">
          <cell r="J93">
            <v>8000091</v>
          </cell>
        </row>
        <row r="94">
          <cell r="J94">
            <v>8000092</v>
          </cell>
        </row>
        <row r="95">
          <cell r="J95">
            <v>8000093</v>
          </cell>
        </row>
        <row r="96">
          <cell r="J96">
            <v>8000094</v>
          </cell>
        </row>
        <row r="97">
          <cell r="J97">
            <v>8000095</v>
          </cell>
        </row>
        <row r="98">
          <cell r="J98">
            <v>8000096</v>
          </cell>
        </row>
        <row r="99">
          <cell r="J99">
            <v>8000097</v>
          </cell>
        </row>
        <row r="100">
          <cell r="J100">
            <v>8000098</v>
          </cell>
        </row>
        <row r="101">
          <cell r="J101">
            <v>8000099</v>
          </cell>
        </row>
        <row r="102">
          <cell r="J102">
            <v>8000100</v>
          </cell>
        </row>
        <row r="103">
          <cell r="J103">
            <v>8000101</v>
          </cell>
        </row>
        <row r="104">
          <cell r="J104">
            <v>8000102</v>
          </cell>
        </row>
        <row r="105">
          <cell r="J105">
            <v>8000103</v>
          </cell>
        </row>
        <row r="106">
          <cell r="J106">
            <v>8000104</v>
          </cell>
        </row>
        <row r="107">
          <cell r="J107">
            <v>8000105</v>
          </cell>
        </row>
        <row r="108">
          <cell r="J108">
            <v>8000106</v>
          </cell>
        </row>
        <row r="109">
          <cell r="J109">
            <v>8000107</v>
          </cell>
        </row>
        <row r="110">
          <cell r="J110">
            <v>8000108</v>
          </cell>
        </row>
        <row r="111">
          <cell r="J111">
            <v>8000109</v>
          </cell>
        </row>
        <row r="112">
          <cell r="J112">
            <v>8000110</v>
          </cell>
        </row>
        <row r="113">
          <cell r="J113">
            <v>8000111</v>
          </cell>
        </row>
        <row r="114">
          <cell r="J114">
            <v>8000112</v>
          </cell>
        </row>
        <row r="115">
          <cell r="J115">
            <v>8000113</v>
          </cell>
        </row>
        <row r="116">
          <cell r="J116">
            <v>8000114</v>
          </cell>
        </row>
        <row r="117">
          <cell r="J117">
            <v>8000115</v>
          </cell>
        </row>
        <row r="118">
          <cell r="J118">
            <v>8000116</v>
          </cell>
        </row>
        <row r="119">
          <cell r="J119">
            <v>8000117</v>
          </cell>
        </row>
        <row r="120">
          <cell r="J120">
            <v>8000118</v>
          </cell>
        </row>
        <row r="121">
          <cell r="J121">
            <v>8000119</v>
          </cell>
        </row>
        <row r="122">
          <cell r="J122">
            <v>8000120</v>
          </cell>
        </row>
        <row r="123">
          <cell r="J123">
            <v>8000121</v>
          </cell>
        </row>
        <row r="124">
          <cell r="J124">
            <v>8000122</v>
          </cell>
        </row>
        <row r="125">
          <cell r="J125">
            <v>8000123</v>
          </cell>
        </row>
        <row r="126">
          <cell r="J126">
            <v>8000124</v>
          </cell>
        </row>
        <row r="127">
          <cell r="J127">
            <v>8000125</v>
          </cell>
        </row>
        <row r="128">
          <cell r="J128">
            <v>8000126</v>
          </cell>
        </row>
        <row r="129">
          <cell r="J129">
            <v>8000127</v>
          </cell>
        </row>
        <row r="130">
          <cell r="J130">
            <v>8000128</v>
          </cell>
        </row>
        <row r="131">
          <cell r="J131">
            <v>8000129</v>
          </cell>
        </row>
        <row r="132">
          <cell r="J132">
            <v>8000130</v>
          </cell>
        </row>
        <row r="133">
          <cell r="J133">
            <v>8000131</v>
          </cell>
        </row>
        <row r="134">
          <cell r="J134">
            <v>8000132</v>
          </cell>
        </row>
        <row r="135">
          <cell r="J135">
            <v>8000133</v>
          </cell>
        </row>
        <row r="136">
          <cell r="J136">
            <v>8000134</v>
          </cell>
        </row>
        <row r="137">
          <cell r="J137">
            <v>8000135</v>
          </cell>
        </row>
        <row r="138">
          <cell r="J138">
            <v>8000136</v>
          </cell>
        </row>
        <row r="139">
          <cell r="J139">
            <v>8000137</v>
          </cell>
        </row>
        <row r="140">
          <cell r="J140">
            <v>8000138</v>
          </cell>
        </row>
        <row r="141">
          <cell r="J141">
            <v>8000139</v>
          </cell>
        </row>
        <row r="142">
          <cell r="J142">
            <v>8000140</v>
          </cell>
        </row>
        <row r="143">
          <cell r="J143">
            <v>8000141</v>
          </cell>
        </row>
        <row r="144">
          <cell r="J144">
            <v>8000142</v>
          </cell>
        </row>
        <row r="145">
          <cell r="J145">
            <v>8000143</v>
          </cell>
        </row>
        <row r="146">
          <cell r="J146">
            <v>8000144</v>
          </cell>
        </row>
        <row r="147">
          <cell r="J147">
            <v>8000145</v>
          </cell>
        </row>
        <row r="148">
          <cell r="J148">
            <v>8000146</v>
          </cell>
        </row>
        <row r="149">
          <cell r="J149">
            <v>8000147</v>
          </cell>
        </row>
        <row r="150">
          <cell r="J150">
            <v>8000148</v>
          </cell>
        </row>
        <row r="151">
          <cell r="J151">
            <v>8000149</v>
          </cell>
        </row>
        <row r="152">
          <cell r="J152">
            <v>8000150</v>
          </cell>
        </row>
        <row r="153">
          <cell r="J153">
            <v>8000151</v>
          </cell>
        </row>
        <row r="154">
          <cell r="J154">
            <v>8000152</v>
          </cell>
        </row>
        <row r="155">
          <cell r="J155">
            <v>8000153</v>
          </cell>
        </row>
        <row r="156">
          <cell r="J156">
            <v>8000154</v>
          </cell>
        </row>
        <row r="157">
          <cell r="J157">
            <v>8000155</v>
          </cell>
        </row>
        <row r="158">
          <cell r="J158">
            <v>8000156</v>
          </cell>
        </row>
        <row r="159">
          <cell r="J159">
            <v>8000157</v>
          </cell>
        </row>
        <row r="160">
          <cell r="J160">
            <v>8000158</v>
          </cell>
        </row>
        <row r="161">
          <cell r="J161">
            <v>8000159</v>
          </cell>
        </row>
        <row r="162">
          <cell r="J162">
            <v>8000159</v>
          </cell>
        </row>
        <row r="163">
          <cell r="J163">
            <v>8000160</v>
          </cell>
        </row>
        <row r="164">
          <cell r="J164">
            <v>8000161</v>
          </cell>
        </row>
        <row r="165">
          <cell r="J165">
            <v>8000162</v>
          </cell>
        </row>
        <row r="166">
          <cell r="J166">
            <v>8000163</v>
          </cell>
        </row>
        <row r="167">
          <cell r="J167">
            <v>8000164</v>
          </cell>
        </row>
        <row r="168">
          <cell r="J168">
            <v>8000165</v>
          </cell>
        </row>
        <row r="169">
          <cell r="J169">
            <v>8000166</v>
          </cell>
        </row>
        <row r="170">
          <cell r="J170">
            <v>8000167</v>
          </cell>
        </row>
        <row r="171">
          <cell r="J171">
            <v>8000168</v>
          </cell>
        </row>
        <row r="172">
          <cell r="J172">
            <v>8000169</v>
          </cell>
        </row>
        <row r="173">
          <cell r="J173">
            <v>8000170</v>
          </cell>
        </row>
        <row r="174">
          <cell r="J174">
            <v>8000171</v>
          </cell>
        </row>
        <row r="175">
          <cell r="J175">
            <v>8000171</v>
          </cell>
        </row>
        <row r="176">
          <cell r="J176">
            <v>8000172</v>
          </cell>
        </row>
        <row r="177">
          <cell r="J177">
            <v>8000172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8:N38"/>
  <sheetViews>
    <sheetView zoomScale="90" zoomScaleNormal="90" zoomScalePageLayoutView="0" workbookViewId="0" topLeftCell="A1">
      <selection activeCell="B22" sqref="B22"/>
    </sheetView>
  </sheetViews>
  <sheetFormatPr defaultColWidth="11.421875" defaultRowHeight="12.75"/>
  <cols>
    <col min="1" max="1" width="3.28125" style="239" customWidth="1"/>
    <col min="2" max="12" width="11.421875" style="239" customWidth="1"/>
    <col min="13" max="13" width="22.7109375" style="239" customWidth="1"/>
    <col min="14" max="16384" width="11.421875" style="239" customWidth="1"/>
  </cols>
  <sheetData>
    <row r="8" ht="12.75">
      <c r="N8" s="244" t="s">
        <v>138</v>
      </c>
    </row>
    <row r="9" spans="2:14" ht="12.75">
      <c r="B9" s="238" t="s">
        <v>131</v>
      </c>
      <c r="N9" s="246" t="str">
        <f>CONCATENATE('ANEXO G'!A2," - ",'ANEXO G'!A3," ",'ANEXO G'!A4)</f>
        <v>Cuadro G1 - Área paralizada nueva,  por áreas urbanas y metropolitanas, según destinos II trimestre de 2016</v>
      </c>
    </row>
    <row r="10" spans="2:14" ht="12.75">
      <c r="B10" s="240" t="str">
        <f>CONCATENATE('Anexo A'!A3," - ",'Anexo A'!A4," ",'Anexo A'!A5)</f>
        <v>Cuadro A1 - Área en construcción, por áreas urbanas y metropolitanas, según destinos II trimestre de 2016</v>
      </c>
      <c r="N10" s="248" t="str">
        <f>CONCATENATE('ANEXO G'!A24," - ",'ANEXO G'!A25," ",'ANEXO G'!A26)</f>
        <v>Cuadro G2 - Área paralizada nueva,  por áreas urbanas y metropolitanas, según destinos III trimestre de 2016</v>
      </c>
    </row>
    <row r="11" spans="2:14" ht="12.75">
      <c r="B11" s="240" t="str">
        <f>CONCATENATE('Anexo A'!A27," - ",'Anexo A'!A28," ",'Anexo A'!A29)</f>
        <v>Cuadro A2 - Área en construcción, por áreas urbanas y metropolitanas, según destinos III trimestre de 2016</v>
      </c>
      <c r="N11" s="238" t="str">
        <f>CONCATENATE('ANEXO G'!T2," - ",'ANEXO G'!T3," ",'ANEXO G'!T4)</f>
        <v>Cuadro G3 - Variación trimestral del área paralizada nueva, por áreas urbanas y metropolitanas, según destinos III trimestre de 2016 / II trimestre de 2016</v>
      </c>
    </row>
    <row r="12" spans="2:14" ht="12.75">
      <c r="B12" s="242" t="str">
        <f>CONCATENATE('Anexo A'!T3," - ",'Anexo A'!T4," ",'Anexo A'!T5)</f>
        <v>Cuadro A3 - Variación trimestral del área en construcción, por áreas urbanas y metropolitanas, según destinos III trimestre de 2016 / II trimestre de 2016</v>
      </c>
      <c r="N12" s="238" t="str">
        <f>CONCATENATE('ANEXO G'!T24," - ",'ANEXO G'!T25," ",'ANEXO G'!T26)</f>
        <v>Cuadro G4 - Contribución trimestral del área paralizada nueva, por áreas urbanas y metropolitanas, según destinos III trimestre de 2016 / II trimestre de 2016</v>
      </c>
    </row>
    <row r="13" ht="12.75">
      <c r="B13" s="242" t="str">
        <f>CONCATENATE('Anexo A'!T27," - ",'Anexo A'!T28," ",'Anexo A'!T29)</f>
        <v>Cuadro A4 - Contribución del área en construcción, por áreas urbanas y metropolitanas, según destinos III trimestre de 2016 / II trimestre de 2016</v>
      </c>
    </row>
    <row r="14" spans="2:14" ht="12.75">
      <c r="B14" s="243"/>
      <c r="N14" s="238" t="s">
        <v>139</v>
      </c>
    </row>
    <row r="15" spans="2:14" ht="12.75">
      <c r="B15" s="238" t="s">
        <v>132</v>
      </c>
      <c r="N15" s="238" t="str">
        <f>CONCATENATE('ANEXO H'!A2," - ",'ANEXO H'!A3," ",'ANEXO H'!A4)</f>
        <v>Cuadro H1 - Área en proceso, por áreas de cobertura, según estrato socioeconomico III trimestre de 2016</v>
      </c>
    </row>
    <row r="16" ht="12.75">
      <c r="B16" s="245" t="str">
        <f>CONCATENATE('Anexo B'!A2," - ",'Anexo B'!A3," ",'Anexo B'!A4)</f>
        <v>Cuadro B1 - Área iniciada,  por áreas urbanas y metropolitanas, según destinos II trimestre de 2016</v>
      </c>
    </row>
    <row r="17" spans="2:14" ht="12.75">
      <c r="B17" s="247" t="str">
        <f>CONCATENATE('Anexo B'!A25," - ",'Anexo B'!A26," ",'Anexo B'!A27)</f>
        <v>Cuadro B2 - Área iniciada,  por áreas urbanas y metropolitanas, según destinos III trimestre de 2016</v>
      </c>
      <c r="N17" s="238" t="s">
        <v>140</v>
      </c>
    </row>
    <row r="18" spans="2:14" ht="12.75">
      <c r="B18" s="247" t="str">
        <f>CONCATENATE('Anexo B'!T2," - ",'Anexo B'!T3," ",'Anexo B'!T4)</f>
        <v>Cuadro B3 - Variación trimestral del área iniciada, por áreas urbanas y metropolitanas, según destinos III trimestre de 2016 / II trimestre de 2016</v>
      </c>
      <c r="N18" s="238" t="str">
        <f>CONCATENATE('ANEXO I '!B2," - ",'ANEXO I '!B3," ",'ANEXO I '!B4)</f>
        <v>Diagrama  1 - Panel de obras en proceso, según avance de obra  II trimestre de 2016 y III trimestrep de 2016</v>
      </c>
    </row>
    <row r="19" ht="12.75">
      <c r="B19" s="247" t="str">
        <f>CONCATENATE('Anexo B'!T25," - ",'Anexo B'!T26," ",'Anexo B'!T27)</f>
        <v>Cuadro B4 - Contribución del área iniciada, por áreas urbanas y metropolitanas, según destinos III trimestre de 2016 / II trimestre de 2016</v>
      </c>
    </row>
    <row r="20" ht="12.75">
      <c r="N20" s="241" t="s">
        <v>141</v>
      </c>
    </row>
    <row r="21" spans="2:14" ht="12.75">
      <c r="B21" s="244" t="s">
        <v>133</v>
      </c>
      <c r="N21" s="244" t="str">
        <f>CONCATENATE('ANEXO J'!A2," - ",'ANEXO J'!A3," ",'ANEXO J'!A4)</f>
        <v>Cuadro J1 - Estructura general del área, por estado de obra, según áreas de cobertura II trimestre de 2016</v>
      </c>
    </row>
    <row r="22" spans="2:14" ht="12.75">
      <c r="B22" s="241" t="str">
        <f>CONCATENATE('Anexo C D'!A2," - ",'Anexo C D'!A3," ",'Anexo C D'!A4)</f>
        <v>Cuadro C1 - Área nueva,  por sistema constructivo, según destinos III trimestre de 2016</v>
      </c>
      <c r="N22" s="241" t="str">
        <f>CONCATENATE('ANEXO J'!A28," - ",'ANEXO J'!A29," ",'ANEXO J'!A30)</f>
        <v>Cuadro J2 - Estructura general del área, por estado de obra, según áreas de cobertura III trimestre de 2016</v>
      </c>
    </row>
    <row r="23" spans="2:14" ht="12.75">
      <c r="B23" s="240" t="str">
        <f>CONCATENATE('Anexo C D'!A22," - ",'Anexo C D'!A23," ",'Anexo C D'!A24)</f>
        <v>Cuadro C2 - Unidades Iniciadas,  por sistema constructivo, según destinos III trimestre de 2016</v>
      </c>
      <c r="N23" s="241" t="str">
        <f>CONCATENATE('ANEXO J'!A56," - ",'ANEXO J'!A57," ",'ANEXO J'!A58)</f>
        <v>Cuadro J3 - Estructura general del área, por estado de obra, según áreas de cobertura III trimestre de 2015</v>
      </c>
    </row>
    <row r="24" spans="2:14" ht="12.75">
      <c r="B24" s="249"/>
      <c r="N24" s="250"/>
    </row>
    <row r="25" spans="2:14" ht="12.75">
      <c r="B25" s="248" t="s">
        <v>135</v>
      </c>
      <c r="N25" s="248" t="s">
        <v>179</v>
      </c>
    </row>
    <row r="26" spans="2:14" ht="12.75">
      <c r="B26" s="238" t="str">
        <f>CONCATENATE('Anexo C D'!A43," - ",'Anexo C D'!A44," ",'Anexo C D'!A45)</f>
        <v>Cuadro D1 - Área nueva,  por sistema constructivo, según áreas urbanas y metropolitanas III trimestre de 2016</v>
      </c>
      <c r="N26" s="238" t="str">
        <f>+'ANEXO K'!A2&amp;" "&amp;'ANEXO K'!A3&amp;" "&amp;'ANEXO K'!A4</f>
        <v>Cuadro K1 Estructura general del área, por estado de obra, según capitulos constructivos III trimestre de 2015</v>
      </c>
    </row>
    <row r="27" ht="12.75">
      <c r="N27" s="238" t="str">
        <f>+'ANEXO K'!A19&amp;" "&amp;'ANEXO K'!A20&amp;" "&amp;'ANEXO K'!A21</f>
        <v>Cuadro K2 Estructura general del área, por estado de obra, según capitulos constructivos III trimestre de 2016</v>
      </c>
    </row>
    <row r="28" spans="2:14" ht="12.75">
      <c r="B28" s="238" t="s">
        <v>136</v>
      </c>
      <c r="N28" s="238" t="str">
        <f>+'ANEXO K'!A36&amp;" "&amp;'ANEXO K'!A37&amp;" "&amp;'ANEXO K'!A38</f>
        <v>Cuadro K3 Estructura general del área, por estado de obra, según capitulos constructivos II trimestre de 2016</v>
      </c>
    </row>
    <row r="29" ht="12.75">
      <c r="B29" s="238" t="str">
        <f>CONCATENATE('Anexo E'!A2," - ",'Anexo E'!A3," ",'Anexo E'!A4)</f>
        <v>Cuadro E1 - Área culminada,  por áreas urbanas y metropolitanas, según destinos II trimestre de 2016</v>
      </c>
    </row>
    <row r="30" ht="12.75">
      <c r="B30" s="238" t="str">
        <f>CONCATENATE('Anexo E'!A25," - ",'Anexo E'!A26," ",'Anexo E'!A27)</f>
        <v>Cuadro E2 - Área culminada,  por áreas urbanas y metropolitanas, según destinos III trimestre de 2016</v>
      </c>
    </row>
    <row r="31" ht="12.75">
      <c r="B31" s="238" t="str">
        <f>CONCATENATE('Anexo E'!T2," - ",'Anexo E'!T3," ",'Anexo E'!T4)</f>
        <v>Cuadro E3 - Variación del área culminada, por áreas urbanas y metropolitanas, según destinos III trimestre de 2016 / II trimestre de 2016</v>
      </c>
    </row>
    <row r="32" ht="12.75">
      <c r="B32" s="238" t="str">
        <f>CONCATENATE('Anexo E'!T25," - ",'Anexo E'!T26," ",'Anexo E'!T27)</f>
        <v>Cuadro E4 - Contribución del área culminada, por áreas urbanas y metropolitanas, según destinos III trimestre de 2016 / II trimestre de 2016</v>
      </c>
    </row>
    <row r="33" ht="12.75">
      <c r="B33" s="251"/>
    </row>
    <row r="34" ht="12.75">
      <c r="B34" s="238" t="s">
        <v>137</v>
      </c>
    </row>
    <row r="35" ht="12.75">
      <c r="B35" s="238" t="str">
        <f>CONCATENATE('Anexo F'!A2," - ",'Anexo F'!A3," ",'Anexo F'!A4)</f>
        <v>Cuadro F1 - Estructura general del área, por estado de obra, según destinos III trimestre de 2015</v>
      </c>
    </row>
    <row r="36" ht="12.75">
      <c r="B36" s="241" t="str">
        <f>CONCATENATE('Anexo F'!A25," - ",'Anexo F'!A26," ",'Anexo F'!A27)</f>
        <v>Cuadro F2 - Estructura general del área, por estado de obra, según destinos III trimestre de 2016</v>
      </c>
    </row>
    <row r="37" ht="12.75">
      <c r="B37" s="241" t="str">
        <f>CONCATENATE('Anexo F'!L2," - ",'Anexo F'!L3," ",'Anexo F'!L4)</f>
        <v>Cuadro F3 - Variación anual del área censada, por estado de obra, según destinos III trimestre de 2016 / III trimestre de 2015</v>
      </c>
    </row>
    <row r="38" ht="12.75">
      <c r="B38" s="242" t="str">
        <f>CONCATENATE('Anexo F'!L25," ",'Anexo F'!L26," ",'Anexo F'!L27)</f>
        <v>Cuadro F4 Contribución anual del área censada, por estado de obra, según destinos III trimestre de 2016 / III trimestre de 2015</v>
      </c>
    </row>
  </sheetData>
  <sheetProtection password="ED79" sheet="1" formatCells="0"/>
  <hyperlinks>
    <hyperlink ref="B10" location="'Anexo A'!A4" display="Cuadro A1-Área en construcción, por áreas urbanas y metropolitanas, según destinos III trimestre de 2015"/>
    <hyperlink ref="B11" location="'Anexo A'!A27" display="Cuadro A2-Área en construcción, por áreas urbanas y metropolitanas, según destinos IV trimestre de 2015"/>
    <hyperlink ref="B12" location="'Anexo A'!T3" display="Cuadro A3-Variación trimestral del área en construcción, por áreas urbanas y metropolitanas, según destinos IV trimestre de 2015 / III trimestre de 2015"/>
    <hyperlink ref="B13" location="'Anexo A'!T26" display="Cuadro A4-Contribución del área en construcción, por áreas urbanas y metropolitanas, según destinos IV trimestre de 2015 / III trimestre de 2015"/>
    <hyperlink ref="B9" location="'Anexo A'!A1" display="Anexo A"/>
    <hyperlink ref="B15" location="'Anexo B'!A1" display="Anexo B"/>
    <hyperlink ref="B16" location="'Anexo B'!A4" display="Cuadro B1-Área iniciada,  por áreas urbanas y metropolitanas, según destinos-III trimestre de 2015"/>
    <hyperlink ref="B17" location="'Anexo B'!A23" display="Cuadro B2-Área iniciada,  por áreas urbanas y metropolitanas, según destinos IV trimestre de 2015"/>
    <hyperlink ref="B18" location="'Anexo B'!T2" display="Cuadro B3-Variación trimestral del área iniciada, por áreas urbanas y metropolitanas, según destinos IV trimestre de 2015 / III trimestre de 2015"/>
    <hyperlink ref="B19" location="'Anexo B'!T23" display="Cuadro B4-Contribución del área iniciada, por áreas urbanas y metropolitanas, según destinos IV trimestre de 2015 / III trimestre de 2015"/>
    <hyperlink ref="B22" location="'Anexo C D'!A2" display="Cuadro C1-Área nueva,  por sistema constructivo, según destinos IV trimestre de 2015"/>
    <hyperlink ref="B21" location="'Anexo C D'!A1" display="Anexo C"/>
    <hyperlink ref="B23" location="'Anexo C D'!A21" display="Cuadro C2-Unidades Iniciadas,  por sistema constructivo, según destinos  IV trimestre de 2015"/>
    <hyperlink ref="B26" location="'Anexo C D'!A41" display="Cuadro D1-Área nueva,  por sistema constructivo, según áreas urbanas y metropolitanas IV trimestre de 2015"/>
    <hyperlink ref="B25" location="'Anexo C D'!A41" display="Anexo D"/>
    <hyperlink ref="B28" location="'Anexo E'!A1" display="Anexo E"/>
    <hyperlink ref="B29" location="'Anexo E'!A2" display="Cuadro E1-Área culminada,  por áreas urbanas y metropolitanas, según destinos III trimestre de 2015"/>
    <hyperlink ref="B30" location="'Anexo E'!A22" display="Cuadro E2-Área culminada,  por áreas urbanas y metropolitanas, según destinos IV trimestre de 2015"/>
    <hyperlink ref="B31" location="'Anexo E'!T2" display="Cuadro E3-Variación del área culminada, por áreas urbanas y metropolitanas, según destinos IV trimestre de 2015 / III trimestre de 2015"/>
    <hyperlink ref="B32" location="'Anexo E'!T22" display="Cuadro E4-Contribución del área culminada, por áreas urbanas y metropolitanas, según destinos IV trimestre de 2015 / III trimestre de 2015"/>
    <hyperlink ref="B35" location="'Anexo F'!A2" display="Cuadro F1-Estructura general del área, por estado de obra, según destinos IV trimestre de 2014"/>
    <hyperlink ref="B34" location="'Anexo F'!A1" display="Anexo F"/>
    <hyperlink ref="B36" location="'Anexo F'!A24" display="Cuadro F2-Estructura general del área, por estado de obra, según destinos IV trimestre de 2015"/>
    <hyperlink ref="B37" location="'Anexo F'!L4" display="Cuadro F3-Variación anual del área censada, por estado de obra, según destinos IV trimestre de 2015 / IV trimestre de 2014"/>
    <hyperlink ref="B38" location="'Anexo F'!L24" display="Cuadro F4-Contribución anual del área censada, por estado de obra, según destinos IV trimestre de 2015 / IV trimestre de 2014"/>
    <hyperlink ref="N8" location="'ANEXO G'!A1" display="Anexo G"/>
    <hyperlink ref="N9" location="'ANEXO G'!A2" display="Cuadro G1-Área paralizada nueva,  por áreas urbanas y metropolitanas, según destinos III trimestre de 2015"/>
    <hyperlink ref="N10" location="'ANEXO G'!A23" display="Cuadro G2-Área paralizada nueva,  por áreas urbanas y metropolitanas, según destinos IV trimestre de 2015"/>
    <hyperlink ref="N11" location="'ANEXO G'!T2" display="Cuadro G3-Variación trimestral del área paralizada nueva, por áreas urbanas y metropolitanas, según destinos IV trimestre de 2015 / III trimestre de 2015"/>
    <hyperlink ref="N12" location="'ANEXO G'!T22" display="Cuadro G4-Contribución trimestral del área paralizada nueva, por áreas urbanas y metropolitanas, según destinos IV trimestre de 2015 / III trimestre de 2015"/>
    <hyperlink ref="N14" location="'ANEXO H'!A1" display="Anexo H"/>
    <hyperlink ref="N15" location="'ANEXO H'!A2" display="Cuadro H1-Área en proceso, por áreas de cobertura, según estrato socioeconomico IV trimestre de 2015"/>
    <hyperlink ref="N17" location="'ANEXO I '!A1" display="Anexo I"/>
    <hyperlink ref="N18" location="'ANEXO I '!A1" display="Diagrama 1-Panel de obras en proceso, según avance de obra III trimestre de 2015 y IV trimestrep de 2015"/>
    <hyperlink ref="N20" location="'ANEXO J'!A1" display="Anexo J"/>
    <hyperlink ref="N21" location="'ANEXO J'!A2" display="Cuadro J1-Estructura general del área, por estado de obra, según áreas de cobertura IV trimestre de 2015"/>
    <hyperlink ref="N22" location="'ANEXO J'!A29" display="Cuadro J2-Estructura general del área, por estado de obra, según áreas de cobertura III trimestre de 2015"/>
    <hyperlink ref="N23" location="'ANEXO J'!A56" display="Cuadro J3-Estructura general del área, por estado de obra, según áreas de cobertura IV trimestre de 2014"/>
    <hyperlink ref="N26" location="'ANEXO K'!A1" display="'ANEXO K'!A1"/>
    <hyperlink ref="N27" location="'ANEXO K'!A18" display="'ANEXO K'!A18"/>
    <hyperlink ref="N28" location="'ANEXO K'!A38" display="'ANEXO K'!A38"/>
    <hyperlink ref="N25" location="'ANEXO K'!A1" display="Anexo K"/>
  </hyperlinks>
  <printOptions/>
  <pageMargins left="0.7" right="0.7" top="0.75" bottom="0.75" header="0.3" footer="0.3"/>
  <pageSetup orientation="portrait" scale="34" r:id="rId2"/>
  <drawing r:id="rId1"/>
</worksheet>
</file>

<file path=xl/worksheets/sheet10.xml><?xml version="1.0" encoding="utf-8"?>
<worksheet xmlns="http://schemas.openxmlformats.org/spreadsheetml/2006/main" xmlns:r="http://schemas.openxmlformats.org/officeDocument/2006/relationships">
  <dimension ref="A1:J80"/>
  <sheetViews>
    <sheetView view="pageBreakPreview" zoomScale="98" zoomScaleSheetLayoutView="98" zoomScalePageLayoutView="0" workbookViewId="0" topLeftCell="A13">
      <selection activeCell="B61" sqref="B61:J77"/>
    </sheetView>
  </sheetViews>
  <sheetFormatPr defaultColWidth="11.421875" defaultRowHeight="12.75"/>
  <cols>
    <col min="1" max="1" width="13.57421875" style="185" customWidth="1"/>
    <col min="2" max="2" width="11.421875" style="185" customWidth="1"/>
    <col min="3" max="3" width="10.140625" style="185" customWidth="1"/>
    <col min="4" max="4" width="11.7109375" style="185" customWidth="1"/>
    <col min="5" max="5" width="9.8515625" style="185" customWidth="1"/>
    <col min="6" max="6" width="10.28125" style="185" customWidth="1"/>
    <col min="7" max="7" width="0.85546875" style="185" customWidth="1"/>
    <col min="8" max="8" width="9.57421875" style="185" customWidth="1"/>
    <col min="9" max="9" width="10.140625" style="185" customWidth="1"/>
    <col min="10" max="10" width="9.28125" style="185" customWidth="1"/>
    <col min="11" max="16384" width="11.421875" style="185" customWidth="1"/>
  </cols>
  <sheetData>
    <row r="1" ht="20.25">
      <c r="A1" s="236" t="s">
        <v>141</v>
      </c>
    </row>
    <row r="2" ht="12.75">
      <c r="A2" s="162" t="s">
        <v>169</v>
      </c>
    </row>
    <row r="3" ht="12.75">
      <c r="A3" s="163" t="s">
        <v>130</v>
      </c>
    </row>
    <row r="4" ht="12.75">
      <c r="A4" s="164" t="s">
        <v>171</v>
      </c>
    </row>
    <row r="5" spans="1:10" ht="12.75">
      <c r="A5" s="312" t="s">
        <v>15</v>
      </c>
      <c r="B5" s="312" t="s">
        <v>22</v>
      </c>
      <c r="C5" s="314" t="s">
        <v>23</v>
      </c>
      <c r="D5" s="314"/>
      <c r="E5" s="314"/>
      <c r="F5" s="314"/>
      <c r="G5" s="203"/>
      <c r="H5" s="314" t="s">
        <v>95</v>
      </c>
      <c r="I5" s="314"/>
      <c r="J5" s="314"/>
    </row>
    <row r="6" spans="1:10" ht="18">
      <c r="A6" s="313" t="s">
        <v>1</v>
      </c>
      <c r="B6" s="313"/>
      <c r="C6" s="204" t="s">
        <v>24</v>
      </c>
      <c r="D6" s="204" t="s">
        <v>25</v>
      </c>
      <c r="E6" s="204" t="s">
        <v>26</v>
      </c>
      <c r="F6" s="204" t="s">
        <v>27</v>
      </c>
      <c r="G6" s="204"/>
      <c r="H6" s="204" t="s">
        <v>24</v>
      </c>
      <c r="I6" s="204" t="s">
        <v>28</v>
      </c>
      <c r="J6" s="204" t="s">
        <v>29</v>
      </c>
    </row>
    <row r="7" spans="1:10" ht="12.75">
      <c r="A7" s="205" t="s">
        <v>2</v>
      </c>
      <c r="B7" s="206">
        <v>4482233</v>
      </c>
      <c r="C7" s="206">
        <v>5396705</v>
      </c>
      <c r="D7" s="206">
        <v>24416505</v>
      </c>
      <c r="E7" s="206">
        <v>493232</v>
      </c>
      <c r="F7" s="206">
        <v>30306442</v>
      </c>
      <c r="G7" s="206">
        <v>0</v>
      </c>
      <c r="H7" s="206">
        <v>1033890</v>
      </c>
      <c r="I7" s="206">
        <v>5062013</v>
      </c>
      <c r="J7" s="206">
        <v>6095903</v>
      </c>
    </row>
    <row r="8" spans="1:10" ht="12.75">
      <c r="A8" s="207" t="s">
        <v>105</v>
      </c>
      <c r="B8" s="206">
        <v>1257571</v>
      </c>
      <c r="C8" s="208">
        <v>1147496</v>
      </c>
      <c r="D8" s="208">
        <v>6561546</v>
      </c>
      <c r="E8" s="208">
        <v>32750</v>
      </c>
      <c r="F8" s="206">
        <v>7741792</v>
      </c>
      <c r="G8" s="208"/>
      <c r="H8" s="208">
        <v>146670</v>
      </c>
      <c r="I8" s="208">
        <v>814627</v>
      </c>
      <c r="J8" s="206">
        <v>961297</v>
      </c>
    </row>
    <row r="9" spans="1:10" ht="12.75">
      <c r="A9" s="207" t="s">
        <v>46</v>
      </c>
      <c r="B9" s="206">
        <v>639688</v>
      </c>
      <c r="C9" s="208">
        <v>1117182</v>
      </c>
      <c r="D9" s="208">
        <v>4719967</v>
      </c>
      <c r="E9" s="208">
        <v>81834</v>
      </c>
      <c r="F9" s="206">
        <v>5918983</v>
      </c>
      <c r="G9" s="208"/>
      <c r="H9" s="208">
        <v>136777</v>
      </c>
      <c r="I9" s="208">
        <v>752790</v>
      </c>
      <c r="J9" s="206">
        <v>889567</v>
      </c>
    </row>
    <row r="10" spans="1:10" ht="12.75">
      <c r="A10" s="207" t="s">
        <v>104</v>
      </c>
      <c r="B10" s="206">
        <v>692417</v>
      </c>
      <c r="C10" s="208">
        <v>784798</v>
      </c>
      <c r="D10" s="208">
        <v>2039185</v>
      </c>
      <c r="E10" s="208">
        <v>56744</v>
      </c>
      <c r="F10" s="206">
        <v>2880727</v>
      </c>
      <c r="G10" s="208"/>
      <c r="H10" s="208">
        <v>115520</v>
      </c>
      <c r="I10" s="208">
        <v>520404</v>
      </c>
      <c r="J10" s="206">
        <v>635924</v>
      </c>
    </row>
    <row r="11" spans="1:10" ht="12.75">
      <c r="A11" s="207" t="s">
        <v>52</v>
      </c>
      <c r="B11" s="206">
        <v>233031</v>
      </c>
      <c r="C11" s="208">
        <v>426099</v>
      </c>
      <c r="D11" s="208">
        <v>1162386</v>
      </c>
      <c r="E11" s="208">
        <v>56090</v>
      </c>
      <c r="F11" s="206">
        <v>1644575</v>
      </c>
      <c r="G11" s="208"/>
      <c r="H11" s="208">
        <v>147497</v>
      </c>
      <c r="I11" s="208">
        <v>863516</v>
      </c>
      <c r="J11" s="206">
        <v>1011013</v>
      </c>
    </row>
    <row r="12" spans="1:10" ht="12.75">
      <c r="A12" s="207" t="s">
        <v>53</v>
      </c>
      <c r="B12" s="206">
        <v>400611</v>
      </c>
      <c r="C12" s="208">
        <v>536177</v>
      </c>
      <c r="D12" s="208">
        <v>2833707</v>
      </c>
      <c r="E12" s="208">
        <v>33609</v>
      </c>
      <c r="F12" s="206">
        <v>3403493</v>
      </c>
      <c r="G12" s="208"/>
      <c r="H12" s="208">
        <v>104323</v>
      </c>
      <c r="I12" s="208">
        <v>467007</v>
      </c>
      <c r="J12" s="206">
        <v>571330</v>
      </c>
    </row>
    <row r="13" spans="1:10" ht="12.75">
      <c r="A13" s="207" t="s">
        <v>54</v>
      </c>
      <c r="B13" s="206">
        <v>282809</v>
      </c>
      <c r="C13" s="208">
        <v>236399</v>
      </c>
      <c r="D13" s="208">
        <v>1829030</v>
      </c>
      <c r="E13" s="208">
        <v>63776</v>
      </c>
      <c r="F13" s="206">
        <v>2129205</v>
      </c>
      <c r="G13" s="208"/>
      <c r="H13" s="208">
        <v>103891</v>
      </c>
      <c r="I13" s="208">
        <v>278716</v>
      </c>
      <c r="J13" s="206">
        <v>382607</v>
      </c>
    </row>
    <row r="14" spans="1:10" ht="12.75">
      <c r="A14" s="207" t="s">
        <v>50</v>
      </c>
      <c r="B14" s="206">
        <v>90904</v>
      </c>
      <c r="C14" s="208">
        <v>150202</v>
      </c>
      <c r="D14" s="208">
        <v>425966</v>
      </c>
      <c r="E14" s="208">
        <v>9480</v>
      </c>
      <c r="F14" s="206">
        <v>585648</v>
      </c>
      <c r="G14" s="208"/>
      <c r="H14" s="208">
        <v>28751</v>
      </c>
      <c r="I14" s="208">
        <v>134942</v>
      </c>
      <c r="J14" s="206">
        <v>163693</v>
      </c>
    </row>
    <row r="15" spans="1:10" ht="12.75">
      <c r="A15" s="207" t="s">
        <v>51</v>
      </c>
      <c r="B15" s="206">
        <v>112766</v>
      </c>
      <c r="C15" s="208">
        <v>101902</v>
      </c>
      <c r="D15" s="208">
        <v>500721</v>
      </c>
      <c r="E15" s="208">
        <v>10532</v>
      </c>
      <c r="F15" s="206">
        <v>613155</v>
      </c>
      <c r="G15" s="208"/>
      <c r="H15" s="208">
        <v>22287</v>
      </c>
      <c r="I15" s="208">
        <v>72068</v>
      </c>
      <c r="J15" s="206">
        <v>94355</v>
      </c>
    </row>
    <row r="16" spans="1:10" ht="12.75">
      <c r="A16" s="207" t="s">
        <v>56</v>
      </c>
      <c r="B16" s="206">
        <v>118366</v>
      </c>
      <c r="C16" s="208">
        <v>198089</v>
      </c>
      <c r="D16" s="208">
        <v>1353056</v>
      </c>
      <c r="E16" s="208">
        <v>35372</v>
      </c>
      <c r="F16" s="206">
        <v>1586517</v>
      </c>
      <c r="G16" s="208"/>
      <c r="H16" s="208">
        <v>55738</v>
      </c>
      <c r="I16" s="208">
        <v>178132</v>
      </c>
      <c r="J16" s="206">
        <v>233870</v>
      </c>
    </row>
    <row r="17" spans="1:10" ht="12.75">
      <c r="A17" s="207" t="s">
        <v>63</v>
      </c>
      <c r="B17" s="206">
        <v>100819</v>
      </c>
      <c r="C17" s="208">
        <v>151077</v>
      </c>
      <c r="D17" s="208">
        <v>604248</v>
      </c>
      <c r="E17" s="208">
        <v>57879</v>
      </c>
      <c r="F17" s="206">
        <v>813204</v>
      </c>
      <c r="G17" s="208"/>
      <c r="H17" s="208">
        <v>20250</v>
      </c>
      <c r="I17" s="208">
        <v>54740</v>
      </c>
      <c r="J17" s="206">
        <v>74990</v>
      </c>
    </row>
    <row r="18" spans="1:10" ht="12.75">
      <c r="A18" s="207" t="s">
        <v>57</v>
      </c>
      <c r="B18" s="206">
        <v>92633</v>
      </c>
      <c r="C18" s="208">
        <v>77183</v>
      </c>
      <c r="D18" s="208">
        <v>401049</v>
      </c>
      <c r="E18" s="208">
        <v>10175</v>
      </c>
      <c r="F18" s="206">
        <v>488407</v>
      </c>
      <c r="G18" s="208"/>
      <c r="H18" s="208">
        <v>28833</v>
      </c>
      <c r="I18" s="208">
        <v>280015</v>
      </c>
      <c r="J18" s="206">
        <v>308848</v>
      </c>
    </row>
    <row r="19" spans="1:10" ht="12.75">
      <c r="A19" s="207" t="s">
        <v>58</v>
      </c>
      <c r="B19" s="206">
        <v>75175</v>
      </c>
      <c r="C19" s="208">
        <v>79821</v>
      </c>
      <c r="D19" s="208">
        <v>449687</v>
      </c>
      <c r="E19" s="208">
        <v>8955</v>
      </c>
      <c r="F19" s="206">
        <v>538463</v>
      </c>
      <c r="G19" s="208"/>
      <c r="H19" s="208">
        <v>19362</v>
      </c>
      <c r="I19" s="208">
        <v>88207</v>
      </c>
      <c r="J19" s="206">
        <v>107569</v>
      </c>
    </row>
    <row r="20" spans="1:10" ht="12.75">
      <c r="A20" s="207" t="s">
        <v>59</v>
      </c>
      <c r="B20" s="206">
        <v>37942</v>
      </c>
      <c r="C20" s="208">
        <v>56314</v>
      </c>
      <c r="D20" s="208">
        <v>402566</v>
      </c>
      <c r="E20" s="208">
        <v>8717</v>
      </c>
      <c r="F20" s="206">
        <v>467597</v>
      </c>
      <c r="G20" s="208"/>
      <c r="H20" s="208">
        <v>36423</v>
      </c>
      <c r="I20" s="208">
        <v>269959</v>
      </c>
      <c r="J20" s="206">
        <v>306382</v>
      </c>
    </row>
    <row r="21" spans="1:10" ht="12.75">
      <c r="A21" s="207" t="s">
        <v>60</v>
      </c>
      <c r="B21" s="206">
        <v>83574</v>
      </c>
      <c r="C21" s="208">
        <v>117395</v>
      </c>
      <c r="D21" s="208">
        <v>407660</v>
      </c>
      <c r="E21" s="208">
        <v>5705</v>
      </c>
      <c r="F21" s="206">
        <v>530760</v>
      </c>
      <c r="G21" s="208"/>
      <c r="H21" s="208">
        <v>20812</v>
      </c>
      <c r="I21" s="208">
        <v>147906</v>
      </c>
      <c r="J21" s="206">
        <v>168718</v>
      </c>
    </row>
    <row r="22" spans="1:10" ht="12.75">
      <c r="A22" s="207" t="s">
        <v>61</v>
      </c>
      <c r="B22" s="206">
        <v>130490</v>
      </c>
      <c r="C22" s="208">
        <v>130898</v>
      </c>
      <c r="D22" s="208">
        <v>424676</v>
      </c>
      <c r="E22" s="208">
        <v>14153</v>
      </c>
      <c r="F22" s="206">
        <v>569727</v>
      </c>
      <c r="G22" s="208"/>
      <c r="H22" s="208">
        <v>19431</v>
      </c>
      <c r="I22" s="208">
        <v>33328</v>
      </c>
      <c r="J22" s="206">
        <v>52759</v>
      </c>
    </row>
    <row r="23" spans="1:10" ht="12.75">
      <c r="A23" s="209" t="s">
        <v>62</v>
      </c>
      <c r="B23" s="210">
        <v>133437</v>
      </c>
      <c r="C23" s="211">
        <v>85673</v>
      </c>
      <c r="D23" s="211">
        <v>301055</v>
      </c>
      <c r="E23" s="211">
        <v>7461</v>
      </c>
      <c r="F23" s="210">
        <v>394189</v>
      </c>
      <c r="G23" s="211"/>
      <c r="H23" s="211">
        <v>27325</v>
      </c>
      <c r="I23" s="211">
        <v>105656</v>
      </c>
      <c r="J23" s="210">
        <v>132981</v>
      </c>
    </row>
    <row r="24" spans="1:10" ht="9" customHeight="1">
      <c r="A24" s="212" t="s">
        <v>91</v>
      </c>
      <c r="J24" s="213"/>
    </row>
    <row r="25" ht="9" customHeight="1">
      <c r="A25" s="214" t="s">
        <v>30</v>
      </c>
    </row>
    <row r="26" ht="9" customHeight="1">
      <c r="A26" s="214" t="s">
        <v>89</v>
      </c>
    </row>
    <row r="27" ht="9" customHeight="1">
      <c r="A27" s="214"/>
    </row>
    <row r="28" ht="12.75">
      <c r="A28" s="162" t="s">
        <v>168</v>
      </c>
    </row>
    <row r="29" ht="12.75">
      <c r="A29" s="227" t="s">
        <v>130</v>
      </c>
    </row>
    <row r="30" ht="12.75">
      <c r="A30" s="164" t="s">
        <v>185</v>
      </c>
    </row>
    <row r="31" spans="1:10" ht="12.75">
      <c r="A31" s="312" t="s">
        <v>15</v>
      </c>
      <c r="B31" s="312" t="s">
        <v>22</v>
      </c>
      <c r="C31" s="314" t="s">
        <v>23</v>
      </c>
      <c r="D31" s="314"/>
      <c r="E31" s="314"/>
      <c r="F31" s="314"/>
      <c r="G31" s="203"/>
      <c r="H31" s="314" t="s">
        <v>95</v>
      </c>
      <c r="I31" s="314"/>
      <c r="J31" s="314"/>
    </row>
    <row r="32" spans="1:10" ht="18">
      <c r="A32" s="313" t="s">
        <v>1</v>
      </c>
      <c r="B32" s="313"/>
      <c r="C32" s="204" t="s">
        <v>24</v>
      </c>
      <c r="D32" s="204" t="s">
        <v>25</v>
      </c>
      <c r="E32" s="204" t="s">
        <v>26</v>
      </c>
      <c r="F32" s="204" t="s">
        <v>27</v>
      </c>
      <c r="G32" s="204"/>
      <c r="H32" s="204" t="s">
        <v>24</v>
      </c>
      <c r="I32" s="204" t="s">
        <v>28</v>
      </c>
      <c r="J32" s="204" t="s">
        <v>29</v>
      </c>
    </row>
    <row r="33" spans="1:10" ht="12.75">
      <c r="A33" s="205" t="s">
        <v>2</v>
      </c>
      <c r="B33" s="206">
        <v>4286318</v>
      </c>
      <c r="C33" s="206">
        <v>4822902</v>
      </c>
      <c r="D33" s="206">
        <v>25594513</v>
      </c>
      <c r="E33" s="206">
        <v>502255</v>
      </c>
      <c r="F33" s="206">
        <v>30919670</v>
      </c>
      <c r="G33" s="206">
        <v>0</v>
      </c>
      <c r="H33" s="206">
        <v>979030</v>
      </c>
      <c r="I33" s="206">
        <v>5180941</v>
      </c>
      <c r="J33" s="206">
        <v>6159971</v>
      </c>
    </row>
    <row r="34" spans="1:10" ht="12.75">
      <c r="A34" s="207" t="s">
        <v>105</v>
      </c>
      <c r="B34" s="206">
        <v>1020218</v>
      </c>
      <c r="C34" s="218">
        <v>1039763</v>
      </c>
      <c r="D34" s="218">
        <v>6683681</v>
      </c>
      <c r="E34" s="218">
        <v>71482</v>
      </c>
      <c r="F34" s="206">
        <v>7794926</v>
      </c>
      <c r="G34" s="206"/>
      <c r="H34" s="218">
        <v>164362</v>
      </c>
      <c r="I34" s="218">
        <v>808780</v>
      </c>
      <c r="J34" s="206">
        <v>973142</v>
      </c>
    </row>
    <row r="35" spans="1:10" ht="12.75">
      <c r="A35" s="207" t="s">
        <v>46</v>
      </c>
      <c r="B35" s="206">
        <v>687142</v>
      </c>
      <c r="C35" s="218">
        <v>930537</v>
      </c>
      <c r="D35" s="218">
        <v>5176171</v>
      </c>
      <c r="E35" s="218">
        <v>100496</v>
      </c>
      <c r="F35" s="206">
        <v>6207204</v>
      </c>
      <c r="G35" s="206"/>
      <c r="H35" s="218">
        <v>139954</v>
      </c>
      <c r="I35" s="218">
        <v>703024</v>
      </c>
      <c r="J35" s="206">
        <v>842978</v>
      </c>
    </row>
    <row r="36" spans="1:10" ht="12.75">
      <c r="A36" s="207" t="s">
        <v>104</v>
      </c>
      <c r="B36" s="206">
        <v>659265</v>
      </c>
      <c r="C36" s="218">
        <v>638683</v>
      </c>
      <c r="D36" s="218">
        <v>2185212</v>
      </c>
      <c r="E36" s="218">
        <v>39425</v>
      </c>
      <c r="F36" s="206">
        <v>2863320</v>
      </c>
      <c r="G36" s="206"/>
      <c r="H36" s="218">
        <v>148239</v>
      </c>
      <c r="I36" s="218">
        <v>547399</v>
      </c>
      <c r="J36" s="206">
        <v>695638</v>
      </c>
    </row>
    <row r="37" spans="1:10" ht="12.75">
      <c r="A37" s="207" t="s">
        <v>52</v>
      </c>
      <c r="B37" s="206">
        <v>330618</v>
      </c>
      <c r="C37" s="218">
        <v>453393</v>
      </c>
      <c r="D37" s="218">
        <v>1259008</v>
      </c>
      <c r="E37" s="218">
        <v>42738</v>
      </c>
      <c r="F37" s="206">
        <v>1755139</v>
      </c>
      <c r="G37" s="206"/>
      <c r="H37" s="218">
        <v>105444</v>
      </c>
      <c r="I37" s="218">
        <v>918497</v>
      </c>
      <c r="J37" s="206">
        <v>1023941</v>
      </c>
    </row>
    <row r="38" spans="1:10" ht="12.75">
      <c r="A38" s="207" t="s">
        <v>53</v>
      </c>
      <c r="B38" s="206">
        <v>319112</v>
      </c>
      <c r="C38" s="218">
        <v>277623</v>
      </c>
      <c r="D38" s="218">
        <v>3014300</v>
      </c>
      <c r="E38" s="218">
        <v>55987</v>
      </c>
      <c r="F38" s="206">
        <v>3347910</v>
      </c>
      <c r="G38" s="206"/>
      <c r="H38" s="218">
        <v>109177</v>
      </c>
      <c r="I38" s="218">
        <v>477395</v>
      </c>
      <c r="J38" s="206">
        <v>586572</v>
      </c>
    </row>
    <row r="39" spans="1:10" ht="12.75">
      <c r="A39" s="207" t="s">
        <v>54</v>
      </c>
      <c r="B39" s="206">
        <v>208000</v>
      </c>
      <c r="C39" s="218">
        <v>331984</v>
      </c>
      <c r="D39" s="218">
        <v>1857482</v>
      </c>
      <c r="E39" s="218">
        <v>43351</v>
      </c>
      <c r="F39" s="206">
        <v>2232817</v>
      </c>
      <c r="G39" s="206"/>
      <c r="H39" s="218">
        <v>87497</v>
      </c>
      <c r="I39" s="218">
        <v>316056</v>
      </c>
      <c r="J39" s="206">
        <v>403553</v>
      </c>
    </row>
    <row r="40" spans="1:10" ht="12.75">
      <c r="A40" s="207" t="s">
        <v>50</v>
      </c>
      <c r="B40" s="206">
        <v>194794</v>
      </c>
      <c r="C40" s="218">
        <v>129580</v>
      </c>
      <c r="D40" s="218">
        <v>373760</v>
      </c>
      <c r="E40" s="218">
        <v>7714</v>
      </c>
      <c r="F40" s="206">
        <v>511054</v>
      </c>
      <c r="G40" s="206"/>
      <c r="H40" s="218">
        <v>24655</v>
      </c>
      <c r="I40" s="218">
        <v>148418</v>
      </c>
      <c r="J40" s="206">
        <v>173073</v>
      </c>
    </row>
    <row r="41" spans="1:10" ht="12.75">
      <c r="A41" s="207" t="s">
        <v>51</v>
      </c>
      <c r="B41" s="206">
        <v>46942</v>
      </c>
      <c r="C41" s="218">
        <v>156653</v>
      </c>
      <c r="D41" s="218">
        <v>553707</v>
      </c>
      <c r="E41" s="218">
        <v>14647</v>
      </c>
      <c r="F41" s="206">
        <v>725007</v>
      </c>
      <c r="G41" s="206"/>
      <c r="H41" s="218">
        <v>22193</v>
      </c>
      <c r="I41" s="218">
        <v>78276</v>
      </c>
      <c r="J41" s="206">
        <v>100469</v>
      </c>
    </row>
    <row r="42" spans="1:10" ht="12.75">
      <c r="A42" s="207" t="s">
        <v>56</v>
      </c>
      <c r="B42" s="206">
        <v>136652</v>
      </c>
      <c r="C42" s="218">
        <v>243433</v>
      </c>
      <c r="D42" s="218">
        <v>1437512</v>
      </c>
      <c r="E42" s="218">
        <v>35541</v>
      </c>
      <c r="F42" s="206">
        <v>1716486</v>
      </c>
      <c r="G42" s="206"/>
      <c r="H42" s="218">
        <v>37854</v>
      </c>
      <c r="I42" s="218">
        <v>181755</v>
      </c>
      <c r="J42" s="206">
        <v>219609</v>
      </c>
    </row>
    <row r="43" spans="1:10" ht="12.75">
      <c r="A43" s="207" t="s">
        <v>63</v>
      </c>
      <c r="B43" s="206">
        <v>89806</v>
      </c>
      <c r="C43" s="218">
        <v>144887</v>
      </c>
      <c r="D43" s="218">
        <v>719070</v>
      </c>
      <c r="E43" s="218">
        <v>12375</v>
      </c>
      <c r="F43" s="206">
        <v>876332</v>
      </c>
      <c r="G43" s="206"/>
      <c r="H43" s="218">
        <v>20604</v>
      </c>
      <c r="I43" s="218">
        <v>56047</v>
      </c>
      <c r="J43" s="206">
        <v>76651</v>
      </c>
    </row>
    <row r="44" spans="1:10" ht="12.75">
      <c r="A44" s="207" t="s">
        <v>57</v>
      </c>
      <c r="B44" s="206">
        <v>169264</v>
      </c>
      <c r="C44" s="218">
        <v>74151</v>
      </c>
      <c r="D44" s="218">
        <v>307604</v>
      </c>
      <c r="E44" s="218">
        <v>10297</v>
      </c>
      <c r="F44" s="206">
        <v>392052</v>
      </c>
      <c r="G44" s="206"/>
      <c r="H44" s="218">
        <v>19863</v>
      </c>
      <c r="I44" s="218">
        <v>290427</v>
      </c>
      <c r="J44" s="206">
        <v>310290</v>
      </c>
    </row>
    <row r="45" spans="1:10" ht="12.75">
      <c r="A45" s="207" t="s">
        <v>58</v>
      </c>
      <c r="B45" s="206">
        <v>82967</v>
      </c>
      <c r="C45" s="218">
        <v>52877</v>
      </c>
      <c r="D45" s="218">
        <v>451064</v>
      </c>
      <c r="E45" s="218">
        <v>3246</v>
      </c>
      <c r="F45" s="206">
        <v>507187</v>
      </c>
      <c r="G45" s="206"/>
      <c r="H45" s="218">
        <v>13857</v>
      </c>
      <c r="I45" s="218">
        <v>95708</v>
      </c>
      <c r="J45" s="206">
        <v>109565</v>
      </c>
    </row>
    <row r="46" spans="1:10" ht="12.75">
      <c r="A46" s="207" t="s">
        <v>59</v>
      </c>
      <c r="B46" s="206">
        <v>70212</v>
      </c>
      <c r="C46" s="218">
        <v>78241</v>
      </c>
      <c r="D46" s="218">
        <v>359895</v>
      </c>
      <c r="E46" s="218">
        <v>30850</v>
      </c>
      <c r="F46" s="206">
        <v>468986</v>
      </c>
      <c r="G46" s="206"/>
      <c r="H46" s="218">
        <v>47172</v>
      </c>
      <c r="I46" s="218">
        <v>265850</v>
      </c>
      <c r="J46" s="206">
        <v>313022</v>
      </c>
    </row>
    <row r="47" spans="1:10" ht="12.75">
      <c r="A47" s="207" t="s">
        <v>60</v>
      </c>
      <c r="B47" s="206">
        <v>121839</v>
      </c>
      <c r="C47" s="218">
        <v>74186</v>
      </c>
      <c r="D47" s="218">
        <v>415956</v>
      </c>
      <c r="E47" s="218">
        <v>5896</v>
      </c>
      <c r="F47" s="206">
        <v>496038</v>
      </c>
      <c r="G47" s="206"/>
      <c r="H47" s="218">
        <v>6510</v>
      </c>
      <c r="I47" s="218">
        <v>153090</v>
      </c>
      <c r="J47" s="206">
        <v>159600</v>
      </c>
    </row>
    <row r="48" spans="1:10" ht="12.75">
      <c r="A48" s="207" t="s">
        <v>61</v>
      </c>
      <c r="B48" s="206">
        <v>77822</v>
      </c>
      <c r="C48" s="218">
        <v>120240</v>
      </c>
      <c r="D48" s="218">
        <v>486237</v>
      </c>
      <c r="E48" s="218">
        <v>10172</v>
      </c>
      <c r="F48" s="206">
        <v>616649</v>
      </c>
      <c r="G48" s="206"/>
      <c r="H48" s="218">
        <v>11848</v>
      </c>
      <c r="I48" s="218">
        <v>36407</v>
      </c>
      <c r="J48" s="206">
        <v>48255</v>
      </c>
    </row>
    <row r="49" spans="1:10" ht="12.75">
      <c r="A49" s="209" t="s">
        <v>62</v>
      </c>
      <c r="B49" s="210">
        <v>71665</v>
      </c>
      <c r="C49" s="219">
        <v>76671</v>
      </c>
      <c r="D49" s="219">
        <v>313854</v>
      </c>
      <c r="E49" s="219">
        <v>18038</v>
      </c>
      <c r="F49" s="210">
        <v>408563</v>
      </c>
      <c r="G49" s="210"/>
      <c r="H49" s="219">
        <v>19801</v>
      </c>
      <c r="I49" s="219">
        <v>103812</v>
      </c>
      <c r="J49" s="210">
        <v>123613</v>
      </c>
    </row>
    <row r="51" spans="1:10" ht="9" customHeight="1">
      <c r="A51" s="212" t="s">
        <v>91</v>
      </c>
      <c r="J51" s="213"/>
    </row>
    <row r="52" ht="9" customHeight="1">
      <c r="A52" s="214" t="s">
        <v>30</v>
      </c>
    </row>
    <row r="53" ht="9" customHeight="1">
      <c r="A53" s="214" t="s">
        <v>89</v>
      </c>
    </row>
    <row r="54" ht="12.75">
      <c r="A54" s="192"/>
    </row>
    <row r="56" ht="12.75">
      <c r="A56" s="162" t="s">
        <v>170</v>
      </c>
    </row>
    <row r="57" ht="12.75">
      <c r="A57" s="163" t="s">
        <v>130</v>
      </c>
    </row>
    <row r="58" ht="12.75">
      <c r="A58" s="164" t="s">
        <v>191</v>
      </c>
    </row>
    <row r="59" spans="1:10" ht="12.75">
      <c r="A59" s="312" t="s">
        <v>15</v>
      </c>
      <c r="B59" s="312" t="s">
        <v>22</v>
      </c>
      <c r="C59" s="314" t="s">
        <v>23</v>
      </c>
      <c r="D59" s="314"/>
      <c r="E59" s="314"/>
      <c r="F59" s="314"/>
      <c r="G59" s="203"/>
      <c r="H59" s="314" t="s">
        <v>95</v>
      </c>
      <c r="I59" s="314"/>
      <c r="J59" s="314"/>
    </row>
    <row r="60" spans="1:10" ht="18">
      <c r="A60" s="313" t="s">
        <v>1</v>
      </c>
      <c r="B60" s="313"/>
      <c r="C60" s="204" t="s">
        <v>24</v>
      </c>
      <c r="D60" s="204" t="s">
        <v>25</v>
      </c>
      <c r="E60" s="204" t="s">
        <v>26</v>
      </c>
      <c r="F60" s="204" t="s">
        <v>27</v>
      </c>
      <c r="G60" s="204"/>
      <c r="H60" s="204" t="s">
        <v>24</v>
      </c>
      <c r="I60" s="204" t="s">
        <v>28</v>
      </c>
      <c r="J60" s="204" t="s">
        <v>29</v>
      </c>
    </row>
    <row r="61" spans="1:10" ht="12.75">
      <c r="A61" s="205" t="s">
        <v>2</v>
      </c>
      <c r="B61" s="206">
        <v>4090219</v>
      </c>
      <c r="C61" s="206">
        <v>5033873</v>
      </c>
      <c r="D61" s="206">
        <v>23617487</v>
      </c>
      <c r="E61" s="206">
        <v>575217</v>
      </c>
      <c r="F61" s="206">
        <v>29226577</v>
      </c>
      <c r="G61" s="206">
        <v>0</v>
      </c>
      <c r="H61" s="206">
        <v>996038</v>
      </c>
      <c r="I61" s="206">
        <v>4811094</v>
      </c>
      <c r="J61" s="206">
        <v>5807132</v>
      </c>
    </row>
    <row r="62" spans="1:10" ht="12.75">
      <c r="A62" s="207" t="s">
        <v>105</v>
      </c>
      <c r="B62" s="206">
        <v>1186472</v>
      </c>
      <c r="C62" s="208">
        <v>1139026</v>
      </c>
      <c r="D62" s="208">
        <v>7157026</v>
      </c>
      <c r="E62" s="208">
        <v>67764</v>
      </c>
      <c r="F62" s="206">
        <v>8363816</v>
      </c>
      <c r="G62" s="208"/>
      <c r="H62" s="208">
        <v>150059</v>
      </c>
      <c r="I62" s="208">
        <v>795067</v>
      </c>
      <c r="J62" s="206">
        <v>945126</v>
      </c>
    </row>
    <row r="63" spans="1:10" ht="12.75">
      <c r="A63" s="207" t="s">
        <v>46</v>
      </c>
      <c r="B63" s="206">
        <v>706571</v>
      </c>
      <c r="C63" s="208">
        <v>872585</v>
      </c>
      <c r="D63" s="208">
        <v>4105874</v>
      </c>
      <c r="E63" s="208">
        <v>55742</v>
      </c>
      <c r="F63" s="206">
        <v>5034201</v>
      </c>
      <c r="G63" s="208"/>
      <c r="H63" s="208">
        <v>115069</v>
      </c>
      <c r="I63" s="208">
        <v>771627</v>
      </c>
      <c r="J63" s="206">
        <v>886696</v>
      </c>
    </row>
    <row r="64" spans="1:10" ht="12.75">
      <c r="A64" s="207" t="s">
        <v>104</v>
      </c>
      <c r="B64" s="206">
        <v>424611</v>
      </c>
      <c r="C64" s="208">
        <v>480971</v>
      </c>
      <c r="D64" s="208">
        <v>2199231</v>
      </c>
      <c r="E64" s="208">
        <v>113112</v>
      </c>
      <c r="F64" s="206">
        <v>2793314</v>
      </c>
      <c r="G64" s="208"/>
      <c r="H64" s="208">
        <v>125747</v>
      </c>
      <c r="I64" s="208">
        <v>475320</v>
      </c>
      <c r="J64" s="206">
        <v>601067</v>
      </c>
    </row>
    <row r="65" spans="1:10" ht="12.75">
      <c r="A65" s="207" t="s">
        <v>52</v>
      </c>
      <c r="B65" s="206">
        <v>240611</v>
      </c>
      <c r="C65" s="208">
        <v>328365</v>
      </c>
      <c r="D65" s="208">
        <v>1113771</v>
      </c>
      <c r="E65" s="208">
        <v>82892</v>
      </c>
      <c r="F65" s="206">
        <v>1525028</v>
      </c>
      <c r="G65" s="208"/>
      <c r="H65" s="208">
        <v>131151</v>
      </c>
      <c r="I65" s="208">
        <v>758985</v>
      </c>
      <c r="J65" s="206">
        <v>890136</v>
      </c>
    </row>
    <row r="66" spans="1:10" ht="12.75">
      <c r="A66" s="207" t="s">
        <v>53</v>
      </c>
      <c r="B66" s="206">
        <v>323403</v>
      </c>
      <c r="C66" s="208">
        <v>415822</v>
      </c>
      <c r="D66" s="208">
        <v>2569047</v>
      </c>
      <c r="E66" s="208">
        <v>24335</v>
      </c>
      <c r="F66" s="206">
        <v>3009204</v>
      </c>
      <c r="G66" s="208"/>
      <c r="H66" s="208">
        <v>105922</v>
      </c>
      <c r="I66" s="208">
        <v>487432</v>
      </c>
      <c r="J66" s="206">
        <v>593354</v>
      </c>
    </row>
    <row r="67" spans="1:10" ht="12.75">
      <c r="A67" s="207" t="s">
        <v>54</v>
      </c>
      <c r="B67" s="206">
        <v>217936</v>
      </c>
      <c r="C67" s="208">
        <v>414723</v>
      </c>
      <c r="D67" s="208">
        <v>2132929</v>
      </c>
      <c r="E67" s="208">
        <v>51438</v>
      </c>
      <c r="F67" s="206">
        <v>2599090</v>
      </c>
      <c r="G67" s="208"/>
      <c r="H67" s="208">
        <v>76142</v>
      </c>
      <c r="I67" s="208">
        <v>207351</v>
      </c>
      <c r="J67" s="206">
        <v>283493</v>
      </c>
    </row>
    <row r="68" spans="1:10" ht="12.75">
      <c r="A68" s="207" t="s">
        <v>50</v>
      </c>
      <c r="B68" s="206">
        <v>100650</v>
      </c>
      <c r="C68" s="208">
        <v>86203</v>
      </c>
      <c r="D68" s="208">
        <v>268794</v>
      </c>
      <c r="E68" s="208">
        <v>10360</v>
      </c>
      <c r="F68" s="206">
        <v>365357</v>
      </c>
      <c r="G68" s="208"/>
      <c r="H68" s="208">
        <v>22927</v>
      </c>
      <c r="I68" s="208">
        <v>155785</v>
      </c>
      <c r="J68" s="206">
        <v>178712</v>
      </c>
    </row>
    <row r="69" spans="1:10" ht="12.75">
      <c r="A69" s="207" t="s">
        <v>51</v>
      </c>
      <c r="B69" s="206">
        <v>88161</v>
      </c>
      <c r="C69" s="208">
        <v>179721</v>
      </c>
      <c r="D69" s="208">
        <v>334176</v>
      </c>
      <c r="E69" s="208">
        <v>6120</v>
      </c>
      <c r="F69" s="206">
        <v>520017</v>
      </c>
      <c r="G69" s="208"/>
      <c r="H69" s="208">
        <v>29873</v>
      </c>
      <c r="I69" s="208">
        <v>74532</v>
      </c>
      <c r="J69" s="206">
        <v>104405</v>
      </c>
    </row>
    <row r="70" spans="1:10" ht="12.75">
      <c r="A70" s="207" t="s">
        <v>56</v>
      </c>
      <c r="B70" s="206">
        <v>170541</v>
      </c>
      <c r="C70" s="208">
        <v>270034</v>
      </c>
      <c r="D70" s="208">
        <v>1186479</v>
      </c>
      <c r="E70" s="208">
        <v>37449</v>
      </c>
      <c r="F70" s="206">
        <v>1493962</v>
      </c>
      <c r="G70" s="208"/>
      <c r="H70" s="208">
        <v>67287</v>
      </c>
      <c r="I70" s="208">
        <v>168983</v>
      </c>
      <c r="J70" s="206">
        <v>236270</v>
      </c>
    </row>
    <row r="71" spans="1:10" ht="12.75">
      <c r="A71" s="207" t="s">
        <v>63</v>
      </c>
      <c r="B71" s="206">
        <v>124648</v>
      </c>
      <c r="C71" s="208">
        <v>194996</v>
      </c>
      <c r="D71" s="208">
        <v>451431</v>
      </c>
      <c r="E71" s="208">
        <v>55524</v>
      </c>
      <c r="F71" s="206">
        <v>701951</v>
      </c>
      <c r="G71" s="208"/>
      <c r="H71" s="208">
        <v>25005</v>
      </c>
      <c r="I71" s="208">
        <v>57395</v>
      </c>
      <c r="J71" s="206">
        <v>82400</v>
      </c>
    </row>
    <row r="72" spans="1:10" ht="12.75">
      <c r="A72" s="207" t="s">
        <v>57</v>
      </c>
      <c r="B72" s="206">
        <v>76709</v>
      </c>
      <c r="C72" s="208">
        <v>111103</v>
      </c>
      <c r="D72" s="208">
        <v>371046</v>
      </c>
      <c r="E72" s="208">
        <v>15796</v>
      </c>
      <c r="F72" s="206">
        <v>497945</v>
      </c>
      <c r="G72" s="208"/>
      <c r="H72" s="208">
        <v>28977</v>
      </c>
      <c r="I72" s="208">
        <v>275977</v>
      </c>
      <c r="J72" s="206">
        <v>304954</v>
      </c>
    </row>
    <row r="73" spans="1:10" ht="12.75">
      <c r="A73" s="207" t="s">
        <v>58</v>
      </c>
      <c r="B73" s="206">
        <v>81893</v>
      </c>
      <c r="C73" s="208">
        <v>165855</v>
      </c>
      <c r="D73" s="208">
        <v>274796</v>
      </c>
      <c r="E73" s="208">
        <v>5539</v>
      </c>
      <c r="F73" s="206">
        <v>446190</v>
      </c>
      <c r="G73" s="208"/>
      <c r="H73" s="208">
        <v>25909</v>
      </c>
      <c r="I73" s="208">
        <v>88814</v>
      </c>
      <c r="J73" s="206">
        <v>114723</v>
      </c>
    </row>
    <row r="74" spans="1:10" ht="12.75">
      <c r="A74" s="207" t="s">
        <v>59</v>
      </c>
      <c r="B74" s="206">
        <v>95412</v>
      </c>
      <c r="C74" s="208">
        <v>85121</v>
      </c>
      <c r="D74" s="208">
        <v>354186</v>
      </c>
      <c r="E74" s="208">
        <v>19072</v>
      </c>
      <c r="F74" s="206">
        <v>458379</v>
      </c>
      <c r="G74" s="208"/>
      <c r="H74" s="208">
        <v>25492</v>
      </c>
      <c r="I74" s="208">
        <v>220111</v>
      </c>
      <c r="J74" s="206">
        <v>245603</v>
      </c>
    </row>
    <row r="75" spans="1:10" ht="12.75">
      <c r="A75" s="207" t="s">
        <v>60</v>
      </c>
      <c r="B75" s="206">
        <v>97990</v>
      </c>
      <c r="C75" s="208">
        <v>96517</v>
      </c>
      <c r="D75" s="208">
        <v>433201</v>
      </c>
      <c r="E75" s="208">
        <v>14561</v>
      </c>
      <c r="F75" s="206">
        <v>544279</v>
      </c>
      <c r="G75" s="208"/>
      <c r="H75" s="208">
        <v>18096</v>
      </c>
      <c r="I75" s="208">
        <v>130554</v>
      </c>
      <c r="J75" s="206">
        <v>148650</v>
      </c>
    </row>
    <row r="76" spans="1:10" ht="12.75">
      <c r="A76" s="207" t="s">
        <v>61</v>
      </c>
      <c r="B76" s="206">
        <v>78183</v>
      </c>
      <c r="C76" s="208">
        <v>104127</v>
      </c>
      <c r="D76" s="208">
        <v>398188</v>
      </c>
      <c r="E76" s="208">
        <v>6637</v>
      </c>
      <c r="F76" s="206">
        <v>508952</v>
      </c>
      <c r="G76" s="208"/>
      <c r="H76" s="208">
        <v>15710</v>
      </c>
      <c r="I76" s="208">
        <v>57811</v>
      </c>
      <c r="J76" s="206">
        <v>73521</v>
      </c>
    </row>
    <row r="77" spans="1:10" ht="12.75">
      <c r="A77" s="209" t="s">
        <v>62</v>
      </c>
      <c r="B77" s="210">
        <v>76428</v>
      </c>
      <c r="C77" s="211">
        <v>88704</v>
      </c>
      <c r="D77" s="211">
        <v>267312</v>
      </c>
      <c r="E77" s="211">
        <v>8876</v>
      </c>
      <c r="F77" s="210">
        <v>364892</v>
      </c>
      <c r="G77" s="211"/>
      <c r="H77" s="211">
        <v>32672</v>
      </c>
      <c r="I77" s="211">
        <v>85350</v>
      </c>
      <c r="J77" s="210">
        <v>118022</v>
      </c>
    </row>
    <row r="78" spans="1:10" ht="9" customHeight="1">
      <c r="A78" s="212" t="s">
        <v>91</v>
      </c>
      <c r="J78" s="213"/>
    </row>
    <row r="79" ht="9" customHeight="1">
      <c r="A79" s="214" t="s">
        <v>30</v>
      </c>
    </row>
    <row r="80" ht="9" customHeight="1">
      <c r="A80" s="214" t="s">
        <v>89</v>
      </c>
    </row>
  </sheetData>
  <sheetProtection/>
  <mergeCells count="12">
    <mergeCell ref="C31:F31"/>
    <mergeCell ref="H31:J31"/>
    <mergeCell ref="A5:A6"/>
    <mergeCell ref="B5:B6"/>
    <mergeCell ref="C5:F5"/>
    <mergeCell ref="H5:J5"/>
    <mergeCell ref="A59:A60"/>
    <mergeCell ref="B59:B60"/>
    <mergeCell ref="C59:F59"/>
    <mergeCell ref="H59:J59"/>
    <mergeCell ref="A31:A32"/>
    <mergeCell ref="B31:B32"/>
  </mergeCells>
  <printOptions/>
  <pageMargins left="0.7" right="0.7" top="0.75" bottom="0.75" header="0.3" footer="0.3"/>
  <pageSetup orientation="portrait" scale="95" r:id="rId1"/>
  <rowBreaks count="1" manualBreakCount="1">
    <brk id="54" max="255" man="1"/>
  </rowBreaks>
</worksheet>
</file>

<file path=xl/worksheets/sheet11.xml><?xml version="1.0" encoding="utf-8"?>
<worksheet xmlns="http://schemas.openxmlformats.org/spreadsheetml/2006/main" xmlns:r="http://schemas.openxmlformats.org/officeDocument/2006/relationships">
  <dimension ref="A1:AF51"/>
  <sheetViews>
    <sheetView showGridLines="0" zoomScalePageLayoutView="0" workbookViewId="0" topLeftCell="A1">
      <selection activeCell="F38" sqref="F38"/>
    </sheetView>
  </sheetViews>
  <sheetFormatPr defaultColWidth="11.421875" defaultRowHeight="12.75"/>
  <cols>
    <col min="1" max="1" width="23.140625" style="0" bestFit="1" customWidth="1"/>
    <col min="2" max="2" width="13.28125" style="0" bestFit="1" customWidth="1"/>
    <col min="3" max="3" width="10.57421875" style="0" bestFit="1" customWidth="1"/>
    <col min="4" max="4" width="12.28125" style="0" customWidth="1"/>
    <col min="5" max="5" width="9.421875" style="0" customWidth="1"/>
    <col min="6" max="6" width="11.57421875" style="0" bestFit="1" customWidth="1"/>
    <col min="7" max="7" width="0.71875" style="0" customWidth="1"/>
    <col min="8" max="9" width="10.8515625" style="0" customWidth="1"/>
    <col min="10" max="10" width="11.00390625" style="0" customWidth="1"/>
  </cols>
  <sheetData>
    <row r="1" spans="1:12" s="233" customFormat="1" ht="20.25">
      <c r="A1" s="252" t="s">
        <v>179</v>
      </c>
      <c r="L1" s="231"/>
    </row>
    <row r="2" spans="1:12" s="22" customFormat="1" ht="12.75">
      <c r="A2" s="162" t="s">
        <v>180</v>
      </c>
      <c r="L2" s="30"/>
    </row>
    <row r="3" spans="1:12" s="22" customFormat="1" ht="12.75">
      <c r="A3" s="163" t="s">
        <v>181</v>
      </c>
      <c r="L3" s="4"/>
    </row>
    <row r="4" spans="1:32" s="22" customFormat="1" ht="12.75">
      <c r="A4" s="164" t="s">
        <v>191</v>
      </c>
      <c r="B4" s="2"/>
      <c r="C4" s="51"/>
      <c r="D4" s="51"/>
      <c r="E4" s="51"/>
      <c r="F4" s="51"/>
      <c r="G4" s="51"/>
      <c r="H4" s="51"/>
      <c r="I4" s="51"/>
      <c r="J4" s="6" t="s">
        <v>0</v>
      </c>
      <c r="L4" s="7"/>
      <c r="U4" s="38" t="s">
        <v>31</v>
      </c>
      <c r="Y4" s="2"/>
      <c r="Z4" s="51"/>
      <c r="AA4" s="51"/>
      <c r="AB4" s="51"/>
      <c r="AC4" s="51"/>
      <c r="AD4" s="51"/>
      <c r="AE4" s="51"/>
      <c r="AF4" s="51"/>
    </row>
    <row r="5" spans="1:10" ht="12.75">
      <c r="A5" s="292" t="s">
        <v>172</v>
      </c>
      <c r="B5" s="292" t="s">
        <v>22</v>
      </c>
      <c r="C5" s="59" t="s">
        <v>23</v>
      </c>
      <c r="D5" s="59"/>
      <c r="E5" s="59"/>
      <c r="F5" s="59"/>
      <c r="G5" s="60"/>
      <c r="H5" s="59" t="s">
        <v>95</v>
      </c>
      <c r="I5" s="59"/>
      <c r="J5" s="59"/>
    </row>
    <row r="6" spans="1:10" ht="18">
      <c r="A6" s="293" t="s">
        <v>1</v>
      </c>
      <c r="B6" s="293"/>
      <c r="C6" s="61" t="s">
        <v>24</v>
      </c>
      <c r="D6" s="61" t="s">
        <v>25</v>
      </c>
      <c r="E6" s="61" t="s">
        <v>26</v>
      </c>
      <c r="F6" s="61" t="s">
        <v>27</v>
      </c>
      <c r="G6" s="61"/>
      <c r="H6" s="61" t="s">
        <v>24</v>
      </c>
      <c r="I6" s="61" t="s">
        <v>28</v>
      </c>
      <c r="J6" s="61" t="s">
        <v>29</v>
      </c>
    </row>
    <row r="7" spans="1:10" ht="15">
      <c r="A7" s="273" t="s">
        <v>2</v>
      </c>
      <c r="B7" s="274">
        <f aca="true" t="shared" si="0" ref="B7:G7">SUM(B8:B14)</f>
        <v>4090219</v>
      </c>
      <c r="C7" s="274">
        <f t="shared" si="0"/>
        <v>5033873</v>
      </c>
      <c r="D7" s="274">
        <f t="shared" si="0"/>
        <v>23617487</v>
      </c>
      <c r="E7" s="274">
        <f t="shared" si="0"/>
        <v>575217</v>
      </c>
      <c r="F7" s="274">
        <f t="shared" si="0"/>
        <v>29226577</v>
      </c>
      <c r="G7" s="274">
        <f t="shared" si="0"/>
        <v>0</v>
      </c>
      <c r="H7" s="274">
        <v>996038</v>
      </c>
      <c r="I7" s="274">
        <v>4811094</v>
      </c>
      <c r="J7" s="274">
        <v>5807132</v>
      </c>
    </row>
    <row r="8" spans="1:10" ht="15">
      <c r="A8" t="s">
        <v>173</v>
      </c>
      <c r="B8" s="275"/>
      <c r="C8" s="276">
        <v>3113908</v>
      </c>
      <c r="D8" s="276">
        <v>1999432</v>
      </c>
      <c r="E8" s="276">
        <v>43922</v>
      </c>
      <c r="F8" s="277">
        <v>5157262</v>
      </c>
      <c r="G8" s="275"/>
      <c r="H8" s="276">
        <v>57945</v>
      </c>
      <c r="I8" s="276">
        <v>358551</v>
      </c>
      <c r="J8" s="278">
        <v>416496</v>
      </c>
    </row>
    <row r="9" spans="1:10" ht="15">
      <c r="A9" t="s">
        <v>174</v>
      </c>
      <c r="B9" s="275"/>
      <c r="C9" s="276">
        <v>1774227</v>
      </c>
      <c r="D9" s="276">
        <v>9056490</v>
      </c>
      <c r="E9" s="276">
        <v>150496</v>
      </c>
      <c r="F9" s="277">
        <v>10981213</v>
      </c>
      <c r="G9" s="275"/>
      <c r="H9" s="276">
        <v>393845</v>
      </c>
      <c r="I9" s="276">
        <v>1514141</v>
      </c>
      <c r="J9" s="278">
        <v>1907986</v>
      </c>
    </row>
    <row r="10" spans="1:10" ht="15">
      <c r="A10" t="s">
        <v>175</v>
      </c>
      <c r="B10" s="275"/>
      <c r="C10" s="276">
        <v>136518</v>
      </c>
      <c r="D10" s="276">
        <v>4689758</v>
      </c>
      <c r="E10" s="276">
        <v>119993</v>
      </c>
      <c r="F10" s="277">
        <v>4946269</v>
      </c>
      <c r="G10" s="275"/>
      <c r="H10" s="276">
        <v>248856</v>
      </c>
      <c r="I10" s="276">
        <v>1439790</v>
      </c>
      <c r="J10" s="278">
        <v>1688646</v>
      </c>
    </row>
    <row r="11" spans="1:10" ht="15">
      <c r="A11" t="s">
        <v>176</v>
      </c>
      <c r="B11" s="275"/>
      <c r="C11" s="276">
        <v>8825</v>
      </c>
      <c r="D11" s="276">
        <v>4009731</v>
      </c>
      <c r="E11" s="276">
        <v>165850</v>
      </c>
      <c r="F11" s="277">
        <v>4184406</v>
      </c>
      <c r="G11" s="275"/>
      <c r="H11" s="276">
        <v>168984</v>
      </c>
      <c r="I11" s="276">
        <v>951457</v>
      </c>
      <c r="J11" s="278">
        <v>1120441</v>
      </c>
    </row>
    <row r="12" spans="1:10" ht="15">
      <c r="A12" t="s">
        <v>177</v>
      </c>
      <c r="B12" s="275"/>
      <c r="C12" s="276">
        <v>395</v>
      </c>
      <c r="D12" s="276">
        <v>2839535</v>
      </c>
      <c r="E12" s="276">
        <v>68381</v>
      </c>
      <c r="F12" s="277">
        <v>2908311</v>
      </c>
      <c r="G12" s="275"/>
      <c r="H12" s="276">
        <v>89072</v>
      </c>
      <c r="I12" s="276">
        <v>410358</v>
      </c>
      <c r="J12" s="278">
        <v>499430</v>
      </c>
    </row>
    <row r="13" spans="1:10" ht="15">
      <c r="A13" s="279" t="s">
        <v>178</v>
      </c>
      <c r="B13" s="280">
        <v>4090219</v>
      </c>
      <c r="C13" s="281"/>
      <c r="D13" s="281">
        <v>1022541</v>
      </c>
      <c r="E13" s="281">
        <v>26575</v>
      </c>
      <c r="F13" s="282">
        <v>1049116</v>
      </c>
      <c r="G13" s="283"/>
      <c r="H13" s="281">
        <v>37336</v>
      </c>
      <c r="I13" s="281">
        <v>136797</v>
      </c>
      <c r="J13" s="284">
        <v>174133</v>
      </c>
    </row>
    <row r="14" ht="12.75">
      <c r="A14" s="23" t="s">
        <v>91</v>
      </c>
    </row>
    <row r="15" spans="1:10" ht="21.75" customHeight="1">
      <c r="A15" s="289" t="s">
        <v>183</v>
      </c>
      <c r="B15" s="289"/>
      <c r="C15" s="289"/>
      <c r="D15" s="289"/>
      <c r="E15" s="289"/>
      <c r="F15" s="289"/>
      <c r="G15" s="289"/>
      <c r="H15" s="289"/>
      <c r="I15" s="289"/>
      <c r="J15" s="289"/>
    </row>
    <row r="16" ht="12.75">
      <c r="A16" s="16" t="s">
        <v>30</v>
      </c>
    </row>
    <row r="17" ht="12.75">
      <c r="A17" s="71" t="str">
        <f>+'Anexo A'!A21</f>
        <v>Fecha de publicación: 24 de Noviembre de 2016</v>
      </c>
    </row>
    <row r="19" ht="12.75">
      <c r="A19" s="162" t="s">
        <v>182</v>
      </c>
    </row>
    <row r="20" ht="12.75">
      <c r="A20" s="163" t="s">
        <v>181</v>
      </c>
    </row>
    <row r="21" ht="12.75">
      <c r="A21" s="164" t="s">
        <v>185</v>
      </c>
    </row>
    <row r="22" spans="1:10" ht="12.75">
      <c r="A22" s="292" t="s">
        <v>172</v>
      </c>
      <c r="B22" s="292" t="s">
        <v>22</v>
      </c>
      <c r="C22" s="59" t="s">
        <v>23</v>
      </c>
      <c r="D22" s="59"/>
      <c r="E22" s="59"/>
      <c r="F22" s="59"/>
      <c r="G22" s="60"/>
      <c r="H22" s="59" t="s">
        <v>95</v>
      </c>
      <c r="I22" s="59"/>
      <c r="J22" s="59"/>
    </row>
    <row r="23" spans="1:10" ht="18">
      <c r="A23" s="293" t="s">
        <v>1</v>
      </c>
      <c r="B23" s="293"/>
      <c r="C23" s="61" t="s">
        <v>24</v>
      </c>
      <c r="D23" s="61" t="s">
        <v>25</v>
      </c>
      <c r="E23" s="61" t="s">
        <v>26</v>
      </c>
      <c r="F23" s="61" t="s">
        <v>27</v>
      </c>
      <c r="G23" s="61"/>
      <c r="H23" s="61" t="s">
        <v>24</v>
      </c>
      <c r="I23" s="61" t="s">
        <v>28</v>
      </c>
      <c r="J23" s="61" t="s">
        <v>29</v>
      </c>
    </row>
    <row r="24" spans="1:10" ht="15">
      <c r="A24" s="273" t="s">
        <v>2</v>
      </c>
      <c r="B24" s="274">
        <v>4286318</v>
      </c>
      <c r="C24" s="274">
        <v>4822902</v>
      </c>
      <c r="D24" s="274">
        <v>25594513</v>
      </c>
      <c r="E24" s="274">
        <v>502255</v>
      </c>
      <c r="F24" s="274">
        <v>30919670</v>
      </c>
      <c r="G24" s="274">
        <v>0</v>
      </c>
      <c r="H24" s="274">
        <v>979030</v>
      </c>
      <c r="I24" s="274">
        <v>5180941</v>
      </c>
      <c r="J24" s="274">
        <v>6159971</v>
      </c>
    </row>
    <row r="25" spans="1:10" ht="15">
      <c r="A25" t="s">
        <v>173</v>
      </c>
      <c r="B25" s="275"/>
      <c r="C25" s="276">
        <v>2714630</v>
      </c>
      <c r="D25" s="276">
        <v>2042042</v>
      </c>
      <c r="E25" s="276">
        <v>9981</v>
      </c>
      <c r="F25" s="277">
        <v>4766653</v>
      </c>
      <c r="G25" s="275"/>
      <c r="H25" s="276">
        <v>112832</v>
      </c>
      <c r="I25" s="276">
        <v>303428</v>
      </c>
      <c r="J25" s="278">
        <v>416260</v>
      </c>
    </row>
    <row r="26" spans="1:10" ht="15">
      <c r="A26" t="s">
        <v>174</v>
      </c>
      <c r="B26" s="275"/>
      <c r="C26" s="276">
        <v>1943741</v>
      </c>
      <c r="D26" s="276">
        <v>9363689</v>
      </c>
      <c r="E26" s="276">
        <v>151814</v>
      </c>
      <c r="F26" s="277">
        <v>11459244</v>
      </c>
      <c r="G26" s="275"/>
      <c r="H26" s="276">
        <v>339277</v>
      </c>
      <c r="I26" s="276">
        <v>1612997</v>
      </c>
      <c r="J26" s="278">
        <v>1952274</v>
      </c>
    </row>
    <row r="27" spans="1:10" ht="15">
      <c r="A27" t="s">
        <v>175</v>
      </c>
      <c r="B27" s="275"/>
      <c r="C27" s="276">
        <v>160599</v>
      </c>
      <c r="D27" s="276">
        <v>4961186</v>
      </c>
      <c r="E27" s="276">
        <v>149026</v>
      </c>
      <c r="F27" s="277">
        <v>5270811</v>
      </c>
      <c r="G27" s="275"/>
      <c r="H27" s="276">
        <v>233799</v>
      </c>
      <c r="I27" s="276">
        <v>1612430</v>
      </c>
      <c r="J27" s="278">
        <v>1846229</v>
      </c>
    </row>
    <row r="28" spans="1:10" ht="15">
      <c r="A28" t="s">
        <v>176</v>
      </c>
      <c r="B28" s="275"/>
      <c r="C28" s="276">
        <v>3347</v>
      </c>
      <c r="D28" s="276">
        <v>4624528</v>
      </c>
      <c r="E28" s="276">
        <v>131828</v>
      </c>
      <c r="F28" s="277">
        <v>4759703</v>
      </c>
      <c r="G28" s="275"/>
      <c r="H28" s="276">
        <v>179443</v>
      </c>
      <c r="I28" s="276">
        <v>1068217</v>
      </c>
      <c r="J28" s="278">
        <v>1247660</v>
      </c>
    </row>
    <row r="29" spans="1:10" ht="15">
      <c r="A29" t="s">
        <v>177</v>
      </c>
      <c r="B29" s="275"/>
      <c r="C29" s="276">
        <v>585</v>
      </c>
      <c r="D29" s="276">
        <v>3560318</v>
      </c>
      <c r="E29" s="276">
        <v>46878</v>
      </c>
      <c r="F29" s="277">
        <v>3607781</v>
      </c>
      <c r="G29" s="275"/>
      <c r="H29" s="276">
        <v>78498</v>
      </c>
      <c r="I29" s="276">
        <v>445152</v>
      </c>
      <c r="J29" s="278">
        <v>523650</v>
      </c>
    </row>
    <row r="30" spans="1:10" ht="15">
      <c r="A30" s="279" t="s">
        <v>178</v>
      </c>
      <c r="B30" s="280">
        <v>4286318</v>
      </c>
      <c r="C30" s="281"/>
      <c r="D30" s="281">
        <v>1042750</v>
      </c>
      <c r="E30" s="281">
        <v>12728</v>
      </c>
      <c r="F30" s="282">
        <v>1055478</v>
      </c>
      <c r="G30" s="283"/>
      <c r="H30" s="281">
        <v>35181</v>
      </c>
      <c r="I30" s="281">
        <v>138717</v>
      </c>
      <c r="J30" s="284">
        <v>173898</v>
      </c>
    </row>
    <row r="31" ht="12.75">
      <c r="A31" s="23" t="s">
        <v>91</v>
      </c>
    </row>
    <row r="32" spans="1:10" ht="24" customHeight="1">
      <c r="A32" s="289" t="s">
        <v>183</v>
      </c>
      <c r="B32" s="289"/>
      <c r="C32" s="289"/>
      <c r="D32" s="289"/>
      <c r="E32" s="289"/>
      <c r="F32" s="289"/>
      <c r="G32" s="289"/>
      <c r="H32" s="289"/>
      <c r="I32" s="289"/>
      <c r="J32" s="289"/>
    </row>
    <row r="33" ht="12.75">
      <c r="A33" s="16" t="s">
        <v>30</v>
      </c>
    </row>
    <row r="34" ht="12.75">
      <c r="A34" s="71" t="str">
        <f>+A17</f>
        <v>Fecha de publicación: 24 de Noviembre de 2016</v>
      </c>
    </row>
    <row r="36" ht="12.75">
      <c r="A36" s="162" t="s">
        <v>184</v>
      </c>
    </row>
    <row r="37" ht="12.75">
      <c r="A37" s="163" t="s">
        <v>181</v>
      </c>
    </row>
    <row r="38" ht="12.75">
      <c r="A38" s="164" t="s">
        <v>171</v>
      </c>
    </row>
    <row r="39" spans="1:10" ht="12.75">
      <c r="A39" s="292" t="s">
        <v>172</v>
      </c>
      <c r="B39" s="292" t="s">
        <v>22</v>
      </c>
      <c r="C39" s="59" t="s">
        <v>23</v>
      </c>
      <c r="D39" s="59"/>
      <c r="E39" s="59"/>
      <c r="F39" s="59"/>
      <c r="G39" s="60"/>
      <c r="H39" s="59" t="s">
        <v>95</v>
      </c>
      <c r="I39" s="59"/>
      <c r="J39" s="59"/>
    </row>
    <row r="40" spans="1:10" ht="18">
      <c r="A40" s="293" t="s">
        <v>1</v>
      </c>
      <c r="B40" s="293"/>
      <c r="C40" s="61" t="s">
        <v>24</v>
      </c>
      <c r="D40" s="61" t="s">
        <v>25</v>
      </c>
      <c r="E40" s="61" t="s">
        <v>26</v>
      </c>
      <c r="F40" s="61" t="s">
        <v>27</v>
      </c>
      <c r="G40" s="61"/>
      <c r="H40" s="61" t="s">
        <v>24</v>
      </c>
      <c r="I40" s="61" t="s">
        <v>28</v>
      </c>
      <c r="J40" s="61" t="s">
        <v>29</v>
      </c>
    </row>
    <row r="41" spans="1:10" ht="15">
      <c r="A41" s="273" t="s">
        <v>2</v>
      </c>
      <c r="B41" s="274">
        <v>4482233</v>
      </c>
      <c r="C41" s="274">
        <v>5396705</v>
      </c>
      <c r="D41" s="274">
        <v>24416505</v>
      </c>
      <c r="E41" s="274">
        <v>493232</v>
      </c>
      <c r="F41" s="274">
        <v>30306442</v>
      </c>
      <c r="G41" s="274">
        <v>0</v>
      </c>
      <c r="H41" s="274">
        <v>1033890</v>
      </c>
      <c r="I41" s="274">
        <v>5062013</v>
      </c>
      <c r="J41" s="274">
        <v>6095903</v>
      </c>
    </row>
    <row r="42" spans="1:10" ht="15">
      <c r="A42" t="s">
        <v>173</v>
      </c>
      <c r="B42" s="275"/>
      <c r="C42" s="276">
        <v>3304642</v>
      </c>
      <c r="D42" s="276">
        <v>2687842</v>
      </c>
      <c r="E42" s="276">
        <v>35615</v>
      </c>
      <c r="F42" s="277">
        <v>6028099</v>
      </c>
      <c r="G42" s="275"/>
      <c r="H42" s="276">
        <v>75204</v>
      </c>
      <c r="I42" s="276">
        <v>306023</v>
      </c>
      <c r="J42" s="278">
        <v>381227</v>
      </c>
    </row>
    <row r="43" spans="1:10" ht="15">
      <c r="A43" t="s">
        <v>174</v>
      </c>
      <c r="B43" s="275"/>
      <c r="C43" s="276">
        <v>1935189</v>
      </c>
      <c r="D43" s="276">
        <v>8414868</v>
      </c>
      <c r="E43" s="276">
        <v>135011</v>
      </c>
      <c r="F43" s="277">
        <v>10485068</v>
      </c>
      <c r="G43" s="275"/>
      <c r="H43" s="276">
        <v>406079</v>
      </c>
      <c r="I43" s="276">
        <v>1564902</v>
      </c>
      <c r="J43" s="278">
        <v>1970981</v>
      </c>
    </row>
    <row r="44" spans="1:10" ht="15">
      <c r="A44" t="s">
        <v>175</v>
      </c>
      <c r="B44" s="275"/>
      <c r="C44" s="276">
        <v>154117</v>
      </c>
      <c r="D44" s="276">
        <v>4987644</v>
      </c>
      <c r="E44" s="276">
        <v>105502</v>
      </c>
      <c r="F44" s="277">
        <v>5247263</v>
      </c>
      <c r="G44" s="275"/>
      <c r="H44" s="276">
        <v>252594</v>
      </c>
      <c r="I44" s="276">
        <v>1576996</v>
      </c>
      <c r="J44" s="278">
        <v>1829590</v>
      </c>
    </row>
    <row r="45" spans="1:10" ht="15">
      <c r="A45" t="s">
        <v>176</v>
      </c>
      <c r="B45" s="275"/>
      <c r="C45" s="276">
        <v>2691</v>
      </c>
      <c r="D45" s="276">
        <v>4322684</v>
      </c>
      <c r="E45" s="276">
        <v>105031</v>
      </c>
      <c r="F45" s="277">
        <v>4430406</v>
      </c>
      <c r="G45" s="275"/>
      <c r="H45" s="276">
        <v>184000</v>
      </c>
      <c r="I45" s="276">
        <v>1052969</v>
      </c>
      <c r="J45" s="278">
        <v>1236969</v>
      </c>
    </row>
    <row r="46" spans="1:10" ht="15">
      <c r="A46" t="s">
        <v>177</v>
      </c>
      <c r="B46" s="275"/>
      <c r="C46" s="276">
        <v>66</v>
      </c>
      <c r="D46" s="276">
        <v>3166142</v>
      </c>
      <c r="E46" s="276">
        <v>79187</v>
      </c>
      <c r="F46" s="277">
        <v>3245395</v>
      </c>
      <c r="G46" s="275"/>
      <c r="H46" s="276">
        <v>107527</v>
      </c>
      <c r="I46" s="276">
        <v>419157</v>
      </c>
      <c r="J46" s="278">
        <v>526684</v>
      </c>
    </row>
    <row r="47" spans="1:10" ht="15">
      <c r="A47" s="279" t="s">
        <v>178</v>
      </c>
      <c r="B47" s="280">
        <v>4482233</v>
      </c>
      <c r="C47" s="281"/>
      <c r="D47" s="281">
        <v>837325</v>
      </c>
      <c r="E47" s="281">
        <v>32886</v>
      </c>
      <c r="F47" s="282">
        <v>870211</v>
      </c>
      <c r="G47" s="283"/>
      <c r="H47" s="281">
        <v>8486</v>
      </c>
      <c r="I47" s="281">
        <v>141966</v>
      </c>
      <c r="J47" s="284">
        <v>150452</v>
      </c>
    </row>
    <row r="48" ht="12.75">
      <c r="A48" s="23" t="s">
        <v>91</v>
      </c>
    </row>
    <row r="49" spans="1:10" ht="24" customHeight="1">
      <c r="A49" s="289" t="s">
        <v>183</v>
      </c>
      <c r="B49" s="289"/>
      <c r="C49" s="289"/>
      <c r="D49" s="289"/>
      <c r="E49" s="289"/>
      <c r="F49" s="289"/>
      <c r="G49" s="289"/>
      <c r="H49" s="289"/>
      <c r="I49" s="289"/>
      <c r="J49" s="289"/>
    </row>
    <row r="50" ht="12.75">
      <c r="A50" s="16" t="s">
        <v>30</v>
      </c>
    </row>
    <row r="51" ht="12.75">
      <c r="A51" s="71" t="str">
        <f>+A17</f>
        <v>Fecha de publicación: 24 de Noviembre de 2016</v>
      </c>
    </row>
  </sheetData>
  <sheetProtection/>
  <mergeCells count="9">
    <mergeCell ref="A39:A40"/>
    <mergeCell ref="B39:B40"/>
    <mergeCell ref="A49:J49"/>
    <mergeCell ref="A5:A6"/>
    <mergeCell ref="B5:B6"/>
    <mergeCell ref="A15:J15"/>
    <mergeCell ref="A22:A23"/>
    <mergeCell ref="B22:B23"/>
    <mergeCell ref="A32:J3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AL74"/>
  <sheetViews>
    <sheetView view="pageBreakPreview" zoomScale="98" zoomScaleSheetLayoutView="98" zoomScalePageLayoutView="0" workbookViewId="0" topLeftCell="A1">
      <selection activeCell="F7" sqref="F7"/>
    </sheetView>
  </sheetViews>
  <sheetFormatPr defaultColWidth="11.421875" defaultRowHeight="12.75"/>
  <cols>
    <col min="1" max="1" width="20.00390625" style="2" customWidth="1"/>
    <col min="2" max="2" width="11.421875" style="2" customWidth="1"/>
    <col min="3" max="3" width="9.421875" style="2" bestFit="1" customWidth="1"/>
    <col min="4" max="4" width="10.00390625" style="2" bestFit="1" customWidth="1"/>
    <col min="5" max="5" width="11.421875" style="2" customWidth="1"/>
    <col min="6" max="6" width="9.140625" style="2" customWidth="1"/>
    <col min="7" max="7" width="9.8515625" style="2" customWidth="1"/>
    <col min="8" max="8" width="10.57421875" style="2" customWidth="1"/>
    <col min="9" max="9" width="9.28125" style="2" bestFit="1" customWidth="1"/>
    <col min="10" max="10" width="8.57421875" style="2" bestFit="1" customWidth="1"/>
    <col min="11" max="11" width="8.8515625" style="2" customWidth="1"/>
    <col min="12" max="12" width="8.57421875" style="2" bestFit="1" customWidth="1"/>
    <col min="13" max="13" width="8.140625" style="2" bestFit="1" customWidth="1"/>
    <col min="14" max="14" width="10.140625" style="2" bestFit="1" customWidth="1"/>
    <col min="15" max="15" width="10.00390625" style="2" bestFit="1" customWidth="1"/>
    <col min="16" max="17" width="8.140625" style="2" bestFit="1" customWidth="1"/>
    <col min="18" max="18" width="10.28125" style="2" customWidth="1"/>
    <col min="19" max="19" width="11.421875" style="2" customWidth="1"/>
    <col min="20" max="20" width="16.00390625" style="2" customWidth="1"/>
    <col min="21" max="21" width="7.7109375" style="2" customWidth="1"/>
    <col min="22" max="22" width="6.8515625" style="2" customWidth="1"/>
    <col min="23" max="24" width="7.28125" style="2" customWidth="1"/>
    <col min="25" max="25" width="8.00390625" style="2" customWidth="1"/>
    <col min="26" max="26" width="8.7109375" style="2" customWidth="1"/>
    <col min="27" max="27" width="9.57421875" style="2" customWidth="1"/>
    <col min="28" max="28" width="7.140625" style="2" customWidth="1"/>
    <col min="29" max="29" width="8.28125" style="2" customWidth="1"/>
    <col min="30" max="30" width="9.57421875" style="2" customWidth="1"/>
    <col min="31" max="31" width="7.140625" style="2" customWidth="1"/>
    <col min="32" max="32" width="8.28125" style="2" customWidth="1"/>
    <col min="33" max="33" width="10.00390625" style="2" customWidth="1"/>
    <col min="34" max="34" width="9.8515625" style="2" customWidth="1"/>
    <col min="35" max="35" width="7.8515625" style="2" customWidth="1"/>
    <col min="36" max="36" width="7.140625" style="2" customWidth="1"/>
    <col min="37" max="37" width="8.140625" style="2" customWidth="1"/>
    <col min="38" max="38" width="6.8515625" style="2" customWidth="1"/>
    <col min="39" max="16384" width="11.421875" style="2" customWidth="1"/>
  </cols>
  <sheetData>
    <row r="1" spans="1:37" ht="20.25">
      <c r="A1" s="229" t="s">
        <v>131</v>
      </c>
      <c r="B1" s="22"/>
      <c r="C1" s="22"/>
      <c r="D1" s="22"/>
      <c r="E1" s="22"/>
      <c r="F1" s="22"/>
      <c r="G1" s="22"/>
      <c r="H1" s="22"/>
      <c r="I1" s="22"/>
      <c r="J1" s="22"/>
      <c r="K1" s="22"/>
      <c r="L1" s="22"/>
      <c r="M1" s="22"/>
      <c r="N1" s="22"/>
      <c r="O1" s="22"/>
      <c r="P1" s="22"/>
      <c r="Q1" s="22"/>
      <c r="R1" s="22"/>
      <c r="S1" s="22"/>
      <c r="T1" s="229" t="s">
        <v>131</v>
      </c>
      <c r="U1" s="22"/>
      <c r="V1" s="22"/>
      <c r="W1" s="22"/>
      <c r="X1" s="22"/>
      <c r="Y1" s="22"/>
      <c r="Z1" s="22"/>
      <c r="AA1" s="22"/>
      <c r="AB1" s="22"/>
      <c r="AC1" s="22"/>
      <c r="AD1" s="22"/>
      <c r="AE1" s="22"/>
      <c r="AF1" s="22"/>
      <c r="AG1" s="22"/>
      <c r="AH1" s="22"/>
      <c r="AI1" s="22"/>
      <c r="AJ1" s="22"/>
      <c r="AK1" s="22"/>
    </row>
    <row r="2" spans="1:37" ht="12.75">
      <c r="A2" s="4"/>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row>
    <row r="3" spans="1:38" ht="11.25">
      <c r="A3" s="228" t="s">
        <v>143</v>
      </c>
      <c r="B3" s="3"/>
      <c r="C3" s="3"/>
      <c r="D3" s="3"/>
      <c r="E3" s="3"/>
      <c r="F3" s="3"/>
      <c r="G3" s="3"/>
      <c r="H3" s="3"/>
      <c r="I3" s="3"/>
      <c r="J3" s="3"/>
      <c r="K3" s="3"/>
      <c r="L3" s="3"/>
      <c r="M3" s="3"/>
      <c r="N3" s="3"/>
      <c r="O3" s="3"/>
      <c r="P3" s="3"/>
      <c r="Q3" s="3"/>
      <c r="R3" s="3"/>
      <c r="T3" s="4" t="s">
        <v>145</v>
      </c>
      <c r="U3" s="3"/>
      <c r="V3" s="3"/>
      <c r="W3" s="3"/>
      <c r="X3" s="3"/>
      <c r="Y3" s="3"/>
      <c r="Z3" s="3"/>
      <c r="AA3" s="3"/>
      <c r="AB3" s="3"/>
      <c r="AC3" s="3"/>
      <c r="AD3" s="3"/>
      <c r="AE3" s="3"/>
      <c r="AF3" s="3"/>
      <c r="AG3" s="3"/>
      <c r="AH3" s="3"/>
      <c r="AI3" s="3"/>
      <c r="AJ3" s="3"/>
      <c r="AK3" s="3"/>
      <c r="AL3" s="3"/>
    </row>
    <row r="4" spans="1:38" ht="11.25">
      <c r="A4" s="172" t="s">
        <v>96</v>
      </c>
      <c r="B4" s="3"/>
      <c r="C4" s="3"/>
      <c r="D4" s="3"/>
      <c r="E4" s="3"/>
      <c r="F4" s="3"/>
      <c r="G4" s="3"/>
      <c r="H4" s="3"/>
      <c r="I4" s="3"/>
      <c r="J4" s="3"/>
      <c r="K4" s="3"/>
      <c r="L4" s="3"/>
      <c r="M4" s="3"/>
      <c r="N4" s="3"/>
      <c r="O4" s="3"/>
      <c r="P4" s="3"/>
      <c r="Q4" s="3"/>
      <c r="R4" s="3"/>
      <c r="T4" s="4" t="s">
        <v>97</v>
      </c>
      <c r="U4" s="4"/>
      <c r="V4" s="4"/>
      <c r="W4" s="4"/>
      <c r="X4" s="4"/>
      <c r="Y4" s="4"/>
      <c r="Z4" s="4"/>
      <c r="AA4" s="4"/>
      <c r="AB4" s="4"/>
      <c r="AC4" s="4"/>
      <c r="AD4" s="4"/>
      <c r="AE4" s="4"/>
      <c r="AF4" s="4"/>
      <c r="AG4" s="4"/>
      <c r="AH4" s="4"/>
      <c r="AI4" s="4"/>
      <c r="AJ4" s="4"/>
      <c r="AK4" s="3"/>
      <c r="AL4" s="3"/>
    </row>
    <row r="5" spans="1:38" ht="11.25">
      <c r="A5" s="7" t="s">
        <v>171</v>
      </c>
      <c r="B5" s="3"/>
      <c r="C5" s="3"/>
      <c r="D5" s="3"/>
      <c r="E5" s="3"/>
      <c r="F5" s="3"/>
      <c r="G5" s="3"/>
      <c r="H5" s="3"/>
      <c r="I5" s="3"/>
      <c r="J5" s="3"/>
      <c r="K5" s="3"/>
      <c r="L5" s="3"/>
      <c r="M5" s="3"/>
      <c r="N5" s="3"/>
      <c r="O5" s="3"/>
      <c r="P5" s="3"/>
      <c r="Q5" s="3"/>
      <c r="R5" s="38" t="s">
        <v>0</v>
      </c>
      <c r="T5" s="7" t="s">
        <v>186</v>
      </c>
      <c r="U5" s="4"/>
      <c r="V5" s="4"/>
      <c r="W5" s="4"/>
      <c r="X5" s="4"/>
      <c r="Y5" s="4"/>
      <c r="Z5" s="4"/>
      <c r="AA5" s="4"/>
      <c r="AK5" s="55"/>
      <c r="AL5" s="3"/>
    </row>
    <row r="6" spans="1:38" ht="22.5" customHeight="1">
      <c r="A6" s="8" t="s">
        <v>1</v>
      </c>
      <c r="B6" s="68" t="s">
        <v>2</v>
      </c>
      <c r="C6" s="176" t="s">
        <v>109</v>
      </c>
      <c r="D6" s="9" t="s">
        <v>46</v>
      </c>
      <c r="E6" s="176" t="s">
        <v>104</v>
      </c>
      <c r="F6" s="9" t="s">
        <v>47</v>
      </c>
      <c r="G6" s="9" t="s">
        <v>48</v>
      </c>
      <c r="H6" s="9" t="s">
        <v>49</v>
      </c>
      <c r="I6" s="9" t="s">
        <v>50</v>
      </c>
      <c r="J6" s="9" t="s">
        <v>51</v>
      </c>
      <c r="K6" s="9" t="s">
        <v>56</v>
      </c>
      <c r="L6" s="9" t="s">
        <v>63</v>
      </c>
      <c r="M6" s="9" t="s">
        <v>57</v>
      </c>
      <c r="N6" s="9" t="s">
        <v>58</v>
      </c>
      <c r="O6" s="9" t="s">
        <v>59</v>
      </c>
      <c r="P6" s="9" t="s">
        <v>60</v>
      </c>
      <c r="Q6" s="9" t="s">
        <v>61</v>
      </c>
      <c r="R6" s="9" t="s">
        <v>62</v>
      </c>
      <c r="T6" s="8" t="s">
        <v>1</v>
      </c>
      <c r="U6" s="68" t="s">
        <v>2</v>
      </c>
      <c r="V6" s="176" t="s">
        <v>106</v>
      </c>
      <c r="W6" s="9" t="s">
        <v>46</v>
      </c>
      <c r="X6" s="176" t="s">
        <v>104</v>
      </c>
      <c r="Y6" s="9" t="s">
        <v>47</v>
      </c>
      <c r="Z6" s="9" t="s">
        <v>48</v>
      </c>
      <c r="AA6" s="9" t="s">
        <v>49</v>
      </c>
      <c r="AB6" s="9" t="s">
        <v>50</v>
      </c>
      <c r="AC6" s="9" t="s">
        <v>51</v>
      </c>
      <c r="AD6" s="9" t="s">
        <v>56</v>
      </c>
      <c r="AE6" s="9" t="s">
        <v>63</v>
      </c>
      <c r="AF6" s="9" t="s">
        <v>57</v>
      </c>
      <c r="AG6" s="9" t="s">
        <v>58</v>
      </c>
      <c r="AH6" s="9" t="s">
        <v>59</v>
      </c>
      <c r="AI6" s="9" t="s">
        <v>60</v>
      </c>
      <c r="AJ6" s="9" t="s">
        <v>61</v>
      </c>
      <c r="AK6" s="9" t="s">
        <v>62</v>
      </c>
      <c r="AL6" s="10"/>
    </row>
    <row r="7" spans="1:38" ht="13.5" customHeight="1">
      <c r="A7" s="66" t="s">
        <v>2</v>
      </c>
      <c r="B7" s="271">
        <v>30306442</v>
      </c>
      <c r="C7" s="271">
        <v>7741792</v>
      </c>
      <c r="D7" s="271">
        <v>5918983</v>
      </c>
      <c r="E7" s="271">
        <v>2880727</v>
      </c>
      <c r="F7" s="271">
        <v>1644575</v>
      </c>
      <c r="G7" s="271">
        <v>3403493</v>
      </c>
      <c r="H7" s="271">
        <v>2129205</v>
      </c>
      <c r="I7" s="271">
        <v>585648</v>
      </c>
      <c r="J7" s="271">
        <v>613155</v>
      </c>
      <c r="K7" s="271">
        <v>1586517</v>
      </c>
      <c r="L7" s="271">
        <v>813204</v>
      </c>
      <c r="M7" s="271">
        <v>488407</v>
      </c>
      <c r="N7" s="271">
        <v>538463</v>
      </c>
      <c r="O7" s="271">
        <v>467597</v>
      </c>
      <c r="P7" s="271">
        <v>530760</v>
      </c>
      <c r="Q7" s="271">
        <v>569727</v>
      </c>
      <c r="R7" s="271">
        <v>394189</v>
      </c>
      <c r="S7" s="129"/>
      <c r="T7" s="66" t="s">
        <v>2</v>
      </c>
      <c r="U7" s="146">
        <v>2.0234245907190314</v>
      </c>
      <c r="V7" s="146">
        <v>0.6863268865916297</v>
      </c>
      <c r="W7" s="146">
        <v>4.869434495757119</v>
      </c>
      <c r="X7" s="146">
        <v>-0.6042571892442368</v>
      </c>
      <c r="Y7" s="146">
        <v>6.7229527385494805</v>
      </c>
      <c r="Z7" s="146">
        <v>-1.6331163307813483</v>
      </c>
      <c r="AA7" s="146">
        <v>4.86622941426495</v>
      </c>
      <c r="AB7" s="146">
        <v>-12.737002431494687</v>
      </c>
      <c r="AC7" s="146">
        <v>18.242043202779072</v>
      </c>
      <c r="AD7" s="146">
        <v>8.19209627126591</v>
      </c>
      <c r="AE7" s="146">
        <v>7.762873768451712</v>
      </c>
      <c r="AF7" s="146">
        <v>-19.72842322079741</v>
      </c>
      <c r="AG7" s="146">
        <v>-5.808384234385642</v>
      </c>
      <c r="AH7" s="146">
        <v>0.29705066542342706</v>
      </c>
      <c r="AI7" s="146">
        <v>-6.541939859823657</v>
      </c>
      <c r="AJ7" s="146">
        <v>8.23587437491993</v>
      </c>
      <c r="AK7" s="146">
        <v>3.646474153261508</v>
      </c>
      <c r="AL7" s="13"/>
    </row>
    <row r="8" spans="1:38" ht="13.5" customHeight="1">
      <c r="A8" s="29" t="s">
        <v>3</v>
      </c>
      <c r="B8" s="177">
        <v>17757844</v>
      </c>
      <c r="C8" s="177">
        <v>4024930</v>
      </c>
      <c r="D8" s="177">
        <v>3996412</v>
      </c>
      <c r="E8" s="177">
        <v>1505039</v>
      </c>
      <c r="F8" s="177">
        <v>733256</v>
      </c>
      <c r="G8" s="177">
        <v>2002975</v>
      </c>
      <c r="H8" s="177">
        <v>1670916</v>
      </c>
      <c r="I8" s="177">
        <v>233319</v>
      </c>
      <c r="J8" s="177">
        <v>455122</v>
      </c>
      <c r="K8" s="177">
        <v>1021291</v>
      </c>
      <c r="L8" s="177">
        <v>573533</v>
      </c>
      <c r="M8" s="177">
        <v>291841</v>
      </c>
      <c r="N8" s="177">
        <v>235213</v>
      </c>
      <c r="O8" s="177">
        <v>207531</v>
      </c>
      <c r="P8" s="177">
        <v>241570</v>
      </c>
      <c r="Q8" s="177">
        <v>460037</v>
      </c>
      <c r="R8" s="177">
        <v>104859</v>
      </c>
      <c r="S8" s="129"/>
      <c r="T8" s="29" t="s">
        <v>3</v>
      </c>
      <c r="U8" s="146">
        <v>3.0292021936897413</v>
      </c>
      <c r="V8" s="147">
        <v>-0.3259932470875242</v>
      </c>
      <c r="W8" s="147">
        <v>4.572501533875894</v>
      </c>
      <c r="X8" s="147">
        <v>-2.248845378757622</v>
      </c>
      <c r="Y8" s="147">
        <v>17.555123994894004</v>
      </c>
      <c r="Z8" s="147">
        <v>-3.6308491119459774</v>
      </c>
      <c r="AA8" s="147">
        <v>7.150030282790993</v>
      </c>
      <c r="AB8" s="147">
        <v>-3.791375755939299</v>
      </c>
      <c r="AC8" s="147">
        <v>22.409375947548128</v>
      </c>
      <c r="AD8" s="147">
        <v>10.353856050821946</v>
      </c>
      <c r="AE8" s="147">
        <v>10.976874913910791</v>
      </c>
      <c r="AF8" s="147">
        <v>-25.15513584451807</v>
      </c>
      <c r="AG8" s="147">
        <v>-9.650401976081255</v>
      </c>
      <c r="AH8" s="147">
        <v>0.4230693245828263</v>
      </c>
      <c r="AI8" s="147">
        <v>10.64411971685226</v>
      </c>
      <c r="AJ8" s="147">
        <v>3.8875133956616423</v>
      </c>
      <c r="AK8" s="147">
        <v>15.712528252224416</v>
      </c>
      <c r="AL8" s="13"/>
    </row>
    <row r="9" spans="1:38" ht="13.5" customHeight="1">
      <c r="A9" s="29" t="s">
        <v>6</v>
      </c>
      <c r="B9" s="177">
        <v>2540810</v>
      </c>
      <c r="C9" s="177">
        <v>239836</v>
      </c>
      <c r="D9" s="177">
        <v>121216</v>
      </c>
      <c r="E9" s="177">
        <v>507830</v>
      </c>
      <c r="F9" s="177">
        <v>506299</v>
      </c>
      <c r="G9" s="177">
        <v>190146</v>
      </c>
      <c r="H9" s="177">
        <v>45163</v>
      </c>
      <c r="I9" s="177">
        <v>179748</v>
      </c>
      <c r="J9" s="177">
        <v>64762</v>
      </c>
      <c r="K9" s="177">
        <v>89380</v>
      </c>
      <c r="L9" s="177">
        <v>42447</v>
      </c>
      <c r="M9" s="177">
        <v>127284</v>
      </c>
      <c r="N9" s="177">
        <v>78596</v>
      </c>
      <c r="O9" s="177">
        <v>123349</v>
      </c>
      <c r="P9" s="177">
        <v>46438</v>
      </c>
      <c r="Q9" s="177">
        <v>48607</v>
      </c>
      <c r="R9" s="177">
        <v>129709</v>
      </c>
      <c r="S9" s="129"/>
      <c r="T9" s="29" t="s">
        <v>6</v>
      </c>
      <c r="U9" s="146">
        <v>-6.118285113802287</v>
      </c>
      <c r="V9" s="147">
        <v>-11.897296485932046</v>
      </c>
      <c r="W9" s="147">
        <v>2.7611866420274396</v>
      </c>
      <c r="X9" s="147">
        <v>-10.798495559537642</v>
      </c>
      <c r="Y9" s="147">
        <v>-6.682612448375366</v>
      </c>
      <c r="Z9" s="147">
        <v>-1.3941918315399704</v>
      </c>
      <c r="AA9" s="147">
        <v>39.678497885437196</v>
      </c>
      <c r="AB9" s="147">
        <v>-20.80523844493402</v>
      </c>
      <c r="AC9" s="147">
        <v>11.946820666440189</v>
      </c>
      <c r="AD9" s="147">
        <v>-14.264936227343924</v>
      </c>
      <c r="AE9" s="147">
        <v>-19.000164911536743</v>
      </c>
      <c r="AF9" s="147">
        <v>-10.663555513654515</v>
      </c>
      <c r="AG9" s="147">
        <v>-11.552750776120916</v>
      </c>
      <c r="AH9" s="147">
        <v>5.631176580272239</v>
      </c>
      <c r="AI9" s="147">
        <v>16.99470261423835</v>
      </c>
      <c r="AJ9" s="147">
        <v>24.09940955006479</v>
      </c>
      <c r="AK9" s="147">
        <v>-7.931600737034444</v>
      </c>
      <c r="AL9" s="13"/>
    </row>
    <row r="10" spans="1:38" ht="13.5" customHeight="1">
      <c r="A10" s="29" t="s">
        <v>4</v>
      </c>
      <c r="B10" s="177">
        <v>2340825</v>
      </c>
      <c r="C10" s="177">
        <v>1406216</v>
      </c>
      <c r="D10" s="177">
        <v>287185</v>
      </c>
      <c r="E10" s="177">
        <v>89341</v>
      </c>
      <c r="F10" s="177">
        <v>39367</v>
      </c>
      <c r="G10" s="177">
        <v>237345</v>
      </c>
      <c r="H10" s="177">
        <v>96429</v>
      </c>
      <c r="I10" s="177">
        <v>35674</v>
      </c>
      <c r="J10" s="177">
        <v>3854</v>
      </c>
      <c r="K10" s="177">
        <v>31448</v>
      </c>
      <c r="L10" s="177">
        <v>17057</v>
      </c>
      <c r="M10" s="177">
        <v>156</v>
      </c>
      <c r="N10" s="177">
        <v>17554</v>
      </c>
      <c r="O10" s="177">
        <v>46848</v>
      </c>
      <c r="P10" s="177">
        <v>4042</v>
      </c>
      <c r="Q10" s="177">
        <v>9743</v>
      </c>
      <c r="R10" s="177">
        <v>18566</v>
      </c>
      <c r="S10" s="129"/>
      <c r="T10" s="29" t="s">
        <v>4</v>
      </c>
      <c r="U10" s="146">
        <v>1.631006162357295</v>
      </c>
      <c r="V10" s="147">
        <v>-0.8007304709945089</v>
      </c>
      <c r="W10" s="147">
        <v>7.733690826470749</v>
      </c>
      <c r="X10" s="147">
        <v>3.051230677964199</v>
      </c>
      <c r="Y10" s="147">
        <v>-8.212462214545184</v>
      </c>
      <c r="Z10" s="147">
        <v>0.4790494849270033</v>
      </c>
      <c r="AA10" s="147">
        <v>6.2844165137044</v>
      </c>
      <c r="AB10" s="147">
        <v>-19.058698211582666</v>
      </c>
      <c r="AC10" s="147">
        <v>-16.320705760249083</v>
      </c>
      <c r="AD10" s="147">
        <v>75.58509285169168</v>
      </c>
      <c r="AE10" s="147">
        <v>4.121475054229933</v>
      </c>
      <c r="AF10" s="147">
        <v>195.51282051282055</v>
      </c>
      <c r="AG10" s="147">
        <v>5.9986327902472425</v>
      </c>
      <c r="AH10" s="147">
        <v>-1.6308060109289642</v>
      </c>
      <c r="AI10" s="147">
        <v>-3.711034141514105</v>
      </c>
      <c r="AJ10" s="147">
        <v>25.73129426254748</v>
      </c>
      <c r="AK10" s="147">
        <v>2.9247010664655875</v>
      </c>
      <c r="AL10" s="13"/>
    </row>
    <row r="11" spans="1:38" ht="13.5" customHeight="1">
      <c r="A11" s="29" t="s">
        <v>5</v>
      </c>
      <c r="B11" s="177">
        <v>2977588</v>
      </c>
      <c r="C11" s="177">
        <v>960877</v>
      </c>
      <c r="D11" s="177">
        <v>461474</v>
      </c>
      <c r="E11" s="177">
        <v>322876</v>
      </c>
      <c r="F11" s="177">
        <v>120895</v>
      </c>
      <c r="G11" s="177">
        <v>370347</v>
      </c>
      <c r="H11" s="177">
        <v>54740</v>
      </c>
      <c r="I11" s="177">
        <v>23718</v>
      </c>
      <c r="J11" s="177">
        <v>48803</v>
      </c>
      <c r="K11" s="177">
        <v>56847</v>
      </c>
      <c r="L11" s="177">
        <v>67134</v>
      </c>
      <c r="M11" s="177">
        <v>10293</v>
      </c>
      <c r="N11" s="177">
        <v>136479</v>
      </c>
      <c r="O11" s="177">
        <v>51715</v>
      </c>
      <c r="P11" s="177">
        <v>184779</v>
      </c>
      <c r="Q11" s="177">
        <v>12622</v>
      </c>
      <c r="R11" s="177">
        <v>93989</v>
      </c>
      <c r="S11" s="129"/>
      <c r="T11" s="29" t="s">
        <v>5</v>
      </c>
      <c r="U11" s="146">
        <v>-4.126763004149666</v>
      </c>
      <c r="V11" s="147">
        <v>-0.7752292957371196</v>
      </c>
      <c r="W11" s="147">
        <v>-5.497167771098702</v>
      </c>
      <c r="X11" s="147">
        <v>-5.699091911445876</v>
      </c>
      <c r="Y11" s="147">
        <v>5.116009760536016</v>
      </c>
      <c r="Z11" s="147">
        <v>6.828190858843186</v>
      </c>
      <c r="AA11" s="147">
        <v>7.011326269638289</v>
      </c>
      <c r="AB11" s="147">
        <v>-26.439834724681674</v>
      </c>
      <c r="AC11" s="147">
        <v>-12.728725693092642</v>
      </c>
      <c r="AD11" s="147">
        <v>-25.033862824775284</v>
      </c>
      <c r="AE11" s="147">
        <v>-12.461643876426251</v>
      </c>
      <c r="AF11" s="147">
        <v>5.955503740406101</v>
      </c>
      <c r="AG11" s="147">
        <v>-4.089273807692024</v>
      </c>
      <c r="AH11" s="147">
        <v>-2.475103935028528</v>
      </c>
      <c r="AI11" s="147">
        <v>-40.56467455717371</v>
      </c>
      <c r="AJ11" s="147">
        <v>64.50641736650294</v>
      </c>
      <c r="AK11" s="147">
        <v>1.2448265222525947</v>
      </c>
      <c r="AL11" s="13"/>
    </row>
    <row r="12" spans="1:38" ht="13.5" customHeight="1">
      <c r="A12" s="29" t="s">
        <v>7</v>
      </c>
      <c r="B12" s="177">
        <v>822256</v>
      </c>
      <c r="C12" s="177">
        <v>56554</v>
      </c>
      <c r="D12" s="177">
        <v>160174</v>
      </c>
      <c r="E12" s="177">
        <v>250527</v>
      </c>
      <c r="F12" s="177">
        <v>42881</v>
      </c>
      <c r="G12" s="177">
        <v>144407</v>
      </c>
      <c r="H12" s="177">
        <v>19279</v>
      </c>
      <c r="I12" s="177">
        <v>38250</v>
      </c>
      <c r="J12" s="177">
        <v>6764</v>
      </c>
      <c r="K12" s="177">
        <v>67932</v>
      </c>
      <c r="L12" s="177">
        <v>5276</v>
      </c>
      <c r="M12" s="177">
        <v>6986</v>
      </c>
      <c r="N12" s="177">
        <v>12704</v>
      </c>
      <c r="O12" s="177">
        <v>2896</v>
      </c>
      <c r="P12" s="177">
        <v>808</v>
      </c>
      <c r="Q12" s="177">
        <v>2238</v>
      </c>
      <c r="R12" s="177">
        <v>4580</v>
      </c>
      <c r="S12" s="129"/>
      <c r="T12" s="29" t="s">
        <v>7</v>
      </c>
      <c r="U12" s="146">
        <v>9.17500145939951</v>
      </c>
      <c r="V12" s="147">
        <v>29.941295045443297</v>
      </c>
      <c r="W12" s="147">
        <v>25.373656148938025</v>
      </c>
      <c r="X12" s="147">
        <v>11.798329122210376</v>
      </c>
      <c r="Y12" s="147">
        <v>-2.1221520020521893</v>
      </c>
      <c r="Z12" s="147">
        <v>-3.257459818429851</v>
      </c>
      <c r="AA12" s="147">
        <v>-23.502256341096526</v>
      </c>
      <c r="AB12" s="147">
        <v>-25.409150326797374</v>
      </c>
      <c r="AC12" s="147">
        <v>-8.205204021289177</v>
      </c>
      <c r="AD12" s="147">
        <v>1.663428134016371</v>
      </c>
      <c r="AE12" s="147">
        <v>-7.2592873388931025</v>
      </c>
      <c r="AF12" s="147">
        <v>-8.760377898654454</v>
      </c>
      <c r="AG12" s="147">
        <v>12.641687657430722</v>
      </c>
      <c r="AH12" s="147">
        <v>32.424033149171265</v>
      </c>
      <c r="AI12" s="147">
        <v>121.78217821782181</v>
      </c>
      <c r="AJ12" s="147">
        <v>129.3118856121537</v>
      </c>
      <c r="AK12" s="147">
        <v>47.37991266375545</v>
      </c>
      <c r="AL12" s="13"/>
    </row>
    <row r="13" spans="1:38" ht="13.5" customHeight="1">
      <c r="A13" s="29" t="s">
        <v>8</v>
      </c>
      <c r="B13" s="177">
        <v>566752</v>
      </c>
      <c r="C13" s="177">
        <v>197633</v>
      </c>
      <c r="D13" s="177">
        <v>55539</v>
      </c>
      <c r="E13" s="177">
        <v>39927</v>
      </c>
      <c r="F13" s="177">
        <v>40598</v>
      </c>
      <c r="G13" s="177">
        <v>68566</v>
      </c>
      <c r="H13" s="177">
        <v>14248</v>
      </c>
      <c r="I13" s="177">
        <v>14756</v>
      </c>
      <c r="J13" s="177">
        <v>2000</v>
      </c>
      <c r="K13" s="177">
        <v>27130</v>
      </c>
      <c r="L13" s="177">
        <v>6637</v>
      </c>
      <c r="M13" s="177">
        <v>32616</v>
      </c>
      <c r="N13" s="177">
        <v>31841</v>
      </c>
      <c r="O13" s="177">
        <v>23792</v>
      </c>
      <c r="P13" s="177">
        <v>8746</v>
      </c>
      <c r="Q13" s="177">
        <v>424</v>
      </c>
      <c r="R13" s="177">
        <v>2299</v>
      </c>
      <c r="S13" s="129"/>
      <c r="T13" s="29" t="s">
        <v>8</v>
      </c>
      <c r="U13" s="146">
        <v>5.207215854553652</v>
      </c>
      <c r="V13" s="147">
        <v>14.051803089564999</v>
      </c>
      <c r="W13" s="147">
        <v>-10.556545850663497</v>
      </c>
      <c r="X13" s="147">
        <v>15.305432414155831</v>
      </c>
      <c r="Y13" s="147">
        <v>16.835804719444297</v>
      </c>
      <c r="Z13" s="147">
        <v>-4.045736954175538</v>
      </c>
      <c r="AA13" s="147">
        <v>6.421953958450317</v>
      </c>
      <c r="AB13" s="147">
        <v>-8.294930875576028</v>
      </c>
      <c r="AC13" s="147">
        <v>194.7</v>
      </c>
      <c r="AD13" s="147">
        <v>3.7817913748617826</v>
      </c>
      <c r="AE13" s="147">
        <v>-45.47235196624981</v>
      </c>
      <c r="AF13" s="147">
        <v>-44.92273730684326</v>
      </c>
      <c r="AG13" s="147">
        <v>-0.003140604880499609</v>
      </c>
      <c r="AH13" s="147">
        <v>-6.611466039004711</v>
      </c>
      <c r="AI13" s="147">
        <v>55.04230505373886</v>
      </c>
      <c r="AJ13" s="147">
        <v>906.8396226415094</v>
      </c>
      <c r="AK13" s="147">
        <v>148.15137016093956</v>
      </c>
      <c r="AL13" s="13"/>
    </row>
    <row r="14" spans="1:38" ht="13.5" customHeight="1">
      <c r="A14" s="29" t="s">
        <v>9</v>
      </c>
      <c r="B14" s="177">
        <v>792564</v>
      </c>
      <c r="C14" s="177">
        <v>209766</v>
      </c>
      <c r="D14" s="177">
        <v>131205</v>
      </c>
      <c r="E14" s="177">
        <v>5962</v>
      </c>
      <c r="F14" s="177">
        <v>28657</v>
      </c>
      <c r="G14" s="177">
        <v>89336</v>
      </c>
      <c r="H14" s="177">
        <v>19599</v>
      </c>
      <c r="I14" s="177">
        <v>2000</v>
      </c>
      <c r="J14" s="177">
        <v>3335</v>
      </c>
      <c r="K14" s="177">
        <v>239192</v>
      </c>
      <c r="L14" s="177">
        <v>18574</v>
      </c>
      <c r="M14" s="177">
        <v>360</v>
      </c>
      <c r="N14" s="177">
        <v>942</v>
      </c>
      <c r="O14" s="177">
        <v>2272</v>
      </c>
      <c r="P14" s="177">
        <v>1349</v>
      </c>
      <c r="Q14" s="177">
        <v>20559</v>
      </c>
      <c r="R14" s="177">
        <v>19456</v>
      </c>
      <c r="S14" s="129"/>
      <c r="T14" s="29" t="s">
        <v>9</v>
      </c>
      <c r="U14" s="146">
        <v>5.291686223446931</v>
      </c>
      <c r="V14" s="147">
        <v>0.014301650410459388</v>
      </c>
      <c r="W14" s="147">
        <v>0.9481345985290233</v>
      </c>
      <c r="X14" s="147">
        <v>0</v>
      </c>
      <c r="Y14" s="147">
        <v>32.10035942352653</v>
      </c>
      <c r="Z14" s="147">
        <v>3.1722933643771825</v>
      </c>
      <c r="AA14" s="147">
        <v>-37.39986734017041</v>
      </c>
      <c r="AB14" s="147">
        <v>188</v>
      </c>
      <c r="AC14" s="147">
        <v>9.175412293853086</v>
      </c>
      <c r="AD14" s="147">
        <v>12.261697715642669</v>
      </c>
      <c r="AE14" s="147">
        <v>0</v>
      </c>
      <c r="AF14" s="147">
        <v>948.3333333333333</v>
      </c>
      <c r="AG14" s="147">
        <v>-27.813163481953296</v>
      </c>
      <c r="AH14" s="147">
        <v>51.1443661971831</v>
      </c>
      <c r="AI14" s="147">
        <v>-59.30318754633062</v>
      </c>
      <c r="AJ14" s="147">
        <v>-4.601391118245047</v>
      </c>
      <c r="AK14" s="147">
        <v>0</v>
      </c>
      <c r="AL14" s="13"/>
    </row>
    <row r="15" spans="1:38" ht="13.5" customHeight="1">
      <c r="A15" s="29" t="s">
        <v>14</v>
      </c>
      <c r="B15" s="177">
        <v>750198</v>
      </c>
      <c r="C15" s="177">
        <v>191298</v>
      </c>
      <c r="D15" s="177">
        <v>159464</v>
      </c>
      <c r="E15" s="177">
        <v>5013</v>
      </c>
      <c r="F15" s="177">
        <v>25671</v>
      </c>
      <c r="G15" s="177">
        <v>107509</v>
      </c>
      <c r="H15" s="177">
        <v>98851</v>
      </c>
      <c r="I15" s="177">
        <v>40024</v>
      </c>
      <c r="J15" s="177" t="s">
        <v>13</v>
      </c>
      <c r="K15" s="177">
        <v>26894</v>
      </c>
      <c r="L15" s="177">
        <v>29130</v>
      </c>
      <c r="M15" s="177">
        <v>5335</v>
      </c>
      <c r="N15" s="177">
        <v>14127</v>
      </c>
      <c r="O15" s="177">
        <v>1900</v>
      </c>
      <c r="P15" s="177">
        <v>17811</v>
      </c>
      <c r="Q15" s="177">
        <v>12015</v>
      </c>
      <c r="R15" s="177">
        <v>15156</v>
      </c>
      <c r="S15" s="129"/>
      <c r="T15" s="29" t="s">
        <v>14</v>
      </c>
      <c r="U15" s="146">
        <v>-10.033617791569696</v>
      </c>
      <c r="V15" s="147">
        <v>3.039759955671258</v>
      </c>
      <c r="W15" s="147">
        <v>3.037049114533687</v>
      </c>
      <c r="X15" s="147">
        <v>391.2826650708158</v>
      </c>
      <c r="Y15" s="147">
        <v>4.051264072299475</v>
      </c>
      <c r="Z15" s="147">
        <v>-11.943186151857049</v>
      </c>
      <c r="AA15" s="147">
        <v>-88.73961821327048</v>
      </c>
      <c r="AB15" s="147">
        <v>-23.918149110533676</v>
      </c>
      <c r="AC15" s="216" t="s">
        <v>13</v>
      </c>
      <c r="AD15" s="147">
        <v>-22.123893805309734</v>
      </c>
      <c r="AE15" s="147">
        <v>0.41194644696189187</v>
      </c>
      <c r="AF15" s="147">
        <v>118.98781630740393</v>
      </c>
      <c r="AG15" s="147">
        <v>3.921568627450995</v>
      </c>
      <c r="AH15" s="147">
        <v>0</v>
      </c>
      <c r="AI15" s="147">
        <v>0</v>
      </c>
      <c r="AJ15" s="147">
        <v>10.578443612151474</v>
      </c>
      <c r="AK15" s="147">
        <v>7.950646608603847</v>
      </c>
      <c r="AL15" s="13"/>
    </row>
    <row r="16" spans="1:38" ht="13.5" customHeight="1">
      <c r="A16" s="29" t="s">
        <v>11</v>
      </c>
      <c r="B16" s="177">
        <v>229055</v>
      </c>
      <c r="C16" s="177">
        <v>87416</v>
      </c>
      <c r="D16" s="177">
        <v>49507</v>
      </c>
      <c r="E16" s="177">
        <v>47883</v>
      </c>
      <c r="F16" s="177">
        <v>4698</v>
      </c>
      <c r="G16" s="177">
        <v>8101</v>
      </c>
      <c r="H16" s="177">
        <v>2034</v>
      </c>
      <c r="I16" s="177">
        <v>3153</v>
      </c>
      <c r="J16" s="177" t="s">
        <v>13</v>
      </c>
      <c r="K16" s="177">
        <v>711</v>
      </c>
      <c r="L16" s="177">
        <v>9738</v>
      </c>
      <c r="M16" s="177">
        <v>3669</v>
      </c>
      <c r="N16" s="177" t="s">
        <v>13</v>
      </c>
      <c r="O16" s="177">
        <v>5023</v>
      </c>
      <c r="P16" s="177">
        <v>5422</v>
      </c>
      <c r="Q16" s="177">
        <v>1100</v>
      </c>
      <c r="R16" s="177">
        <v>600</v>
      </c>
      <c r="S16" s="129"/>
      <c r="T16" s="29" t="s">
        <v>11</v>
      </c>
      <c r="U16" s="146">
        <v>-13.540852633646935</v>
      </c>
      <c r="V16" s="147">
        <v>-4.527775235654801</v>
      </c>
      <c r="W16" s="147">
        <v>-27.65265518007554</v>
      </c>
      <c r="X16" s="147">
        <v>-7.399285759037653</v>
      </c>
      <c r="Y16" s="147">
        <v>-10.81311196253725</v>
      </c>
      <c r="Z16" s="147">
        <v>-54.51178866806567</v>
      </c>
      <c r="AA16" s="147">
        <v>-65.09341199606686</v>
      </c>
      <c r="AB16" s="147">
        <v>0</v>
      </c>
      <c r="AC16" s="216" t="s">
        <v>13</v>
      </c>
      <c r="AD16" s="147">
        <v>0</v>
      </c>
      <c r="AE16" s="147">
        <v>0</v>
      </c>
      <c r="AF16" s="147">
        <v>0</v>
      </c>
      <c r="AG16" s="216" t="s">
        <v>13</v>
      </c>
      <c r="AH16" s="147">
        <v>-97.01373681067092</v>
      </c>
      <c r="AI16" s="147">
        <v>0</v>
      </c>
      <c r="AJ16" s="147">
        <v>0</v>
      </c>
      <c r="AK16" s="147">
        <v>216</v>
      </c>
      <c r="AL16" s="13"/>
    </row>
    <row r="17" spans="1:38" ht="13.5" customHeight="1">
      <c r="A17" s="70" t="s">
        <v>12</v>
      </c>
      <c r="B17" s="178">
        <v>1528550</v>
      </c>
      <c r="C17" s="178">
        <v>367266</v>
      </c>
      <c r="D17" s="178">
        <v>496807</v>
      </c>
      <c r="E17" s="178">
        <v>106329</v>
      </c>
      <c r="F17" s="178">
        <v>102253</v>
      </c>
      <c r="G17" s="178">
        <v>184761</v>
      </c>
      <c r="H17" s="178">
        <v>107946</v>
      </c>
      <c r="I17" s="178">
        <v>15006</v>
      </c>
      <c r="J17" s="178">
        <v>28515</v>
      </c>
      <c r="K17" s="178">
        <v>25692</v>
      </c>
      <c r="L17" s="178">
        <v>43678</v>
      </c>
      <c r="M17" s="178">
        <v>9867</v>
      </c>
      <c r="N17" s="178">
        <v>11007</v>
      </c>
      <c r="O17" s="178">
        <v>2271</v>
      </c>
      <c r="P17" s="178">
        <v>19795</v>
      </c>
      <c r="Q17" s="178">
        <v>2382</v>
      </c>
      <c r="R17" s="178">
        <v>4975</v>
      </c>
      <c r="S17" s="129"/>
      <c r="T17" s="70" t="s">
        <v>12</v>
      </c>
      <c r="U17" s="148">
        <v>17.981354878806727</v>
      </c>
      <c r="V17" s="149">
        <v>18.21758616370697</v>
      </c>
      <c r="W17" s="149">
        <v>15.724416121350941</v>
      </c>
      <c r="X17" s="149">
        <v>33.11514262336709</v>
      </c>
      <c r="Y17" s="149">
        <v>-2.869353466401961</v>
      </c>
      <c r="Z17" s="149">
        <v>8.263648713743692</v>
      </c>
      <c r="AA17" s="149">
        <v>52.167750541937636</v>
      </c>
      <c r="AB17" s="149">
        <v>9.829401572704242</v>
      </c>
      <c r="AC17" s="149">
        <v>18.660354199544102</v>
      </c>
      <c r="AD17" s="149">
        <v>7.403082671648747</v>
      </c>
      <c r="AE17" s="149">
        <v>43.91455652731352</v>
      </c>
      <c r="AF17" s="149">
        <v>-48.49498327759198</v>
      </c>
      <c r="AG17" s="149">
        <v>28.472790042700098</v>
      </c>
      <c r="AH17" s="149">
        <v>-2.0255394099515627</v>
      </c>
      <c r="AI17" s="149">
        <v>8.992169739833301</v>
      </c>
      <c r="AJ17" s="149">
        <v>-16.330814441645686</v>
      </c>
      <c r="AK17" s="149">
        <v>-32.24120603015075</v>
      </c>
      <c r="AL17" s="13"/>
    </row>
    <row r="18" spans="1:37" s="23" customFormat="1" ht="10.5" customHeight="1">
      <c r="A18" s="23" t="s">
        <v>91</v>
      </c>
      <c r="B18" s="11"/>
      <c r="C18" s="69"/>
      <c r="D18" s="57"/>
      <c r="E18" s="57"/>
      <c r="F18" s="57"/>
      <c r="G18" s="27"/>
      <c r="H18" s="69"/>
      <c r="I18" s="130"/>
      <c r="J18" s="130"/>
      <c r="K18" s="130"/>
      <c r="L18" s="130"/>
      <c r="M18" s="130"/>
      <c r="N18" s="130"/>
      <c r="O18" s="130"/>
      <c r="P18" s="130"/>
      <c r="Q18" s="130"/>
      <c r="R18" s="57"/>
      <c r="S18" s="57"/>
      <c r="T18" s="23" t="s">
        <v>91</v>
      </c>
      <c r="V18" s="63"/>
      <c r="W18" s="63"/>
      <c r="X18" s="63"/>
      <c r="Y18" s="63"/>
      <c r="Z18" s="63"/>
      <c r="AA18" s="63"/>
      <c r="AB18" s="63"/>
      <c r="AC18" s="63"/>
      <c r="AD18" s="63"/>
      <c r="AE18" s="63"/>
      <c r="AF18" s="63"/>
      <c r="AG18" s="63"/>
      <c r="AH18" s="63"/>
      <c r="AI18" s="63"/>
      <c r="AJ18" s="63"/>
      <c r="AK18" s="63"/>
    </row>
    <row r="19" spans="1:37" s="23" customFormat="1" ht="8.25" customHeight="1">
      <c r="A19" s="131" t="s">
        <v>30</v>
      </c>
      <c r="B19" s="11"/>
      <c r="C19" s="69"/>
      <c r="D19" s="57"/>
      <c r="E19" s="57"/>
      <c r="F19" s="57"/>
      <c r="G19" s="57"/>
      <c r="H19" s="69"/>
      <c r="I19" s="75"/>
      <c r="J19" s="75"/>
      <c r="K19" s="75"/>
      <c r="L19" s="75"/>
      <c r="M19" s="75"/>
      <c r="N19" s="75"/>
      <c r="O19" s="75"/>
      <c r="P19" s="75"/>
      <c r="Q19" s="75"/>
      <c r="R19" s="57"/>
      <c r="S19" s="57"/>
      <c r="T19" s="23" t="s">
        <v>32</v>
      </c>
      <c r="V19" s="63"/>
      <c r="W19" s="63"/>
      <c r="X19" s="63"/>
      <c r="Y19" s="63"/>
      <c r="Z19" s="63"/>
      <c r="AA19" s="63"/>
      <c r="AB19" s="63"/>
      <c r="AC19" s="63"/>
      <c r="AD19" s="63"/>
      <c r="AE19" s="63"/>
      <c r="AF19" s="63"/>
      <c r="AG19" s="63"/>
      <c r="AH19" s="63"/>
      <c r="AI19" s="63"/>
      <c r="AJ19" s="63"/>
      <c r="AK19" s="63"/>
    </row>
    <row r="20" spans="1:37" s="23" customFormat="1" ht="12.75">
      <c r="A20" s="23" t="s">
        <v>107</v>
      </c>
      <c r="B20" s="129"/>
      <c r="C20" s="129"/>
      <c r="D20" s="129"/>
      <c r="E20" s="129"/>
      <c r="F20" s="129"/>
      <c r="G20" s="129"/>
      <c r="H20" s="129"/>
      <c r="I20" s="129"/>
      <c r="J20" s="129"/>
      <c r="K20" s="129"/>
      <c r="L20" s="129"/>
      <c r="M20" s="129"/>
      <c r="N20" s="129"/>
      <c r="O20" s="129"/>
      <c r="P20" s="129"/>
      <c r="Q20" s="129"/>
      <c r="R20" s="129"/>
      <c r="S20" s="129"/>
      <c r="T20" s="131" t="s">
        <v>33</v>
      </c>
      <c r="U20" s="129"/>
      <c r="V20" s="129"/>
      <c r="W20" s="129"/>
      <c r="X20" s="129"/>
      <c r="Y20" s="129"/>
      <c r="Z20" s="129"/>
      <c r="AA20" s="129"/>
      <c r="AB20" s="129"/>
      <c r="AC20" s="129"/>
      <c r="AD20" s="129"/>
      <c r="AE20" s="129"/>
      <c r="AF20" s="129"/>
      <c r="AG20" s="129"/>
      <c r="AH20" s="129"/>
      <c r="AI20" s="129"/>
      <c r="AJ20" s="129"/>
      <c r="AK20" s="129"/>
    </row>
    <row r="21" spans="1:37" s="23" customFormat="1" ht="14.25" customHeight="1">
      <c r="A21" s="137" t="s">
        <v>187</v>
      </c>
      <c r="B21" s="129"/>
      <c r="C21" s="129"/>
      <c r="D21" s="129"/>
      <c r="E21" s="129"/>
      <c r="F21" s="129"/>
      <c r="G21" s="129"/>
      <c r="H21" s="129"/>
      <c r="I21" s="129"/>
      <c r="J21" s="129"/>
      <c r="K21" s="129"/>
      <c r="L21" s="129"/>
      <c r="M21" s="129"/>
      <c r="N21" s="129"/>
      <c r="O21" s="129"/>
      <c r="P21" s="129"/>
      <c r="Q21" s="129"/>
      <c r="R21" s="129"/>
      <c r="S21" s="129"/>
      <c r="T21" s="132" t="s">
        <v>89</v>
      </c>
      <c r="U21" s="129"/>
      <c r="V21" s="129"/>
      <c r="W21" s="129"/>
      <c r="X21" s="129"/>
      <c r="Y21" s="129"/>
      <c r="Z21" s="129"/>
      <c r="AA21" s="129"/>
      <c r="AB21" s="129"/>
      <c r="AC21" s="129"/>
      <c r="AD21" s="129"/>
      <c r="AE21" s="129"/>
      <c r="AF21" s="129"/>
      <c r="AG21" s="129"/>
      <c r="AH21" s="129"/>
      <c r="AI21" s="129"/>
      <c r="AJ21" s="129"/>
      <c r="AK21" s="129"/>
    </row>
    <row r="22" spans="1:37" ht="16.5" customHeight="1">
      <c r="A22" s="129"/>
      <c r="B22" s="129"/>
      <c r="C22" s="129"/>
      <c r="D22" s="129"/>
      <c r="E22" s="129"/>
      <c r="F22" s="129"/>
      <c r="G22" s="129"/>
      <c r="H22" s="129"/>
      <c r="I22" s="129"/>
      <c r="J22" s="129"/>
      <c r="K22" s="129"/>
      <c r="L22" s="129"/>
      <c r="M22" s="129"/>
      <c r="N22" s="129"/>
      <c r="O22" s="129"/>
      <c r="P22" s="129"/>
      <c r="Q22" s="129"/>
      <c r="R22" s="129"/>
      <c r="S22" s="129"/>
      <c r="T22" s="290" t="s">
        <v>107</v>
      </c>
      <c r="U22" s="290"/>
      <c r="V22" s="290"/>
      <c r="W22" s="290"/>
      <c r="X22" s="290"/>
      <c r="Y22" s="290"/>
      <c r="Z22" s="290"/>
      <c r="AA22" s="290"/>
      <c r="AB22" s="290"/>
      <c r="AC22" s="290"/>
      <c r="AD22" s="290"/>
      <c r="AE22" s="290"/>
      <c r="AF22" s="290"/>
      <c r="AG22" s="290"/>
      <c r="AH22" s="290"/>
      <c r="AI22" s="290"/>
      <c r="AJ22" s="290"/>
      <c r="AK22" s="290"/>
    </row>
    <row r="23" spans="2:37" ht="12.75">
      <c r="B23" s="129"/>
      <c r="C23" s="129"/>
      <c r="D23" s="129"/>
      <c r="E23" s="129"/>
      <c r="F23" s="129"/>
      <c r="G23" s="129"/>
      <c r="H23" s="129"/>
      <c r="I23" s="129"/>
      <c r="J23" s="129"/>
      <c r="K23" s="129"/>
      <c r="L23" s="129"/>
      <c r="M23" s="129"/>
      <c r="N23" s="129"/>
      <c r="O23" s="129"/>
      <c r="P23" s="129"/>
      <c r="Q23" s="129"/>
      <c r="R23" s="129"/>
      <c r="S23" s="129"/>
      <c r="T23" s="137" t="str">
        <f>A21</f>
        <v>Fecha de publicación: 24 de Noviembre de 2016</v>
      </c>
      <c r="U23" s="129"/>
      <c r="V23" s="129"/>
      <c r="W23" s="129"/>
      <c r="X23" s="129"/>
      <c r="Y23" s="129"/>
      <c r="Z23" s="129"/>
      <c r="AA23" s="129"/>
      <c r="AB23" s="129"/>
      <c r="AC23" s="129"/>
      <c r="AD23" s="129"/>
      <c r="AE23" s="129"/>
      <c r="AF23" s="129"/>
      <c r="AG23" s="129"/>
      <c r="AH23" s="129"/>
      <c r="AI23" s="129"/>
      <c r="AJ23" s="129"/>
      <c r="AK23" s="129"/>
    </row>
    <row r="24" spans="2:37" ht="12.75">
      <c r="B24" s="129"/>
      <c r="C24" s="129"/>
      <c r="D24" s="129"/>
      <c r="E24" s="129"/>
      <c r="F24" s="129"/>
      <c r="G24" s="129"/>
      <c r="H24" s="129"/>
      <c r="I24" s="129"/>
      <c r="J24" s="129"/>
      <c r="K24" s="129"/>
      <c r="L24" s="129"/>
      <c r="M24" s="129"/>
      <c r="N24" s="129"/>
      <c r="O24" s="129"/>
      <c r="P24" s="129"/>
      <c r="Q24" s="129"/>
      <c r="R24" s="129"/>
      <c r="S24" s="129"/>
      <c r="T24" s="137"/>
      <c r="U24" s="129"/>
      <c r="V24" s="129"/>
      <c r="W24" s="129"/>
      <c r="X24" s="129"/>
      <c r="Y24" s="129"/>
      <c r="Z24" s="129"/>
      <c r="AA24" s="129"/>
      <c r="AB24" s="129"/>
      <c r="AC24" s="129"/>
      <c r="AD24" s="129"/>
      <c r="AE24" s="129"/>
      <c r="AF24" s="129"/>
      <c r="AG24" s="129"/>
      <c r="AH24" s="129"/>
      <c r="AI24" s="129"/>
      <c r="AJ24" s="129"/>
      <c r="AK24" s="129"/>
    </row>
    <row r="25" spans="1:37" ht="20.25">
      <c r="A25" s="229" t="s">
        <v>131</v>
      </c>
      <c r="B25" s="129"/>
      <c r="C25" s="129"/>
      <c r="D25" s="129"/>
      <c r="E25" s="129"/>
      <c r="F25" s="129"/>
      <c r="G25" s="129"/>
      <c r="H25" s="129"/>
      <c r="I25" s="129"/>
      <c r="J25" s="129"/>
      <c r="K25" s="129"/>
      <c r="L25" s="129"/>
      <c r="M25" s="129"/>
      <c r="N25" s="129"/>
      <c r="O25" s="129"/>
      <c r="P25" s="129"/>
      <c r="Q25" s="129"/>
      <c r="R25" s="129"/>
      <c r="S25" s="129"/>
      <c r="T25" s="229" t="s">
        <v>131</v>
      </c>
      <c r="U25" s="129"/>
      <c r="V25" s="129"/>
      <c r="W25" s="129"/>
      <c r="X25" s="129"/>
      <c r="Y25" s="129"/>
      <c r="Z25" s="129"/>
      <c r="AA25" s="129"/>
      <c r="AB25" s="129"/>
      <c r="AC25" s="129"/>
      <c r="AD25" s="129"/>
      <c r="AE25" s="129"/>
      <c r="AF25" s="129"/>
      <c r="AG25" s="129"/>
      <c r="AH25" s="129"/>
      <c r="AI25" s="129"/>
      <c r="AJ25" s="129"/>
      <c r="AK25" s="129"/>
    </row>
    <row r="26" spans="1:37" ht="12.75">
      <c r="A26" s="22"/>
      <c r="B26" s="129"/>
      <c r="C26" s="129"/>
      <c r="D26" s="129"/>
      <c r="E26" s="129"/>
      <c r="F26" s="129"/>
      <c r="G26" s="129"/>
      <c r="H26" s="129"/>
      <c r="I26" s="129"/>
      <c r="J26" s="129"/>
      <c r="K26" s="129"/>
      <c r="L26" s="129"/>
      <c r="M26" s="129"/>
      <c r="N26" s="129"/>
      <c r="O26" s="129"/>
      <c r="P26" s="129"/>
      <c r="Q26" s="129"/>
      <c r="R26" s="129"/>
      <c r="S26" s="129"/>
      <c r="T26" s="18"/>
      <c r="U26" s="129"/>
      <c r="V26" s="129"/>
      <c r="W26" s="129"/>
      <c r="X26" s="129"/>
      <c r="Y26" s="129"/>
      <c r="Z26" s="129"/>
      <c r="AA26" s="129"/>
      <c r="AB26" s="129"/>
      <c r="AC26" s="129"/>
      <c r="AD26" s="129"/>
      <c r="AE26" s="129"/>
      <c r="AF26" s="129"/>
      <c r="AG26" s="129"/>
      <c r="AH26" s="129"/>
      <c r="AI26" s="129"/>
      <c r="AJ26" s="129"/>
      <c r="AK26" s="129"/>
    </row>
    <row r="27" spans="1:38" ht="11.25">
      <c r="A27" s="1" t="s">
        <v>144</v>
      </c>
      <c r="B27" s="3"/>
      <c r="C27" s="3"/>
      <c r="D27" s="3"/>
      <c r="E27" s="3"/>
      <c r="F27" s="3"/>
      <c r="G27" s="3"/>
      <c r="H27" s="3"/>
      <c r="I27" s="3"/>
      <c r="J27" s="3"/>
      <c r="K27" s="3"/>
      <c r="L27" s="3"/>
      <c r="M27" s="3"/>
      <c r="N27" s="3"/>
      <c r="O27" s="3"/>
      <c r="P27" s="3"/>
      <c r="Q27" s="3"/>
      <c r="R27" s="3"/>
      <c r="T27" s="18" t="s">
        <v>146</v>
      </c>
      <c r="U27" s="19"/>
      <c r="V27" s="19"/>
      <c r="W27" s="19"/>
      <c r="X27" s="19"/>
      <c r="Y27" s="19"/>
      <c r="Z27" s="19"/>
      <c r="AA27" s="19"/>
      <c r="AB27" s="19"/>
      <c r="AC27" s="19"/>
      <c r="AD27" s="19"/>
      <c r="AE27" s="19"/>
      <c r="AF27" s="19"/>
      <c r="AG27" s="19"/>
      <c r="AH27" s="19"/>
      <c r="AI27" s="19"/>
      <c r="AJ27" s="19"/>
      <c r="AK27" s="19"/>
      <c r="AL27" s="3"/>
    </row>
    <row r="28" spans="1:37" ht="11.25">
      <c r="A28" s="1" t="s">
        <v>96</v>
      </c>
      <c r="B28" s="3"/>
      <c r="C28" s="3"/>
      <c r="D28" s="3"/>
      <c r="E28" s="3"/>
      <c r="F28" s="3"/>
      <c r="G28" s="3"/>
      <c r="H28" s="3"/>
      <c r="I28" s="3"/>
      <c r="J28" s="3"/>
      <c r="K28" s="3"/>
      <c r="L28" s="3"/>
      <c r="M28" s="3"/>
      <c r="N28" s="3"/>
      <c r="O28" s="3"/>
      <c r="P28" s="3"/>
      <c r="Q28" s="3"/>
      <c r="R28" s="3"/>
      <c r="T28" s="4" t="s">
        <v>98</v>
      </c>
      <c r="U28" s="4"/>
      <c r="V28" s="4"/>
      <c r="W28" s="4"/>
      <c r="X28" s="4"/>
      <c r="Y28" s="4"/>
      <c r="Z28" s="4"/>
      <c r="AA28" s="3"/>
      <c r="AB28" s="3"/>
      <c r="AC28" s="3"/>
      <c r="AD28" s="3"/>
      <c r="AE28" s="3"/>
      <c r="AF28" s="3"/>
      <c r="AG28" s="3"/>
      <c r="AH28" s="3"/>
      <c r="AI28" s="3"/>
      <c r="AJ28" s="3"/>
      <c r="AK28" s="3"/>
    </row>
    <row r="29" spans="1:36" ht="11.25">
      <c r="A29" s="5" t="s">
        <v>185</v>
      </c>
      <c r="B29" s="3"/>
      <c r="C29" s="3"/>
      <c r="D29" s="3"/>
      <c r="E29" s="3"/>
      <c r="F29" s="3"/>
      <c r="G29" s="3"/>
      <c r="H29" s="3"/>
      <c r="I29" s="3"/>
      <c r="J29" s="3"/>
      <c r="K29" s="3"/>
      <c r="L29" s="3"/>
      <c r="M29" s="3"/>
      <c r="N29" s="3"/>
      <c r="O29" s="3"/>
      <c r="P29" s="3"/>
      <c r="Q29" s="3"/>
      <c r="R29" s="38" t="s">
        <v>0</v>
      </c>
      <c r="T29" s="7" t="str">
        <f>T5</f>
        <v>III trimestre de 2016 / II trimestre de 2016</v>
      </c>
      <c r="U29" s="4"/>
      <c r="V29" s="4"/>
      <c r="W29" s="4"/>
      <c r="X29" s="4"/>
      <c r="Y29" s="4"/>
      <c r="Z29" s="4"/>
      <c r="AA29" s="4"/>
      <c r="AB29" s="55"/>
      <c r="AC29" s="55"/>
      <c r="AD29" s="55"/>
      <c r="AE29" s="55"/>
      <c r="AF29" s="55"/>
      <c r="AG29" s="55"/>
      <c r="AH29" s="55"/>
      <c r="AI29" s="55"/>
      <c r="AJ29" s="55"/>
    </row>
    <row r="30" spans="1:37" ht="23.25" customHeight="1">
      <c r="A30" s="8" t="s">
        <v>1</v>
      </c>
      <c r="B30" s="68" t="s">
        <v>2</v>
      </c>
      <c r="C30" s="285" t="s">
        <v>193</v>
      </c>
      <c r="D30" s="155" t="s">
        <v>46</v>
      </c>
      <c r="E30" s="285" t="s">
        <v>104</v>
      </c>
      <c r="F30" s="220" t="s">
        <v>142</v>
      </c>
      <c r="G30" s="155" t="s">
        <v>48</v>
      </c>
      <c r="H30" s="155" t="s">
        <v>49</v>
      </c>
      <c r="I30" s="155" t="s">
        <v>50</v>
      </c>
      <c r="J30" s="155" t="s">
        <v>51</v>
      </c>
      <c r="K30" s="155" t="s">
        <v>56</v>
      </c>
      <c r="L30" s="155" t="s">
        <v>63</v>
      </c>
      <c r="M30" s="155" t="s">
        <v>57</v>
      </c>
      <c r="N30" s="155" t="s">
        <v>58</v>
      </c>
      <c r="O30" s="155" t="s">
        <v>59</v>
      </c>
      <c r="P30" s="155" t="s">
        <v>60</v>
      </c>
      <c r="Q30" s="155" t="s">
        <v>61</v>
      </c>
      <c r="R30" s="286" t="s">
        <v>62</v>
      </c>
      <c r="S30" s="129"/>
      <c r="T30" s="8" t="s">
        <v>1</v>
      </c>
      <c r="U30" s="68" t="s">
        <v>2</v>
      </c>
      <c r="V30" s="176" t="s">
        <v>106</v>
      </c>
      <c r="W30" s="9" t="s">
        <v>46</v>
      </c>
      <c r="X30" s="176" t="s">
        <v>104</v>
      </c>
      <c r="Y30" s="9" t="s">
        <v>47</v>
      </c>
      <c r="Z30" s="9" t="s">
        <v>48</v>
      </c>
      <c r="AA30" s="9" t="s">
        <v>49</v>
      </c>
      <c r="AB30" s="9" t="s">
        <v>50</v>
      </c>
      <c r="AC30" s="9" t="s">
        <v>51</v>
      </c>
      <c r="AD30" s="76" t="s">
        <v>56</v>
      </c>
      <c r="AE30" s="76" t="s">
        <v>63</v>
      </c>
      <c r="AF30" s="76" t="s">
        <v>57</v>
      </c>
      <c r="AG30" s="76" t="s">
        <v>58</v>
      </c>
      <c r="AH30" s="76" t="s">
        <v>59</v>
      </c>
      <c r="AI30" s="76" t="s">
        <v>60</v>
      </c>
      <c r="AJ30" s="76" t="s">
        <v>61</v>
      </c>
      <c r="AK30" s="76" t="s">
        <v>62</v>
      </c>
    </row>
    <row r="31" spans="1:37" ht="13.5" customHeight="1">
      <c r="A31" s="66" t="s">
        <v>2</v>
      </c>
      <c r="B31" s="92">
        <v>30919670</v>
      </c>
      <c r="C31" s="92">
        <v>7794926</v>
      </c>
      <c r="D31" s="92">
        <v>6207204</v>
      </c>
      <c r="E31" s="92">
        <v>2863320</v>
      </c>
      <c r="F31" s="92">
        <v>1755139</v>
      </c>
      <c r="G31" s="92">
        <v>3347910</v>
      </c>
      <c r="H31" s="92">
        <v>2232817</v>
      </c>
      <c r="I31" s="92">
        <v>511054</v>
      </c>
      <c r="J31" s="92">
        <v>725007</v>
      </c>
      <c r="K31" s="92">
        <v>1716486</v>
      </c>
      <c r="L31" s="92">
        <v>876332</v>
      </c>
      <c r="M31" s="92">
        <v>392052</v>
      </c>
      <c r="N31" s="92">
        <v>507187</v>
      </c>
      <c r="O31" s="92">
        <v>468986</v>
      </c>
      <c r="P31" s="92">
        <v>496038</v>
      </c>
      <c r="Q31" s="92">
        <v>616649</v>
      </c>
      <c r="R31" s="92">
        <v>408563</v>
      </c>
      <c r="S31" s="129"/>
      <c r="T31" s="139" t="s">
        <v>2</v>
      </c>
      <c r="U31" s="150">
        <v>2.0234245907190314</v>
      </c>
      <c r="V31" s="150">
        <v>0.6863268865916294</v>
      </c>
      <c r="W31" s="150">
        <v>4.869434495757119</v>
      </c>
      <c r="X31" s="150">
        <v>-0.6042571892442368</v>
      </c>
      <c r="Y31" s="150">
        <v>6.7229527385494805</v>
      </c>
      <c r="Z31" s="150">
        <v>-1.6331163307813488</v>
      </c>
      <c r="AA31" s="150">
        <v>4.866229414264948</v>
      </c>
      <c r="AB31" s="150">
        <v>-12.737002431494686</v>
      </c>
      <c r="AC31" s="150">
        <v>18.24204320277907</v>
      </c>
      <c r="AD31" s="150">
        <v>8.192096271265912</v>
      </c>
      <c r="AE31" s="150">
        <v>7.762873768451712</v>
      </c>
      <c r="AF31" s="150">
        <v>-19.728423220797406</v>
      </c>
      <c r="AG31" s="150">
        <v>-5.808384234385642</v>
      </c>
      <c r="AH31" s="150">
        <v>0.29705066542342706</v>
      </c>
      <c r="AI31" s="150">
        <v>-6.541939859823657</v>
      </c>
      <c r="AJ31" s="150">
        <v>8.23587437491993</v>
      </c>
      <c r="AK31" s="150">
        <v>3.6464741532615075</v>
      </c>
    </row>
    <row r="32" spans="1:37" ht="13.5" customHeight="1">
      <c r="A32" s="29" t="s">
        <v>3</v>
      </c>
      <c r="B32" s="177">
        <v>18295765</v>
      </c>
      <c r="C32" s="173">
        <v>4011809</v>
      </c>
      <c r="D32" s="173">
        <v>4179148</v>
      </c>
      <c r="E32" s="173">
        <v>1471193</v>
      </c>
      <c r="F32" s="173">
        <v>861980</v>
      </c>
      <c r="G32" s="173">
        <v>1930250</v>
      </c>
      <c r="H32" s="173">
        <v>1790387</v>
      </c>
      <c r="I32" s="173">
        <v>224473</v>
      </c>
      <c r="J32" s="173">
        <v>557112</v>
      </c>
      <c r="K32" s="173">
        <v>1127034</v>
      </c>
      <c r="L32" s="173">
        <v>636489</v>
      </c>
      <c r="M32" s="173">
        <v>218428</v>
      </c>
      <c r="N32" s="173">
        <v>212514</v>
      </c>
      <c r="O32" s="173">
        <v>208409</v>
      </c>
      <c r="P32" s="173">
        <v>267283</v>
      </c>
      <c r="Q32" s="173">
        <v>477921</v>
      </c>
      <c r="R32" s="173">
        <v>121335</v>
      </c>
      <c r="S32" s="129"/>
      <c r="T32" s="29" t="s">
        <v>3</v>
      </c>
      <c r="U32" s="146">
        <v>1.7749394666652079</v>
      </c>
      <c r="V32" s="147">
        <v>-0.16948272441315868</v>
      </c>
      <c r="W32" s="147">
        <v>3.087287123480499</v>
      </c>
      <c r="X32" s="147">
        <v>-1.174911749707614</v>
      </c>
      <c r="Y32" s="147">
        <v>7.82718939543652</v>
      </c>
      <c r="Z32" s="147">
        <v>-2.1367753657786293</v>
      </c>
      <c r="AA32" s="147">
        <v>5.611061405548082</v>
      </c>
      <c r="AB32" s="147">
        <v>-1.5104636232002842</v>
      </c>
      <c r="AC32" s="147">
        <v>16.63364075967741</v>
      </c>
      <c r="AD32" s="147">
        <v>6.665103494006042</v>
      </c>
      <c r="AE32" s="147">
        <v>7.741722864127582</v>
      </c>
      <c r="AF32" s="147">
        <v>-15.031111347707958</v>
      </c>
      <c r="AG32" s="147">
        <v>-4.215517129310643</v>
      </c>
      <c r="AH32" s="147">
        <v>0.1877685271718999</v>
      </c>
      <c r="AI32" s="147">
        <v>4.844562514130686</v>
      </c>
      <c r="AJ32" s="147">
        <v>3.1390472980918984</v>
      </c>
      <c r="AK32" s="147">
        <v>4.179720895306568</v>
      </c>
    </row>
    <row r="33" spans="1:38" ht="13.5" customHeight="1">
      <c r="A33" s="29" t="s">
        <v>6</v>
      </c>
      <c r="B33" s="177">
        <v>2385356</v>
      </c>
      <c r="C33" s="173">
        <v>211302</v>
      </c>
      <c r="D33" s="173">
        <v>124563</v>
      </c>
      <c r="E33" s="173">
        <v>452992</v>
      </c>
      <c r="F33" s="173">
        <v>472465</v>
      </c>
      <c r="G33" s="173">
        <v>187495</v>
      </c>
      <c r="H33" s="173">
        <v>63083</v>
      </c>
      <c r="I33" s="173">
        <v>142351</v>
      </c>
      <c r="J33" s="173">
        <v>72499</v>
      </c>
      <c r="K33" s="173">
        <v>76630</v>
      </c>
      <c r="L33" s="173">
        <v>34382</v>
      </c>
      <c r="M33" s="173">
        <v>113711</v>
      </c>
      <c r="N33" s="173">
        <v>69516</v>
      </c>
      <c r="O33" s="173">
        <v>130295</v>
      </c>
      <c r="P33" s="173">
        <v>54330</v>
      </c>
      <c r="Q33" s="173">
        <v>60321</v>
      </c>
      <c r="R33" s="173">
        <v>119421</v>
      </c>
      <c r="S33" s="129"/>
      <c r="T33" s="29" t="s">
        <v>6</v>
      </c>
      <c r="U33" s="146">
        <v>-0.512940450086487</v>
      </c>
      <c r="V33" s="147">
        <v>-0.3685709975158197</v>
      </c>
      <c r="W33" s="147">
        <v>0.056546876380621384</v>
      </c>
      <c r="X33" s="147">
        <v>-1.9036166912032777</v>
      </c>
      <c r="Y33" s="147">
        <v>-2.057309639268506</v>
      </c>
      <c r="Z33" s="147">
        <v>-0.07789056713206115</v>
      </c>
      <c r="AA33" s="147">
        <v>0.8416286830060988</v>
      </c>
      <c r="AB33" s="147">
        <v>-6.385576318880967</v>
      </c>
      <c r="AC33" s="147">
        <v>1.2618342833378187</v>
      </c>
      <c r="AD33" s="147">
        <v>-0.8036472347916838</v>
      </c>
      <c r="AE33" s="147">
        <v>-0.9917560661285492</v>
      </c>
      <c r="AF33" s="147">
        <v>-2.7790346985198826</v>
      </c>
      <c r="AG33" s="147">
        <v>-1.6862811372369109</v>
      </c>
      <c r="AH33" s="147">
        <v>1.4854671864874907</v>
      </c>
      <c r="AI33" s="147">
        <v>1.4869244102796009</v>
      </c>
      <c r="AJ33" s="147">
        <v>2.056072469796941</v>
      </c>
      <c r="AK33" s="147">
        <v>-2.6099155481253926</v>
      </c>
      <c r="AL33" s="17"/>
    </row>
    <row r="34" spans="1:37" ht="13.5" customHeight="1">
      <c r="A34" s="29" t="s">
        <v>4</v>
      </c>
      <c r="B34" s="177">
        <v>2379004</v>
      </c>
      <c r="C34" s="173">
        <v>1394956</v>
      </c>
      <c r="D34" s="173">
        <v>309395</v>
      </c>
      <c r="E34" s="173">
        <v>92067</v>
      </c>
      <c r="F34" s="173">
        <v>36134</v>
      </c>
      <c r="G34" s="173">
        <v>238482</v>
      </c>
      <c r="H34" s="173">
        <v>102489</v>
      </c>
      <c r="I34" s="173">
        <v>28875</v>
      </c>
      <c r="J34" s="173">
        <v>3225</v>
      </c>
      <c r="K34" s="173">
        <v>55218</v>
      </c>
      <c r="L34" s="173">
        <v>17760</v>
      </c>
      <c r="M34" s="173">
        <v>461</v>
      </c>
      <c r="N34" s="173">
        <v>18607</v>
      </c>
      <c r="O34" s="173">
        <v>46084</v>
      </c>
      <c r="P34" s="173">
        <v>3892</v>
      </c>
      <c r="Q34" s="173">
        <v>12250</v>
      </c>
      <c r="R34" s="173">
        <v>19109</v>
      </c>
      <c r="S34" s="129"/>
      <c r="T34" s="29" t="s">
        <v>4</v>
      </c>
      <c r="U34" s="146">
        <v>0.1259765168078788</v>
      </c>
      <c r="V34" s="147">
        <v>-0.14544436223551302</v>
      </c>
      <c r="W34" s="147">
        <v>0.37523338046417715</v>
      </c>
      <c r="X34" s="147">
        <v>0.09462889055436258</v>
      </c>
      <c r="Y34" s="147">
        <v>-0.19658574403721346</v>
      </c>
      <c r="Z34" s="147">
        <v>0.033406855838986615</v>
      </c>
      <c r="AA34" s="147">
        <v>0.2846132711504999</v>
      </c>
      <c r="AB34" s="147">
        <v>-1.160936262055023</v>
      </c>
      <c r="AC34" s="147">
        <v>-0.10258417529009795</v>
      </c>
      <c r="AD34" s="147">
        <v>1.4982505702743785</v>
      </c>
      <c r="AE34" s="147">
        <v>0.08644817290618353</v>
      </c>
      <c r="AF34" s="147">
        <v>0.06244791741314109</v>
      </c>
      <c r="AG34" s="147">
        <v>0.19555661206062414</v>
      </c>
      <c r="AH34" s="147">
        <v>-0.16338855895140267</v>
      </c>
      <c r="AI34" s="147">
        <v>-0.028261361067149028</v>
      </c>
      <c r="AJ34" s="147">
        <v>0.44003531515971755</v>
      </c>
      <c r="AK34" s="147">
        <v>0.1377511802713927</v>
      </c>
    </row>
    <row r="35" spans="1:37" ht="13.5" customHeight="1">
      <c r="A35" s="29" t="s">
        <v>5</v>
      </c>
      <c r="B35" s="177">
        <v>2854710</v>
      </c>
      <c r="C35" s="173">
        <v>953428</v>
      </c>
      <c r="D35" s="173">
        <v>436106</v>
      </c>
      <c r="E35" s="173">
        <v>304475</v>
      </c>
      <c r="F35" s="173">
        <v>127080</v>
      </c>
      <c r="G35" s="173">
        <v>395635</v>
      </c>
      <c r="H35" s="173">
        <v>58578</v>
      </c>
      <c r="I35" s="173">
        <v>17447</v>
      </c>
      <c r="J35" s="173">
        <v>42591</v>
      </c>
      <c r="K35" s="173">
        <v>42616</v>
      </c>
      <c r="L35" s="173">
        <v>58768</v>
      </c>
      <c r="M35" s="173">
        <v>10906</v>
      </c>
      <c r="N35" s="173">
        <v>130898</v>
      </c>
      <c r="O35" s="173">
        <v>50435</v>
      </c>
      <c r="P35" s="173">
        <v>109824</v>
      </c>
      <c r="Q35" s="173">
        <v>20764</v>
      </c>
      <c r="R35" s="173">
        <v>95159</v>
      </c>
      <c r="S35" s="129"/>
      <c r="T35" s="29" t="s">
        <v>5</v>
      </c>
      <c r="U35" s="146">
        <v>-0.4054517518090712</v>
      </c>
      <c r="V35" s="147">
        <v>-0.09621803324088248</v>
      </c>
      <c r="W35" s="147">
        <v>-0.42858714073008763</v>
      </c>
      <c r="X35" s="147">
        <v>-0.6387623679716895</v>
      </c>
      <c r="Y35" s="147">
        <v>0.37608500676466605</v>
      </c>
      <c r="Z35" s="147">
        <v>0.7430013812280506</v>
      </c>
      <c r="AA35" s="147">
        <v>0.18025507172864996</v>
      </c>
      <c r="AB35" s="147">
        <v>-1.070779717509494</v>
      </c>
      <c r="AC35" s="147">
        <v>-1.0131206628014124</v>
      </c>
      <c r="AD35" s="147">
        <v>-0.8969963763388591</v>
      </c>
      <c r="AE35" s="147">
        <v>-1.0287701486957772</v>
      </c>
      <c r="AF35" s="147">
        <v>0.12551007663690325</v>
      </c>
      <c r="AG35" s="147">
        <v>-1.0364686152994713</v>
      </c>
      <c r="AH35" s="147">
        <v>-0.273739994054706</v>
      </c>
      <c r="AI35" s="147">
        <v>-14.122202125254368</v>
      </c>
      <c r="AJ35" s="147">
        <v>1.4291055189590827</v>
      </c>
      <c r="AK35" s="147">
        <v>0.29681193539139866</v>
      </c>
    </row>
    <row r="36" spans="1:38" ht="13.5" customHeight="1">
      <c r="A36" s="29" t="s">
        <v>7</v>
      </c>
      <c r="B36" s="177">
        <v>897698</v>
      </c>
      <c r="C36" s="173">
        <v>73487</v>
      </c>
      <c r="D36" s="173">
        <v>200816</v>
      </c>
      <c r="E36" s="173">
        <v>280085</v>
      </c>
      <c r="F36" s="173">
        <v>41971</v>
      </c>
      <c r="G36" s="173">
        <v>139703</v>
      </c>
      <c r="H36" s="173">
        <v>14748</v>
      </c>
      <c r="I36" s="173">
        <v>28531</v>
      </c>
      <c r="J36" s="173">
        <v>6209</v>
      </c>
      <c r="K36" s="173">
        <v>69062</v>
      </c>
      <c r="L36" s="173">
        <v>4893</v>
      </c>
      <c r="M36" s="173">
        <v>6374</v>
      </c>
      <c r="N36" s="173">
        <v>14310</v>
      </c>
      <c r="O36" s="173">
        <v>3835</v>
      </c>
      <c r="P36" s="173">
        <v>1792</v>
      </c>
      <c r="Q36" s="173">
        <v>5132</v>
      </c>
      <c r="R36" s="173">
        <v>6750</v>
      </c>
      <c r="S36" s="129"/>
      <c r="T36" s="29" t="s">
        <v>7</v>
      </c>
      <c r="U36" s="146">
        <v>0.2489305739024069</v>
      </c>
      <c r="V36" s="147">
        <v>0.2187219703138492</v>
      </c>
      <c r="W36" s="147">
        <v>0.6866382282226514</v>
      </c>
      <c r="X36" s="147">
        <v>1.0260604354386826</v>
      </c>
      <c r="Y36" s="147">
        <v>-0.055333444810969454</v>
      </c>
      <c r="Z36" s="147">
        <v>-0.13821094975074144</v>
      </c>
      <c r="AA36" s="147">
        <v>-0.21280243095427642</v>
      </c>
      <c r="AB36" s="147">
        <v>-1.6595292735568123</v>
      </c>
      <c r="AC36" s="147">
        <v>-0.09051544878538055</v>
      </c>
      <c r="AD36" s="147">
        <v>0.07122520590702767</v>
      </c>
      <c r="AE36" s="147">
        <v>-0.04709765323338306</v>
      </c>
      <c r="AF36" s="147">
        <v>-0.12530532936669622</v>
      </c>
      <c r="AG36" s="147">
        <v>0.2982563333042378</v>
      </c>
      <c r="AH36" s="147">
        <v>0.20081394876356948</v>
      </c>
      <c r="AI36" s="147">
        <v>0.18539452860049763</v>
      </c>
      <c r="AJ36" s="147">
        <v>0.5079625855892391</v>
      </c>
      <c r="AK36" s="147">
        <v>0.5504973502558419</v>
      </c>
      <c r="AL36" s="17"/>
    </row>
    <row r="37" spans="1:37" ht="13.5" customHeight="1">
      <c r="A37" s="29" t="s">
        <v>8</v>
      </c>
      <c r="B37" s="177">
        <v>596264</v>
      </c>
      <c r="C37" s="173">
        <v>225404</v>
      </c>
      <c r="D37" s="173">
        <v>49676</v>
      </c>
      <c r="E37" s="173">
        <v>46038</v>
      </c>
      <c r="F37" s="173">
        <v>47433</v>
      </c>
      <c r="G37" s="173">
        <v>65792</v>
      </c>
      <c r="H37" s="173">
        <v>15163</v>
      </c>
      <c r="I37" s="173">
        <v>13532</v>
      </c>
      <c r="J37" s="173">
        <v>5894</v>
      </c>
      <c r="K37" s="173">
        <v>28156</v>
      </c>
      <c r="L37" s="173">
        <v>3619</v>
      </c>
      <c r="M37" s="173">
        <v>17964</v>
      </c>
      <c r="N37" s="173">
        <v>31840</v>
      </c>
      <c r="O37" s="173">
        <v>22219</v>
      </c>
      <c r="P37" s="173">
        <v>13560</v>
      </c>
      <c r="Q37" s="173">
        <v>4269</v>
      </c>
      <c r="R37" s="173">
        <v>5705</v>
      </c>
      <c r="S37" s="129"/>
      <c r="T37" s="29" t="s">
        <v>8</v>
      </c>
      <c r="U37" s="146">
        <v>0.09737863652882787</v>
      </c>
      <c r="V37" s="147">
        <v>0.3587153981920455</v>
      </c>
      <c r="W37" s="147">
        <v>-0.09905417873306938</v>
      </c>
      <c r="X37" s="147">
        <v>0.2121339509089177</v>
      </c>
      <c r="Y37" s="147">
        <v>0.41560889591535854</v>
      </c>
      <c r="Z37" s="147">
        <v>-0.08150450140488028</v>
      </c>
      <c r="AA37" s="147">
        <v>0.042973785990545785</v>
      </c>
      <c r="AB37" s="147">
        <v>-0.20899926235554464</v>
      </c>
      <c r="AC37" s="147">
        <v>0.6350759595860754</v>
      </c>
      <c r="AD37" s="147">
        <v>0.06466996571735432</v>
      </c>
      <c r="AE37" s="147">
        <v>-0.37112458866409936</v>
      </c>
      <c r="AF37" s="147">
        <v>-2.9999570030732565</v>
      </c>
      <c r="AG37" s="147">
        <v>-0.00018571378163402105</v>
      </c>
      <c r="AH37" s="147">
        <v>-0.33640078956879105</v>
      </c>
      <c r="AI37" s="147">
        <v>0.9070012811817028</v>
      </c>
      <c r="AJ37" s="147">
        <v>0.6748846377300016</v>
      </c>
      <c r="AK37" s="147">
        <v>0.8640525230282938</v>
      </c>
    </row>
    <row r="38" spans="1:38" ht="13.5" customHeight="1">
      <c r="A38" s="29" t="s">
        <v>9</v>
      </c>
      <c r="B38" s="177">
        <v>834504</v>
      </c>
      <c r="C38" s="173">
        <v>209796</v>
      </c>
      <c r="D38" s="173">
        <v>132449</v>
      </c>
      <c r="E38" s="173">
        <v>5962</v>
      </c>
      <c r="F38" s="173">
        <v>37856</v>
      </c>
      <c r="G38" s="173">
        <v>92170</v>
      </c>
      <c r="H38" s="173">
        <v>12269</v>
      </c>
      <c r="I38" s="173">
        <v>5760</v>
      </c>
      <c r="J38" s="173">
        <v>3641</v>
      </c>
      <c r="K38" s="173">
        <v>268521</v>
      </c>
      <c r="L38" s="173">
        <v>18574</v>
      </c>
      <c r="M38" s="173">
        <v>3774</v>
      </c>
      <c r="N38" s="173">
        <v>680</v>
      </c>
      <c r="O38" s="173">
        <v>3434</v>
      </c>
      <c r="P38" s="173">
        <v>549</v>
      </c>
      <c r="Q38" s="173">
        <v>19613</v>
      </c>
      <c r="R38" s="173">
        <v>19456</v>
      </c>
      <c r="S38" s="129"/>
      <c r="T38" s="29" t="s">
        <v>9</v>
      </c>
      <c r="U38" s="146">
        <v>0.13838641962656006</v>
      </c>
      <c r="V38" s="147">
        <v>0.00038750718179976826</v>
      </c>
      <c r="W38" s="147">
        <v>0.021017124056615776</v>
      </c>
      <c r="X38" s="147">
        <v>0</v>
      </c>
      <c r="Y38" s="147">
        <v>0.5593542404572616</v>
      </c>
      <c r="Z38" s="147">
        <v>0.08326739617210911</v>
      </c>
      <c r="AA38" s="147">
        <v>-0.34425994678765093</v>
      </c>
      <c r="AB38" s="147">
        <v>0.6420238778242221</v>
      </c>
      <c r="AC38" s="147">
        <v>0.0499058150059936</v>
      </c>
      <c r="AD38" s="147">
        <v>1.8486407646435525</v>
      </c>
      <c r="AE38" s="147">
        <v>0</v>
      </c>
      <c r="AF38" s="147">
        <v>0.6990071804867662</v>
      </c>
      <c r="AG38" s="147">
        <v>-0.04865701078811351</v>
      </c>
      <c r="AH38" s="147">
        <v>0.2485045883527878</v>
      </c>
      <c r="AI38" s="147">
        <v>-0.1507272590247948</v>
      </c>
      <c r="AJ38" s="147">
        <v>-0.1660444388277195</v>
      </c>
      <c r="AK38" s="147">
        <v>0</v>
      </c>
      <c r="AL38" s="17"/>
    </row>
    <row r="39" spans="1:37" ht="13.5" customHeight="1">
      <c r="A39" s="29" t="s">
        <v>14</v>
      </c>
      <c r="B39" s="177">
        <v>674926</v>
      </c>
      <c r="C39" s="173">
        <v>197113</v>
      </c>
      <c r="D39" s="173">
        <v>164307</v>
      </c>
      <c r="E39" s="173">
        <v>24628</v>
      </c>
      <c r="F39" s="173">
        <v>26711</v>
      </c>
      <c r="G39" s="173">
        <v>94669</v>
      </c>
      <c r="H39" s="173">
        <v>11131</v>
      </c>
      <c r="I39" s="173">
        <v>30451</v>
      </c>
      <c r="J39" s="173">
        <v>0</v>
      </c>
      <c r="K39" s="173">
        <v>20944</v>
      </c>
      <c r="L39" s="173">
        <v>29250</v>
      </c>
      <c r="M39" s="173">
        <v>11683</v>
      </c>
      <c r="N39" s="173">
        <v>14681</v>
      </c>
      <c r="O39" s="173">
        <v>1900</v>
      </c>
      <c r="P39" s="173">
        <v>17811</v>
      </c>
      <c r="Q39" s="173">
        <v>13286</v>
      </c>
      <c r="R39" s="173">
        <v>16361</v>
      </c>
      <c r="S39" s="129"/>
      <c r="T39" s="29" t="s">
        <v>14</v>
      </c>
      <c r="U39" s="146">
        <v>-0.24836963705604267</v>
      </c>
      <c r="V39" s="147">
        <v>0.07511180873885509</v>
      </c>
      <c r="W39" s="147">
        <v>0.08182148859018505</v>
      </c>
      <c r="X39" s="147">
        <v>0.6809045077857013</v>
      </c>
      <c r="Y39" s="147">
        <v>0.06323822264110796</v>
      </c>
      <c r="Z39" s="147">
        <v>-0.37725948018697286</v>
      </c>
      <c r="AA39" s="147">
        <v>-4.119847548732979</v>
      </c>
      <c r="AB39" s="147">
        <v>-1.6345996229817228</v>
      </c>
      <c r="AC39" s="147">
        <v>0</v>
      </c>
      <c r="AD39" s="147">
        <v>-0.37503537623611916</v>
      </c>
      <c r="AE39" s="147">
        <v>0.014756444877300174</v>
      </c>
      <c r="AF39" s="147">
        <v>1.2997356712741628</v>
      </c>
      <c r="AG39" s="147">
        <v>0.10288543502524765</v>
      </c>
      <c r="AH39" s="147">
        <v>0</v>
      </c>
      <c r="AI39" s="147">
        <v>0</v>
      </c>
      <c r="AJ39" s="147">
        <v>0.22308930417550896</v>
      </c>
      <c r="AK39" s="147">
        <v>0.30569092491165417</v>
      </c>
    </row>
    <row r="40" spans="1:37" ht="13.5" customHeight="1">
      <c r="A40" s="29" t="s">
        <v>11</v>
      </c>
      <c r="B40" s="177">
        <v>198039</v>
      </c>
      <c r="C40" s="173">
        <v>83458</v>
      </c>
      <c r="D40" s="173">
        <v>35817</v>
      </c>
      <c r="E40" s="173">
        <v>44340</v>
      </c>
      <c r="F40" s="173">
        <v>4190</v>
      </c>
      <c r="G40" s="173">
        <v>3685</v>
      </c>
      <c r="H40" s="173">
        <v>710</v>
      </c>
      <c r="I40" s="173">
        <v>3153</v>
      </c>
      <c r="J40" s="173">
        <v>0</v>
      </c>
      <c r="K40" s="173">
        <v>711</v>
      </c>
      <c r="L40" s="173">
        <v>9738</v>
      </c>
      <c r="M40" s="173">
        <v>3669</v>
      </c>
      <c r="N40" s="173">
        <v>0</v>
      </c>
      <c r="O40" s="173">
        <v>150</v>
      </c>
      <c r="P40" s="173">
        <v>5422</v>
      </c>
      <c r="Q40" s="173">
        <v>1100</v>
      </c>
      <c r="R40" s="173">
        <v>1896</v>
      </c>
      <c r="S40" s="129"/>
      <c r="T40" s="29" t="s">
        <v>11</v>
      </c>
      <c r="U40" s="146">
        <v>-0.10234127780489717</v>
      </c>
      <c r="V40" s="147">
        <v>-0.051125114185449426</v>
      </c>
      <c r="W40" s="147">
        <v>-0.23128973338831993</v>
      </c>
      <c r="X40" s="147">
        <v>-0.12298978695308387</v>
      </c>
      <c r="Y40" s="147">
        <v>-0.030889439520848886</v>
      </c>
      <c r="Z40" s="147">
        <v>-0.129749054868043</v>
      </c>
      <c r="AA40" s="147">
        <v>-0.0621828334988881</v>
      </c>
      <c r="AB40" s="147">
        <v>0</v>
      </c>
      <c r="AC40" s="147">
        <v>0</v>
      </c>
      <c r="AD40" s="147">
        <v>0</v>
      </c>
      <c r="AE40" s="147">
        <v>0</v>
      </c>
      <c r="AF40" s="147">
        <v>0</v>
      </c>
      <c r="AG40" s="147">
        <v>0</v>
      </c>
      <c r="AH40" s="147">
        <v>-1.04213671174108</v>
      </c>
      <c r="AI40" s="147">
        <v>0</v>
      </c>
      <c r="AJ40" s="147">
        <v>0</v>
      </c>
      <c r="AK40" s="147">
        <v>0.3287762976643185</v>
      </c>
    </row>
    <row r="41" spans="1:37" ht="13.5" customHeight="1">
      <c r="A41" s="70" t="s">
        <v>12</v>
      </c>
      <c r="B41" s="178">
        <v>1803404</v>
      </c>
      <c r="C41" s="272">
        <v>434173</v>
      </c>
      <c r="D41" s="272">
        <v>574927</v>
      </c>
      <c r="E41" s="272">
        <v>141540</v>
      </c>
      <c r="F41" s="272">
        <v>99319</v>
      </c>
      <c r="G41" s="272">
        <v>200029</v>
      </c>
      <c r="H41" s="272">
        <v>164259</v>
      </c>
      <c r="I41" s="272">
        <v>16481</v>
      </c>
      <c r="J41" s="272">
        <v>33836</v>
      </c>
      <c r="K41" s="272">
        <v>27594</v>
      </c>
      <c r="L41" s="272">
        <v>62859</v>
      </c>
      <c r="M41" s="272">
        <v>5082</v>
      </c>
      <c r="N41" s="272">
        <v>14141</v>
      </c>
      <c r="O41" s="272">
        <v>2225</v>
      </c>
      <c r="P41" s="272">
        <v>21575</v>
      </c>
      <c r="Q41" s="272">
        <v>1993</v>
      </c>
      <c r="R41" s="272">
        <v>3371</v>
      </c>
      <c r="S41" s="129"/>
      <c r="T41" s="78" t="s">
        <v>12</v>
      </c>
      <c r="U41" s="148">
        <v>0.9069160939446481</v>
      </c>
      <c r="V41" s="149">
        <v>0.8642314337559033</v>
      </c>
      <c r="W41" s="149">
        <v>1.319821327413846</v>
      </c>
      <c r="X41" s="149">
        <v>1.2222956219037642</v>
      </c>
      <c r="Y41" s="149">
        <v>-0.17840475502789493</v>
      </c>
      <c r="Z41" s="149">
        <v>0.44859795510083345</v>
      </c>
      <c r="AA41" s="149">
        <v>2.6447899568148685</v>
      </c>
      <c r="AB41" s="149">
        <v>0.25185777122093816</v>
      </c>
      <c r="AC41" s="149">
        <v>0.8678066720486665</v>
      </c>
      <c r="AD41" s="149">
        <v>0.11988525808421825</v>
      </c>
      <c r="AE41" s="149">
        <v>2.3586947432624554</v>
      </c>
      <c r="AF41" s="149">
        <v>-0.9797156879405906</v>
      </c>
      <c r="AG41" s="149">
        <v>0.5820269916410219</v>
      </c>
      <c r="AH41" s="149">
        <v>-0.009837531036340996</v>
      </c>
      <c r="AI41" s="149">
        <v>0.33536815133016845</v>
      </c>
      <c r="AJ41" s="149">
        <v>-0.06827831575473878</v>
      </c>
      <c r="AK41" s="149">
        <v>-0.40691140544256704</v>
      </c>
    </row>
    <row r="42" spans="1:37" s="23" customFormat="1" ht="12.75">
      <c r="A42" s="23" t="s">
        <v>91</v>
      </c>
      <c r="B42" s="22"/>
      <c r="C42" s="22"/>
      <c r="D42" s="22"/>
      <c r="E42" s="22"/>
      <c r="F42" s="22"/>
      <c r="G42" s="22"/>
      <c r="H42" s="22"/>
      <c r="I42" s="22"/>
      <c r="J42" s="22"/>
      <c r="K42" s="22"/>
      <c r="L42" s="22"/>
      <c r="M42" s="22"/>
      <c r="N42" s="22"/>
      <c r="O42" s="22"/>
      <c r="P42" s="22"/>
      <c r="Q42" s="22"/>
      <c r="R42" s="22"/>
      <c r="S42" s="22"/>
      <c r="T42" s="23" t="s">
        <v>91</v>
      </c>
      <c r="U42" s="146"/>
      <c r="V42" s="146"/>
      <c r="W42" s="146"/>
      <c r="X42" s="146"/>
      <c r="Y42" s="146"/>
      <c r="Z42" s="146"/>
      <c r="AA42" s="146"/>
      <c r="AB42" s="146"/>
      <c r="AC42" s="146"/>
      <c r="AD42" s="146"/>
      <c r="AE42" s="146"/>
      <c r="AF42" s="146"/>
      <c r="AG42" s="146"/>
      <c r="AH42" s="146"/>
      <c r="AI42" s="146"/>
      <c r="AJ42" s="146"/>
      <c r="AK42" s="146"/>
    </row>
    <row r="43" spans="1:37" s="23" customFormat="1" ht="12.75">
      <c r="A43" s="16" t="s">
        <v>30</v>
      </c>
      <c r="B43" s="22"/>
      <c r="C43" s="22"/>
      <c r="D43" s="22"/>
      <c r="E43" s="22"/>
      <c r="F43" s="22"/>
      <c r="G43" s="22"/>
      <c r="H43" s="22"/>
      <c r="I43" s="22"/>
      <c r="J43" s="22"/>
      <c r="K43" s="22"/>
      <c r="L43" s="22"/>
      <c r="M43" s="22"/>
      <c r="N43" s="22"/>
      <c r="O43" s="22"/>
      <c r="P43" s="22"/>
      <c r="Q43" s="22"/>
      <c r="R43" s="22"/>
      <c r="S43" s="22"/>
      <c r="T43" s="16" t="s">
        <v>34</v>
      </c>
      <c r="U43" s="64"/>
      <c r="V43" s="64"/>
      <c r="W43" s="64"/>
      <c r="X43" s="64"/>
      <c r="Y43" s="64"/>
      <c r="Z43" s="64"/>
      <c r="AA43" s="64"/>
      <c r="AB43" s="64"/>
      <c r="AC43" s="64"/>
      <c r="AD43" s="64"/>
      <c r="AE43" s="64"/>
      <c r="AF43" s="64"/>
      <c r="AG43" s="64"/>
      <c r="AH43" s="64"/>
      <c r="AI43" s="64"/>
      <c r="AJ43" s="64"/>
      <c r="AK43" s="64"/>
    </row>
    <row r="44" spans="1:37" ht="12" customHeight="1">
      <c r="A44" s="90" t="s">
        <v>89</v>
      </c>
      <c r="B44" s="22"/>
      <c r="C44" s="22"/>
      <c r="D44" s="22"/>
      <c r="E44" s="22"/>
      <c r="F44" s="22"/>
      <c r="G44" s="22"/>
      <c r="H44" s="22"/>
      <c r="I44" s="22"/>
      <c r="J44" s="22"/>
      <c r="K44" s="22"/>
      <c r="L44" s="22"/>
      <c r="M44" s="22"/>
      <c r="N44" s="22"/>
      <c r="O44" s="22"/>
      <c r="P44" s="22"/>
      <c r="Q44" s="22"/>
      <c r="R44" s="22"/>
      <c r="S44" s="22"/>
      <c r="T44" s="90" t="s">
        <v>89</v>
      </c>
      <c r="U44" s="64"/>
      <c r="V44" s="64"/>
      <c r="W44" s="64"/>
      <c r="X44" s="64"/>
      <c r="Y44" s="64"/>
      <c r="Z44" s="64"/>
      <c r="AA44" s="64"/>
      <c r="AB44" s="64"/>
      <c r="AC44" s="64"/>
      <c r="AD44" s="64"/>
      <c r="AE44" s="64"/>
      <c r="AF44" s="64"/>
      <c r="AG44" s="64"/>
      <c r="AH44" s="64"/>
      <c r="AI44" s="64"/>
      <c r="AJ44" s="64"/>
      <c r="AK44" s="64"/>
    </row>
    <row r="45" spans="1:37" ht="18.75" customHeight="1">
      <c r="A45" s="23" t="s">
        <v>107</v>
      </c>
      <c r="T45" s="289" t="s">
        <v>108</v>
      </c>
      <c r="U45" s="289"/>
      <c r="V45" s="289"/>
      <c r="W45" s="289"/>
      <c r="X45" s="289"/>
      <c r="Y45" s="289"/>
      <c r="Z45" s="289"/>
      <c r="AA45" s="289"/>
      <c r="AB45" s="289"/>
      <c r="AC45" s="289"/>
      <c r="AD45" s="289"/>
      <c r="AE45" s="289"/>
      <c r="AF45" s="289"/>
      <c r="AG45" s="289"/>
      <c r="AH45" s="289"/>
      <c r="AI45" s="289"/>
      <c r="AJ45" s="289"/>
      <c r="AK45" s="289"/>
    </row>
    <row r="46" spans="1:37" ht="12.75">
      <c r="A46" s="137" t="str">
        <f>A21</f>
        <v>Fecha de publicación: 24 de Noviembre de 2016</v>
      </c>
      <c r="B46" s="22"/>
      <c r="C46" s="22"/>
      <c r="D46" s="22"/>
      <c r="E46" s="22"/>
      <c r="F46" s="22"/>
      <c r="G46" s="22"/>
      <c r="H46" s="22"/>
      <c r="I46" s="22"/>
      <c r="J46" s="22"/>
      <c r="K46" s="22"/>
      <c r="L46" s="22"/>
      <c r="M46" s="22"/>
      <c r="N46" s="22"/>
      <c r="O46" s="22"/>
      <c r="P46" s="22"/>
      <c r="Q46" s="22"/>
      <c r="R46" s="22"/>
      <c r="T46" s="137" t="str">
        <f>A21</f>
        <v>Fecha de publicación: 24 de Noviembre de 2016</v>
      </c>
      <c r="U46" s="17"/>
      <c r="V46" s="17"/>
      <c r="W46" s="17"/>
      <c r="X46" s="17"/>
      <c r="Y46" s="17"/>
      <c r="Z46" s="17"/>
      <c r="AA46" s="21"/>
      <c r="AB46" s="17"/>
      <c r="AC46" s="17"/>
      <c r="AD46" s="17"/>
      <c r="AE46" s="17"/>
      <c r="AF46" s="17"/>
      <c r="AG46" s="17"/>
      <c r="AH46" s="17"/>
      <c r="AI46" s="17"/>
      <c r="AJ46" s="17"/>
      <c r="AK46" s="17"/>
    </row>
    <row r="47" spans="1:37" ht="12.75">
      <c r="A47" s="22"/>
      <c r="B47" s="22"/>
      <c r="C47" s="22"/>
      <c r="D47" s="22"/>
      <c r="E47" s="22"/>
      <c r="F47" s="22"/>
      <c r="G47" s="22"/>
      <c r="H47" s="22"/>
      <c r="I47" s="22"/>
      <c r="J47" s="22"/>
      <c r="K47" s="22"/>
      <c r="L47" s="22"/>
      <c r="M47" s="22"/>
      <c r="N47" s="22"/>
      <c r="O47" s="22"/>
      <c r="P47" s="22"/>
      <c r="Q47" s="22"/>
      <c r="R47" s="22"/>
      <c r="U47" s="17"/>
      <c r="V47" s="17"/>
      <c r="W47" s="17"/>
      <c r="X47" s="17"/>
      <c r="Y47" s="17"/>
      <c r="Z47" s="17"/>
      <c r="AA47" s="17"/>
      <c r="AB47" s="17"/>
      <c r="AC47" s="17"/>
      <c r="AD47" s="17"/>
      <c r="AE47" s="17"/>
      <c r="AF47" s="17"/>
      <c r="AG47" s="17"/>
      <c r="AH47" s="17"/>
      <c r="AI47" s="17"/>
      <c r="AJ47" s="17"/>
      <c r="AK47" s="17"/>
    </row>
    <row r="48" spans="1:37" ht="12.75">
      <c r="A48" s="22"/>
      <c r="B48" s="183"/>
      <c r="C48" s="183"/>
      <c r="D48" s="183"/>
      <c r="E48" s="183"/>
      <c r="F48" s="183"/>
      <c r="G48" s="183"/>
      <c r="H48" s="183"/>
      <c r="I48" s="183"/>
      <c r="J48" s="183"/>
      <c r="K48" s="183"/>
      <c r="L48" s="183"/>
      <c r="M48" s="183"/>
      <c r="N48" s="183"/>
      <c r="O48" s="183"/>
      <c r="P48" s="183"/>
      <c r="Q48" s="183"/>
      <c r="R48" s="183"/>
      <c r="U48" s="17"/>
      <c r="V48" s="17"/>
      <c r="W48" s="17"/>
      <c r="X48" s="17"/>
      <c r="Y48" s="17"/>
      <c r="Z48" s="17"/>
      <c r="AA48" s="17"/>
      <c r="AB48" s="17"/>
      <c r="AC48" s="17"/>
      <c r="AD48" s="17"/>
      <c r="AE48" s="17"/>
      <c r="AF48" s="17"/>
      <c r="AG48" s="17"/>
      <c r="AH48" s="17"/>
      <c r="AI48" s="17"/>
      <c r="AJ48" s="17"/>
      <c r="AK48" s="17"/>
    </row>
    <row r="49" spans="1:37" ht="12.75">
      <c r="A49" s="22"/>
      <c r="B49" s="183"/>
      <c r="C49" s="183"/>
      <c r="D49" s="183"/>
      <c r="E49" s="183"/>
      <c r="F49" s="183"/>
      <c r="G49" s="183"/>
      <c r="H49" s="183"/>
      <c r="I49" s="183"/>
      <c r="J49" s="183"/>
      <c r="K49" s="183"/>
      <c r="L49" s="183"/>
      <c r="M49" s="183"/>
      <c r="N49" s="183"/>
      <c r="O49" s="183"/>
      <c r="P49" s="183"/>
      <c r="Q49" s="183"/>
      <c r="R49" s="183"/>
      <c r="U49" s="17"/>
      <c r="V49" s="17"/>
      <c r="W49" s="17"/>
      <c r="X49" s="17"/>
      <c r="Y49" s="17"/>
      <c r="Z49" s="17"/>
      <c r="AA49" s="17"/>
      <c r="AB49" s="17"/>
      <c r="AC49" s="17"/>
      <c r="AD49" s="17"/>
      <c r="AE49" s="17"/>
      <c r="AF49" s="17"/>
      <c r="AG49" s="17"/>
      <c r="AH49" s="17"/>
      <c r="AI49" s="17"/>
      <c r="AJ49" s="17"/>
      <c r="AK49" s="17"/>
    </row>
    <row r="50" spans="2:37" ht="12.75">
      <c r="B50" s="183"/>
      <c r="C50" s="183"/>
      <c r="D50" s="183"/>
      <c r="E50" s="183"/>
      <c r="F50" s="183"/>
      <c r="G50" s="183"/>
      <c r="H50" s="183"/>
      <c r="I50" s="183"/>
      <c r="J50" s="183"/>
      <c r="K50" s="183"/>
      <c r="L50" s="183"/>
      <c r="M50" s="183"/>
      <c r="N50" s="183"/>
      <c r="O50" s="183"/>
      <c r="P50" s="183"/>
      <c r="Q50" s="183"/>
      <c r="R50" s="183"/>
      <c r="U50" s="17"/>
      <c r="V50" s="17"/>
      <c r="W50" s="17"/>
      <c r="X50" s="17"/>
      <c r="Y50" s="17"/>
      <c r="Z50" s="17"/>
      <c r="AA50" s="17"/>
      <c r="AB50" s="17"/>
      <c r="AC50" s="17"/>
      <c r="AD50" s="17"/>
      <c r="AE50" s="17"/>
      <c r="AF50" s="17"/>
      <c r="AG50" s="17"/>
      <c r="AH50" s="17"/>
      <c r="AI50" s="17"/>
      <c r="AJ50" s="17"/>
      <c r="AK50" s="17"/>
    </row>
    <row r="51" spans="2:37" ht="12.75">
      <c r="B51" s="183"/>
      <c r="C51" s="183"/>
      <c r="D51" s="183"/>
      <c r="E51" s="183"/>
      <c r="F51" s="183"/>
      <c r="G51" s="183"/>
      <c r="H51" s="183"/>
      <c r="I51" s="183"/>
      <c r="J51" s="183"/>
      <c r="K51" s="183"/>
      <c r="L51" s="183"/>
      <c r="M51" s="183"/>
      <c r="N51" s="183"/>
      <c r="O51" s="183"/>
      <c r="P51" s="183"/>
      <c r="Q51" s="183"/>
      <c r="R51" s="183"/>
      <c r="U51" s="17"/>
      <c r="V51" s="17"/>
      <c r="W51" s="17"/>
      <c r="X51" s="17"/>
      <c r="Y51" s="17"/>
      <c r="Z51" s="17"/>
      <c r="AA51" s="17"/>
      <c r="AB51" s="17"/>
      <c r="AC51" s="17"/>
      <c r="AD51" s="17"/>
      <c r="AE51" s="17"/>
      <c r="AF51" s="17"/>
      <c r="AG51" s="17"/>
      <c r="AH51" s="17"/>
      <c r="AI51" s="17"/>
      <c r="AJ51" s="17"/>
      <c r="AK51" s="17"/>
    </row>
    <row r="52" spans="2:37" ht="12.75">
      <c r="B52" s="183"/>
      <c r="C52" s="183"/>
      <c r="D52" s="183"/>
      <c r="E52" s="183"/>
      <c r="F52" s="183"/>
      <c r="G52" s="183"/>
      <c r="H52" s="183"/>
      <c r="I52" s="183"/>
      <c r="J52" s="183"/>
      <c r="K52" s="183"/>
      <c r="L52" s="183"/>
      <c r="M52" s="183"/>
      <c r="N52" s="183"/>
      <c r="O52" s="183"/>
      <c r="P52" s="183"/>
      <c r="Q52" s="183"/>
      <c r="R52" s="183"/>
      <c r="U52" s="17"/>
      <c r="V52" s="17"/>
      <c r="W52" s="17"/>
      <c r="X52" s="17"/>
      <c r="Y52" s="17"/>
      <c r="Z52" s="17"/>
      <c r="AA52" s="17"/>
      <c r="AB52" s="17"/>
      <c r="AC52" s="17"/>
      <c r="AD52" s="17"/>
      <c r="AE52" s="17"/>
      <c r="AF52" s="17"/>
      <c r="AG52" s="17"/>
      <c r="AH52" s="17"/>
      <c r="AI52" s="17"/>
      <c r="AJ52" s="17"/>
      <c r="AK52" s="17"/>
    </row>
    <row r="53" spans="2:37" ht="12.75">
      <c r="B53" s="183"/>
      <c r="C53" s="183"/>
      <c r="D53" s="183"/>
      <c r="E53" s="183"/>
      <c r="F53" s="183"/>
      <c r="G53" s="183"/>
      <c r="H53" s="183"/>
      <c r="I53" s="183"/>
      <c r="J53" s="183"/>
      <c r="K53" s="183"/>
      <c r="L53" s="183"/>
      <c r="M53" s="183"/>
      <c r="N53" s="183"/>
      <c r="O53" s="183"/>
      <c r="P53" s="183"/>
      <c r="Q53" s="183"/>
      <c r="R53" s="183"/>
      <c r="U53" s="17"/>
      <c r="V53" s="17"/>
      <c r="W53" s="17"/>
      <c r="X53" s="17"/>
      <c r="Y53" s="17"/>
      <c r="Z53" s="17"/>
      <c r="AA53" s="17"/>
      <c r="AB53" s="17"/>
      <c r="AC53" s="17"/>
      <c r="AD53" s="17"/>
      <c r="AE53" s="17"/>
      <c r="AF53" s="17"/>
      <c r="AG53" s="17"/>
      <c r="AH53" s="17"/>
      <c r="AI53" s="17"/>
      <c r="AJ53" s="17"/>
      <c r="AK53" s="17"/>
    </row>
    <row r="54" spans="2:37" ht="12.75">
      <c r="B54" s="183"/>
      <c r="C54" s="183"/>
      <c r="D54" s="183"/>
      <c r="E54" s="183"/>
      <c r="F54" s="183"/>
      <c r="G54" s="183"/>
      <c r="H54" s="183"/>
      <c r="I54" s="183"/>
      <c r="J54" s="183"/>
      <c r="K54" s="183"/>
      <c r="L54" s="183"/>
      <c r="M54" s="183"/>
      <c r="N54" s="183"/>
      <c r="O54" s="183"/>
      <c r="P54" s="183"/>
      <c r="Q54" s="183"/>
      <c r="R54" s="183"/>
      <c r="U54" s="17"/>
      <c r="V54" s="17"/>
      <c r="W54" s="17"/>
      <c r="X54" s="17"/>
      <c r="Y54" s="17"/>
      <c r="Z54" s="17"/>
      <c r="AA54" s="17"/>
      <c r="AB54" s="17"/>
      <c r="AC54" s="17"/>
      <c r="AD54" s="17"/>
      <c r="AE54" s="17"/>
      <c r="AF54" s="17"/>
      <c r="AG54" s="17"/>
      <c r="AH54" s="17"/>
      <c r="AI54" s="17"/>
      <c r="AJ54" s="17"/>
      <c r="AK54" s="17"/>
    </row>
    <row r="55" spans="2:37" ht="12.75">
      <c r="B55" s="183"/>
      <c r="C55" s="183"/>
      <c r="D55" s="183"/>
      <c r="E55" s="183"/>
      <c r="F55" s="183"/>
      <c r="G55" s="183"/>
      <c r="H55" s="183"/>
      <c r="I55" s="183"/>
      <c r="J55" s="183"/>
      <c r="K55" s="183"/>
      <c r="L55" s="183"/>
      <c r="M55" s="183"/>
      <c r="N55" s="183"/>
      <c r="O55" s="183"/>
      <c r="P55" s="183"/>
      <c r="Q55" s="183"/>
      <c r="R55" s="183"/>
      <c r="U55" s="17"/>
      <c r="V55" s="17"/>
      <c r="W55" s="17"/>
      <c r="X55" s="17"/>
      <c r="Y55" s="17"/>
      <c r="Z55" s="17"/>
      <c r="AA55" s="17"/>
      <c r="AB55" s="17"/>
      <c r="AC55" s="17"/>
      <c r="AD55" s="17"/>
      <c r="AE55" s="17"/>
      <c r="AF55" s="17"/>
      <c r="AG55" s="17"/>
      <c r="AH55" s="17"/>
      <c r="AI55" s="17"/>
      <c r="AJ55" s="17"/>
      <c r="AK55" s="17"/>
    </row>
    <row r="56" spans="2:37" ht="12.75">
      <c r="B56" s="183"/>
      <c r="C56" s="183"/>
      <c r="D56" s="183"/>
      <c r="E56" s="183"/>
      <c r="F56" s="183"/>
      <c r="G56" s="183"/>
      <c r="H56" s="183"/>
      <c r="I56" s="183"/>
      <c r="J56" s="183"/>
      <c r="K56" s="183"/>
      <c r="L56" s="183"/>
      <c r="M56" s="183"/>
      <c r="N56" s="183"/>
      <c r="O56" s="183"/>
      <c r="P56" s="183"/>
      <c r="Q56" s="183"/>
      <c r="R56" s="183"/>
      <c r="U56" s="17"/>
      <c r="V56" s="17"/>
      <c r="W56" s="17"/>
      <c r="X56" s="17"/>
      <c r="Y56" s="17"/>
      <c r="Z56" s="17"/>
      <c r="AA56" s="17"/>
      <c r="AB56" s="17"/>
      <c r="AC56" s="17"/>
      <c r="AD56" s="17"/>
      <c r="AE56" s="17"/>
      <c r="AF56" s="17"/>
      <c r="AG56" s="17"/>
      <c r="AH56" s="17"/>
      <c r="AI56" s="17"/>
      <c r="AJ56" s="17"/>
      <c r="AK56" s="17"/>
    </row>
    <row r="57" spans="2:37" ht="12.75">
      <c r="B57" s="183"/>
      <c r="C57" s="183"/>
      <c r="D57" s="183"/>
      <c r="E57" s="183"/>
      <c r="F57" s="183"/>
      <c r="G57" s="183"/>
      <c r="H57" s="183"/>
      <c r="I57" s="183"/>
      <c r="J57" s="183"/>
      <c r="K57" s="183"/>
      <c r="L57" s="183"/>
      <c r="M57" s="183"/>
      <c r="N57" s="183"/>
      <c r="O57" s="183"/>
      <c r="P57" s="183"/>
      <c r="Q57" s="183"/>
      <c r="R57" s="183"/>
      <c r="U57" s="17"/>
      <c r="V57" s="17"/>
      <c r="W57" s="17"/>
      <c r="X57" s="17"/>
      <c r="Y57" s="17"/>
      <c r="Z57" s="17"/>
      <c r="AA57" s="17"/>
      <c r="AB57" s="17"/>
      <c r="AC57" s="17"/>
      <c r="AD57" s="17"/>
      <c r="AE57" s="17"/>
      <c r="AF57" s="17"/>
      <c r="AG57" s="17"/>
      <c r="AH57" s="17"/>
      <c r="AI57" s="17"/>
      <c r="AJ57" s="17"/>
      <c r="AK57" s="17"/>
    </row>
    <row r="58" spans="2:37" ht="12.75">
      <c r="B58" s="183"/>
      <c r="C58" s="183"/>
      <c r="D58" s="183"/>
      <c r="E58" s="183"/>
      <c r="F58" s="183"/>
      <c r="G58" s="183"/>
      <c r="H58" s="183"/>
      <c r="I58" s="183"/>
      <c r="J58" s="183"/>
      <c r="K58" s="183"/>
      <c r="L58" s="183"/>
      <c r="M58" s="183"/>
      <c r="N58" s="183"/>
      <c r="O58" s="183"/>
      <c r="P58" s="183"/>
      <c r="Q58" s="183"/>
      <c r="R58" s="183"/>
      <c r="U58" s="17"/>
      <c r="V58" s="17"/>
      <c r="W58" s="17"/>
      <c r="X58" s="17"/>
      <c r="Y58" s="17"/>
      <c r="Z58" s="17"/>
      <c r="AA58" s="17"/>
      <c r="AB58" s="17"/>
      <c r="AC58" s="17"/>
      <c r="AD58" s="17"/>
      <c r="AE58" s="17"/>
      <c r="AF58" s="17"/>
      <c r="AG58" s="17"/>
      <c r="AH58" s="17"/>
      <c r="AI58" s="17"/>
      <c r="AJ58" s="17"/>
      <c r="AK58" s="17"/>
    </row>
    <row r="59" spans="2:18" ht="12.75">
      <c r="B59" s="183"/>
      <c r="C59" s="183"/>
      <c r="D59" s="183"/>
      <c r="E59" s="183"/>
      <c r="F59" s="183"/>
      <c r="G59" s="183"/>
      <c r="H59" s="183"/>
      <c r="I59" s="183"/>
      <c r="J59" s="183"/>
      <c r="K59" s="183"/>
      <c r="L59" s="183"/>
      <c r="M59" s="183"/>
      <c r="N59" s="183"/>
      <c r="O59" s="183"/>
      <c r="P59" s="183"/>
      <c r="Q59" s="183"/>
      <c r="R59" s="183"/>
    </row>
    <row r="60" spans="2:18" ht="12.75">
      <c r="B60" s="183"/>
      <c r="C60" s="183"/>
      <c r="D60" s="183"/>
      <c r="E60" s="183"/>
      <c r="F60" s="183"/>
      <c r="G60" s="183"/>
      <c r="H60" s="183"/>
      <c r="I60" s="183"/>
      <c r="J60" s="183"/>
      <c r="K60" s="183"/>
      <c r="L60" s="183"/>
      <c r="M60" s="183"/>
      <c r="N60" s="183"/>
      <c r="O60" s="183"/>
      <c r="P60" s="183"/>
      <c r="Q60" s="183"/>
      <c r="R60" s="183"/>
    </row>
    <row r="61" spans="2:18" ht="12.75">
      <c r="B61" s="184"/>
      <c r="C61" s="184"/>
      <c r="D61" s="184"/>
      <c r="E61" s="184"/>
      <c r="F61" s="184"/>
      <c r="G61" s="184"/>
      <c r="H61" s="184"/>
      <c r="I61" s="184"/>
      <c r="J61" s="184"/>
      <c r="K61" s="184"/>
      <c r="L61" s="184"/>
      <c r="M61" s="184"/>
      <c r="N61" s="184"/>
      <c r="O61" s="184"/>
      <c r="P61" s="184"/>
      <c r="Q61" s="184"/>
      <c r="R61" s="184"/>
    </row>
    <row r="62" spans="2:18" ht="12.75">
      <c r="B62" s="184"/>
      <c r="C62" s="184"/>
      <c r="D62" s="184"/>
      <c r="E62" s="184"/>
      <c r="F62" s="184"/>
      <c r="G62" s="184"/>
      <c r="H62" s="184"/>
      <c r="I62" s="184"/>
      <c r="J62" s="184"/>
      <c r="K62" s="184"/>
      <c r="L62" s="184"/>
      <c r="M62" s="184"/>
      <c r="N62" s="184"/>
      <c r="O62" s="184"/>
      <c r="P62" s="184"/>
      <c r="Q62" s="184"/>
      <c r="R62" s="184"/>
    </row>
    <row r="63" spans="2:18" ht="12.75">
      <c r="B63" s="184"/>
      <c r="C63" s="184"/>
      <c r="D63" s="184"/>
      <c r="E63" s="184"/>
      <c r="F63" s="184"/>
      <c r="G63" s="184"/>
      <c r="H63" s="184"/>
      <c r="I63" s="184"/>
      <c r="J63" s="184"/>
      <c r="K63" s="184"/>
      <c r="L63" s="184"/>
      <c r="M63" s="184"/>
      <c r="N63" s="184"/>
      <c r="O63" s="184"/>
      <c r="P63" s="184"/>
      <c r="Q63" s="184"/>
      <c r="R63" s="184"/>
    </row>
    <row r="64" spans="2:18" ht="12.75">
      <c r="B64" s="184"/>
      <c r="C64" s="184"/>
      <c r="D64" s="184"/>
      <c r="E64" s="184"/>
      <c r="F64" s="184"/>
      <c r="G64" s="184"/>
      <c r="H64" s="184"/>
      <c r="I64" s="184"/>
      <c r="J64" s="184"/>
      <c r="K64" s="184"/>
      <c r="L64" s="184"/>
      <c r="M64" s="184"/>
      <c r="N64" s="184"/>
      <c r="O64" s="184"/>
      <c r="P64" s="184"/>
      <c r="Q64" s="184"/>
      <c r="R64" s="184"/>
    </row>
    <row r="65" spans="2:18" ht="12.75">
      <c r="B65" s="184"/>
      <c r="C65" s="184"/>
      <c r="D65" s="184"/>
      <c r="E65" s="184"/>
      <c r="F65" s="184"/>
      <c r="G65" s="184"/>
      <c r="H65" s="184"/>
      <c r="I65" s="184"/>
      <c r="J65" s="184"/>
      <c r="K65" s="184"/>
      <c r="L65" s="184"/>
      <c r="M65" s="184"/>
      <c r="N65" s="184"/>
      <c r="O65" s="184"/>
      <c r="P65" s="184"/>
      <c r="Q65" s="184"/>
      <c r="R65" s="184"/>
    </row>
    <row r="66" spans="2:18" ht="12.75">
      <c r="B66" s="184"/>
      <c r="C66" s="184"/>
      <c r="D66" s="184"/>
      <c r="E66" s="184"/>
      <c r="F66" s="184"/>
      <c r="G66" s="184"/>
      <c r="H66" s="184"/>
      <c r="I66" s="184"/>
      <c r="J66" s="184"/>
      <c r="K66" s="184"/>
      <c r="L66" s="184"/>
      <c r="M66" s="184"/>
      <c r="N66" s="184"/>
      <c r="O66" s="184"/>
      <c r="P66" s="184"/>
      <c r="Q66" s="184"/>
      <c r="R66" s="184"/>
    </row>
    <row r="67" spans="2:18" ht="12.75">
      <c r="B67" s="184"/>
      <c r="C67" s="184"/>
      <c r="D67" s="184"/>
      <c r="E67" s="184"/>
      <c r="F67" s="184"/>
      <c r="G67" s="184"/>
      <c r="H67" s="184"/>
      <c r="I67" s="184"/>
      <c r="J67" s="184"/>
      <c r="K67" s="184"/>
      <c r="L67" s="184"/>
      <c r="M67" s="184"/>
      <c r="N67" s="184"/>
      <c r="O67" s="184"/>
      <c r="P67" s="184"/>
      <c r="Q67" s="184"/>
      <c r="R67" s="184"/>
    </row>
    <row r="68" spans="2:18" ht="12.75">
      <c r="B68" s="184"/>
      <c r="C68" s="184"/>
      <c r="D68" s="184"/>
      <c r="E68" s="184"/>
      <c r="F68" s="184"/>
      <c r="G68" s="184"/>
      <c r="H68" s="184"/>
      <c r="I68" s="184"/>
      <c r="J68" s="184"/>
      <c r="K68" s="184"/>
      <c r="L68" s="184"/>
      <c r="M68" s="184"/>
      <c r="N68" s="184"/>
      <c r="O68" s="184"/>
      <c r="P68" s="184"/>
      <c r="Q68" s="184"/>
      <c r="R68" s="184"/>
    </row>
    <row r="69" spans="2:18" ht="12.75">
      <c r="B69" s="184"/>
      <c r="C69" s="184"/>
      <c r="D69" s="184"/>
      <c r="E69" s="184"/>
      <c r="F69" s="184"/>
      <c r="G69" s="184"/>
      <c r="H69" s="184"/>
      <c r="I69" s="184"/>
      <c r="J69" s="184"/>
      <c r="K69" s="184"/>
      <c r="L69" s="184"/>
      <c r="M69" s="184"/>
      <c r="N69" s="184"/>
      <c r="O69" s="184"/>
      <c r="P69" s="184"/>
      <c r="Q69" s="184"/>
      <c r="R69" s="184"/>
    </row>
    <row r="70" spans="2:18" ht="12.75">
      <c r="B70" s="184"/>
      <c r="C70" s="184"/>
      <c r="D70" s="184"/>
      <c r="E70" s="184"/>
      <c r="F70" s="184"/>
      <c r="G70" s="184"/>
      <c r="H70" s="184"/>
      <c r="I70" s="184"/>
      <c r="J70" s="184"/>
      <c r="K70" s="184"/>
      <c r="L70" s="184"/>
      <c r="M70" s="184"/>
      <c r="N70" s="184"/>
      <c r="O70" s="184"/>
      <c r="P70" s="184"/>
      <c r="Q70" s="184"/>
      <c r="R70" s="184"/>
    </row>
    <row r="71" spans="2:18" ht="12.75">
      <c r="B71" s="184"/>
      <c r="C71" s="184"/>
      <c r="D71" s="184"/>
      <c r="E71" s="184"/>
      <c r="F71" s="184"/>
      <c r="G71" s="184"/>
      <c r="H71" s="184"/>
      <c r="I71" s="184"/>
      <c r="J71" s="184"/>
      <c r="K71" s="184"/>
      <c r="L71" s="184"/>
      <c r="M71" s="184"/>
      <c r="N71" s="184"/>
      <c r="O71" s="184"/>
      <c r="P71" s="184"/>
      <c r="Q71" s="184"/>
      <c r="R71" s="184"/>
    </row>
    <row r="72" spans="2:18" ht="12.75">
      <c r="B72" s="183"/>
      <c r="C72" s="183"/>
      <c r="D72" s="183"/>
      <c r="E72" s="183"/>
      <c r="F72" s="183"/>
      <c r="G72" s="183"/>
      <c r="H72" s="183"/>
      <c r="I72" s="183"/>
      <c r="J72" s="183"/>
      <c r="K72" s="183"/>
      <c r="L72" s="183"/>
      <c r="M72" s="183"/>
      <c r="N72" s="183"/>
      <c r="O72" s="183"/>
      <c r="P72" s="183"/>
      <c r="Q72" s="183"/>
      <c r="R72" s="183"/>
    </row>
    <row r="73" spans="2:18" ht="12.75">
      <c r="B73" s="183"/>
      <c r="C73" s="183"/>
      <c r="D73" s="183"/>
      <c r="E73" s="183"/>
      <c r="F73" s="183"/>
      <c r="G73" s="183"/>
      <c r="H73" s="183"/>
      <c r="I73" s="183"/>
      <c r="J73" s="183"/>
      <c r="K73" s="183"/>
      <c r="L73" s="183"/>
      <c r="M73" s="183"/>
      <c r="N73" s="183"/>
      <c r="O73" s="183"/>
      <c r="P73" s="183"/>
      <c r="Q73" s="183"/>
      <c r="R73" s="183"/>
    </row>
    <row r="74" spans="2:18" ht="12.75">
      <c r="B74" s="183"/>
      <c r="C74" s="183"/>
      <c r="D74" s="183"/>
      <c r="E74" s="183"/>
      <c r="F74" s="183"/>
      <c r="G74" s="183"/>
      <c r="H74" s="183"/>
      <c r="I74" s="183"/>
      <c r="J74" s="183"/>
      <c r="K74" s="183"/>
      <c r="L74" s="183"/>
      <c r="M74" s="183"/>
      <c r="N74" s="183"/>
      <c r="O74" s="183"/>
      <c r="P74" s="183"/>
      <c r="Q74" s="183"/>
      <c r="R74" s="183"/>
    </row>
  </sheetData>
  <sheetProtection/>
  <mergeCells count="2">
    <mergeCell ref="T45:AK45"/>
    <mergeCell ref="T22:AK22"/>
  </mergeCells>
  <printOptions horizontalCentered="1" verticalCentered="1"/>
  <pageMargins left="0.25" right="0.25" top="0.75" bottom="0.75" header="0.3" footer="0.3"/>
  <pageSetup orientation="landscape" scale="74" r:id="rId1"/>
  <colBreaks count="1" manualBreakCount="1">
    <brk id="18" max="65535" man="1"/>
  </colBreaks>
</worksheet>
</file>

<file path=xl/worksheets/sheet3.xml><?xml version="1.0" encoding="utf-8"?>
<worksheet xmlns="http://schemas.openxmlformats.org/spreadsheetml/2006/main" xmlns:r="http://schemas.openxmlformats.org/officeDocument/2006/relationships">
  <sheetPr>
    <tabColor theme="0"/>
  </sheetPr>
  <dimension ref="A1:BM53"/>
  <sheetViews>
    <sheetView tabSelected="1" view="pageBreakPreview" zoomScale="98" zoomScaleNormal="66" zoomScaleSheetLayoutView="98" zoomScalePageLayoutView="0" workbookViewId="0" topLeftCell="A4">
      <selection activeCell="F10" sqref="F10"/>
    </sheetView>
  </sheetViews>
  <sheetFormatPr defaultColWidth="11.421875" defaultRowHeight="12.75"/>
  <cols>
    <col min="1" max="1" width="16.7109375" style="29" customWidth="1"/>
    <col min="2" max="2" width="10.140625" style="15" customWidth="1"/>
    <col min="3" max="3" width="9.7109375" style="15" bestFit="1" customWidth="1"/>
    <col min="4" max="4" width="9.8515625" style="15" bestFit="1" customWidth="1"/>
    <col min="5" max="5" width="11.00390625" style="15" bestFit="1" customWidth="1"/>
    <col min="6" max="8" width="8.00390625" style="15" bestFit="1" customWidth="1"/>
    <col min="9" max="9" width="9.140625" style="15" bestFit="1" customWidth="1"/>
    <col min="10" max="10" width="8.00390625" style="15" bestFit="1" customWidth="1"/>
    <col min="11" max="12" width="8.421875" style="15" bestFit="1" customWidth="1"/>
    <col min="13" max="13" width="8.8515625" style="15" bestFit="1" customWidth="1"/>
    <col min="14" max="14" width="8.140625" style="15" bestFit="1" customWidth="1"/>
    <col min="15" max="15" width="9.8515625" style="15" bestFit="1" customWidth="1"/>
    <col min="16" max="17" width="8.00390625" style="15" bestFit="1" customWidth="1"/>
    <col min="18" max="18" width="7.140625" style="15" customWidth="1"/>
    <col min="19" max="19" width="9.57421875" style="15" customWidth="1"/>
    <col min="20" max="20" width="17.140625" style="13" customWidth="1"/>
    <col min="21" max="21" width="8.7109375" style="29" customWidth="1"/>
    <col min="22" max="22" width="9.140625" style="13" customWidth="1"/>
    <col min="23" max="23" width="7.57421875" style="13" customWidth="1"/>
    <col min="24" max="24" width="12.00390625" style="13" customWidth="1"/>
    <col min="25" max="25" width="8.00390625" style="13" bestFit="1" customWidth="1"/>
    <col min="26" max="26" width="7.421875" style="13" customWidth="1"/>
    <col min="27" max="27" width="7.7109375" style="13" bestFit="1" customWidth="1"/>
    <col min="28" max="28" width="7.421875" style="13" customWidth="1"/>
    <col min="29" max="30" width="8.57421875" style="13" customWidth="1"/>
    <col min="31" max="31" width="7.421875" style="13" customWidth="1"/>
    <col min="32" max="32" width="8.28125" style="13" customWidth="1"/>
    <col min="33" max="33" width="9.8515625" style="13" customWidth="1"/>
    <col min="34" max="34" width="10.28125" style="13" customWidth="1"/>
    <col min="35" max="36" width="7.421875" style="13" customWidth="1"/>
    <col min="37" max="37" width="8.57421875" style="13" customWidth="1"/>
    <col min="38" max="38" width="6.00390625" style="13" customWidth="1"/>
    <col min="39" max="39" width="9.421875" style="13" customWidth="1"/>
    <col min="40" max="16384" width="11.421875" style="13" customWidth="1"/>
  </cols>
  <sheetData>
    <row r="1" spans="1:20" ht="27.75" customHeight="1">
      <c r="A1" s="230" t="s">
        <v>132</v>
      </c>
      <c r="T1" s="230" t="s">
        <v>132</v>
      </c>
    </row>
    <row r="2" spans="1:38" ht="11.25">
      <c r="A2" s="28" t="s">
        <v>147</v>
      </c>
      <c r="B2" s="31"/>
      <c r="C2" s="31"/>
      <c r="D2" s="31"/>
      <c r="E2" s="31"/>
      <c r="F2" s="31"/>
      <c r="G2" s="31"/>
      <c r="H2" s="31"/>
      <c r="I2" s="31"/>
      <c r="J2" s="31"/>
      <c r="K2" s="31"/>
      <c r="L2" s="31"/>
      <c r="M2" s="31"/>
      <c r="N2" s="31"/>
      <c r="O2" s="31"/>
      <c r="P2" s="31"/>
      <c r="Q2" s="31"/>
      <c r="R2" s="31"/>
      <c r="S2" s="31"/>
      <c r="T2" s="30" t="s">
        <v>149</v>
      </c>
      <c r="U2" s="28"/>
      <c r="V2" s="32"/>
      <c r="W2" s="33"/>
      <c r="X2" s="33"/>
      <c r="Y2" s="33"/>
      <c r="Z2" s="33"/>
      <c r="AA2" s="33"/>
      <c r="AB2" s="33"/>
      <c r="AC2" s="33"/>
      <c r="AD2" s="33"/>
      <c r="AE2" s="33"/>
      <c r="AF2" s="33"/>
      <c r="AG2" s="33"/>
      <c r="AH2" s="33"/>
      <c r="AI2" s="33"/>
      <c r="AJ2" s="33"/>
      <c r="AK2" s="33"/>
      <c r="AL2" s="33"/>
    </row>
    <row r="3" spans="1:38" ht="11.25">
      <c r="A3" s="30" t="s">
        <v>35</v>
      </c>
      <c r="B3" s="35"/>
      <c r="C3" s="35"/>
      <c r="D3" s="35"/>
      <c r="E3" s="35"/>
      <c r="F3" s="35"/>
      <c r="G3" s="35"/>
      <c r="H3" s="35"/>
      <c r="I3" s="35"/>
      <c r="J3" s="35"/>
      <c r="K3" s="35"/>
      <c r="L3" s="35"/>
      <c r="M3" s="35"/>
      <c r="N3" s="35"/>
      <c r="O3" s="35"/>
      <c r="P3" s="35"/>
      <c r="Q3" s="35"/>
      <c r="R3" s="35"/>
      <c r="S3" s="35"/>
      <c r="T3" s="30" t="s">
        <v>36</v>
      </c>
      <c r="U3" s="36"/>
      <c r="V3" s="36"/>
      <c r="W3" s="36"/>
      <c r="X3" s="36"/>
      <c r="Y3" s="36"/>
      <c r="Z3" s="36"/>
      <c r="AA3" s="36"/>
      <c r="AB3" s="36"/>
      <c r="AC3" s="36"/>
      <c r="AD3" s="36"/>
      <c r="AE3" s="36"/>
      <c r="AF3" s="36"/>
      <c r="AG3" s="36"/>
      <c r="AH3" s="36"/>
      <c r="AI3" s="36"/>
      <c r="AJ3" s="36"/>
      <c r="AK3" s="36"/>
      <c r="AL3" s="37"/>
    </row>
    <row r="4" spans="1:38" ht="11.25">
      <c r="A4" s="7" t="str">
        <f>'Anexo A'!A5</f>
        <v>II trimestre de 2016</v>
      </c>
      <c r="B4" s="35"/>
      <c r="C4" s="35"/>
      <c r="D4" s="35"/>
      <c r="E4" s="35"/>
      <c r="F4" s="5"/>
      <c r="G4" s="35"/>
      <c r="H4" s="35"/>
      <c r="I4" s="35"/>
      <c r="J4" s="35"/>
      <c r="K4" s="35"/>
      <c r="L4" s="35"/>
      <c r="M4" s="35"/>
      <c r="N4" s="35"/>
      <c r="O4" s="35"/>
      <c r="P4" s="35"/>
      <c r="Q4" s="35"/>
      <c r="R4" s="38" t="s">
        <v>0</v>
      </c>
      <c r="S4" s="35"/>
      <c r="T4" s="7" t="str">
        <f>'Anexo A'!T5</f>
        <v>III trimestre de 2016 / II trimestre de 2016</v>
      </c>
      <c r="U4" s="39"/>
      <c r="V4" s="39"/>
      <c r="W4" s="39"/>
      <c r="X4" s="39"/>
      <c r="Y4" s="39"/>
      <c r="Z4" s="39"/>
      <c r="AA4" s="39"/>
      <c r="AB4" s="39"/>
      <c r="AC4" s="39"/>
      <c r="AD4" s="39"/>
      <c r="AE4" s="39"/>
      <c r="AF4" s="39"/>
      <c r="AG4" s="39"/>
      <c r="AH4" s="39"/>
      <c r="AI4" s="39"/>
      <c r="AJ4" s="39"/>
      <c r="AK4" s="73" t="s">
        <v>31</v>
      </c>
      <c r="AL4" s="37"/>
    </row>
    <row r="5" spans="1:39" ht="23.25" customHeight="1">
      <c r="A5" s="8" t="s">
        <v>1</v>
      </c>
      <c r="B5" s="68" t="s">
        <v>2</v>
      </c>
      <c r="C5" s="176" t="s">
        <v>106</v>
      </c>
      <c r="D5" s="9" t="s">
        <v>46</v>
      </c>
      <c r="E5" s="176" t="s">
        <v>104</v>
      </c>
      <c r="F5" s="9" t="s">
        <v>47</v>
      </c>
      <c r="G5" s="9" t="s">
        <v>48</v>
      </c>
      <c r="H5" s="9" t="s">
        <v>49</v>
      </c>
      <c r="I5" s="9" t="s">
        <v>50</v>
      </c>
      <c r="J5" s="9" t="s">
        <v>51</v>
      </c>
      <c r="K5" s="9" t="s">
        <v>56</v>
      </c>
      <c r="L5" s="9" t="s">
        <v>63</v>
      </c>
      <c r="M5" s="9" t="s">
        <v>57</v>
      </c>
      <c r="N5" s="9" t="s">
        <v>58</v>
      </c>
      <c r="O5" s="9" t="s">
        <v>59</v>
      </c>
      <c r="P5" s="9" t="s">
        <v>60</v>
      </c>
      <c r="Q5" s="9" t="s">
        <v>61</v>
      </c>
      <c r="R5" s="72" t="s">
        <v>62</v>
      </c>
      <c r="S5" s="13"/>
      <c r="T5" s="8" t="s">
        <v>1</v>
      </c>
      <c r="U5" s="68" t="s">
        <v>2</v>
      </c>
      <c r="V5" s="176" t="s">
        <v>106</v>
      </c>
      <c r="W5" s="9" t="s">
        <v>46</v>
      </c>
      <c r="X5" s="176" t="s">
        <v>104</v>
      </c>
      <c r="Y5" s="9" t="s">
        <v>47</v>
      </c>
      <c r="Z5" s="9" t="s">
        <v>48</v>
      </c>
      <c r="AA5" s="9" t="s">
        <v>49</v>
      </c>
      <c r="AB5" s="9" t="s">
        <v>50</v>
      </c>
      <c r="AC5" s="9" t="s">
        <v>51</v>
      </c>
      <c r="AD5" s="9" t="s">
        <v>56</v>
      </c>
      <c r="AE5" s="9" t="s">
        <v>63</v>
      </c>
      <c r="AF5" s="9" t="s">
        <v>57</v>
      </c>
      <c r="AG5" s="9" t="s">
        <v>58</v>
      </c>
      <c r="AH5" s="9" t="s">
        <v>59</v>
      </c>
      <c r="AI5" s="9" t="s">
        <v>60</v>
      </c>
      <c r="AJ5" s="9" t="s">
        <v>61</v>
      </c>
      <c r="AK5" s="9" t="s">
        <v>62</v>
      </c>
      <c r="AM5" s="37"/>
    </row>
    <row r="6" spans="1:39" ht="13.5" customHeight="1">
      <c r="A6" s="40" t="s">
        <v>2</v>
      </c>
      <c r="B6" s="144">
        <v>5396705</v>
      </c>
      <c r="C6" s="144">
        <v>1147496</v>
      </c>
      <c r="D6" s="144">
        <v>1117182</v>
      </c>
      <c r="E6" s="144">
        <v>784798</v>
      </c>
      <c r="F6" s="144">
        <v>426099</v>
      </c>
      <c r="G6" s="144">
        <v>536177</v>
      </c>
      <c r="H6" s="144">
        <v>236399</v>
      </c>
      <c r="I6" s="144">
        <v>150202</v>
      </c>
      <c r="J6" s="144">
        <v>101902</v>
      </c>
      <c r="K6" s="144">
        <v>198089</v>
      </c>
      <c r="L6" s="144">
        <v>151077</v>
      </c>
      <c r="M6" s="144">
        <v>77183</v>
      </c>
      <c r="N6" s="144">
        <v>79821</v>
      </c>
      <c r="O6" s="144">
        <v>56314</v>
      </c>
      <c r="P6" s="144">
        <v>117395</v>
      </c>
      <c r="Q6" s="144">
        <v>130898</v>
      </c>
      <c r="R6" s="144">
        <v>85673</v>
      </c>
      <c r="S6" s="13"/>
      <c r="T6" s="40" t="s">
        <v>2</v>
      </c>
      <c r="U6" s="152">
        <v>-10.632469256703857</v>
      </c>
      <c r="V6" s="152">
        <v>-9.388529458926214</v>
      </c>
      <c r="W6" s="152">
        <v>-16.706767563387174</v>
      </c>
      <c r="X6" s="152">
        <v>-18.618166712963074</v>
      </c>
      <c r="Y6" s="152">
        <v>6.405553638943061</v>
      </c>
      <c r="Z6" s="152">
        <v>-48.22176258959262</v>
      </c>
      <c r="AA6" s="152">
        <v>40.43375818002616</v>
      </c>
      <c r="AB6" s="152">
        <v>-13.729510925287286</v>
      </c>
      <c r="AC6" s="152">
        <v>53.72907303095133</v>
      </c>
      <c r="AD6" s="152">
        <v>22.89072083760331</v>
      </c>
      <c r="AE6" s="152">
        <v>-4.097248422989594</v>
      </c>
      <c r="AF6" s="152">
        <v>-3.928326185818122</v>
      </c>
      <c r="AG6" s="152">
        <v>-33.75552799388632</v>
      </c>
      <c r="AH6" s="152">
        <v>38.937031643996164</v>
      </c>
      <c r="AI6" s="152">
        <v>-36.80650794326845</v>
      </c>
      <c r="AJ6" s="152">
        <v>-8.142217604547056</v>
      </c>
      <c r="AK6" s="152">
        <v>-10.507394394966909</v>
      </c>
      <c r="AM6" s="37"/>
    </row>
    <row r="7" spans="1:37" ht="13.5" customHeight="1">
      <c r="A7" s="29" t="s">
        <v>3</v>
      </c>
      <c r="B7" s="144">
        <v>3010034</v>
      </c>
      <c r="C7" s="221">
        <v>501040</v>
      </c>
      <c r="D7" s="221">
        <v>771504</v>
      </c>
      <c r="E7" s="221">
        <v>384850</v>
      </c>
      <c r="F7" s="221">
        <v>194719</v>
      </c>
      <c r="G7" s="221">
        <v>291822</v>
      </c>
      <c r="H7" s="221">
        <v>171079</v>
      </c>
      <c r="I7" s="221">
        <v>50887</v>
      </c>
      <c r="J7" s="221">
        <v>67260</v>
      </c>
      <c r="K7" s="221">
        <v>139763</v>
      </c>
      <c r="L7" s="221">
        <v>107104</v>
      </c>
      <c r="M7" s="221">
        <v>25383</v>
      </c>
      <c r="N7" s="221">
        <v>53999</v>
      </c>
      <c r="O7" s="221">
        <v>27848</v>
      </c>
      <c r="P7" s="221">
        <v>99530</v>
      </c>
      <c r="Q7" s="221">
        <v>98604</v>
      </c>
      <c r="R7" s="221">
        <v>24642</v>
      </c>
      <c r="S7" s="13"/>
      <c r="T7" s="29" t="s">
        <v>3</v>
      </c>
      <c r="U7" s="152">
        <v>-2.131603829059742</v>
      </c>
      <c r="V7" s="153">
        <v>22.433139070732878</v>
      </c>
      <c r="W7" s="153">
        <v>-13.652942823368392</v>
      </c>
      <c r="X7" s="153">
        <v>-8.511887748473441</v>
      </c>
      <c r="Y7" s="153">
        <v>30.810039081959133</v>
      </c>
      <c r="Z7" s="153">
        <v>-58.14503361638259</v>
      </c>
      <c r="AA7" s="153">
        <v>35.75131956581464</v>
      </c>
      <c r="AB7" s="153">
        <v>27.260400495214895</v>
      </c>
      <c r="AC7" s="153">
        <v>69.12578055307762</v>
      </c>
      <c r="AD7" s="153">
        <v>17.34937000493693</v>
      </c>
      <c r="AE7" s="153">
        <v>-1.6582013743650919</v>
      </c>
      <c r="AF7" s="153">
        <v>-15.07702005279124</v>
      </c>
      <c r="AG7" s="153">
        <v>-52.406526046778644</v>
      </c>
      <c r="AH7" s="153">
        <v>106.0219764435507</v>
      </c>
      <c r="AI7" s="153">
        <v>-52.78308047824776</v>
      </c>
      <c r="AJ7" s="153">
        <v>-21.53563749949292</v>
      </c>
      <c r="AK7" s="153">
        <v>14.556448340232137</v>
      </c>
    </row>
    <row r="8" spans="1:37" ht="13.5" customHeight="1">
      <c r="A8" s="29" t="s">
        <v>6</v>
      </c>
      <c r="B8" s="144">
        <v>726362</v>
      </c>
      <c r="C8" s="221">
        <v>79787</v>
      </c>
      <c r="D8" s="221">
        <v>28929</v>
      </c>
      <c r="E8" s="221">
        <v>105417</v>
      </c>
      <c r="F8" s="221">
        <v>165387</v>
      </c>
      <c r="G8" s="221">
        <v>70600</v>
      </c>
      <c r="H8" s="221">
        <v>12510</v>
      </c>
      <c r="I8" s="221">
        <v>56378</v>
      </c>
      <c r="J8" s="221">
        <v>15174</v>
      </c>
      <c r="K8" s="221">
        <v>26458</v>
      </c>
      <c r="L8" s="221">
        <v>20338</v>
      </c>
      <c r="M8" s="221">
        <v>35227</v>
      </c>
      <c r="N8" s="221">
        <v>11030</v>
      </c>
      <c r="O8" s="221">
        <v>23909</v>
      </c>
      <c r="P8" s="221">
        <v>13559</v>
      </c>
      <c r="Q8" s="221">
        <v>14185</v>
      </c>
      <c r="R8" s="221">
        <v>47474</v>
      </c>
      <c r="S8" s="13"/>
      <c r="T8" s="29" t="s">
        <v>6</v>
      </c>
      <c r="U8" s="152">
        <v>-6.782706143768536</v>
      </c>
      <c r="V8" s="153">
        <v>2.214646496296396</v>
      </c>
      <c r="W8" s="153">
        <v>12.738082892599124</v>
      </c>
      <c r="X8" s="153">
        <v>-4.282990409516501</v>
      </c>
      <c r="Y8" s="153">
        <v>-18.682846898486588</v>
      </c>
      <c r="Z8" s="153">
        <v>-38.92776203966005</v>
      </c>
      <c r="AA8" s="153">
        <v>174.74820143884892</v>
      </c>
      <c r="AB8" s="153">
        <v>-13.50526801234524</v>
      </c>
      <c r="AC8" s="153">
        <v>79.93936997495717</v>
      </c>
      <c r="AD8" s="153">
        <v>-42.74699523773528</v>
      </c>
      <c r="AE8" s="153">
        <v>-31.777952601042387</v>
      </c>
      <c r="AF8" s="153">
        <v>-3.7811905640559758</v>
      </c>
      <c r="AG8" s="153">
        <v>34.279238440616524</v>
      </c>
      <c r="AH8" s="153">
        <v>-21.017190179430344</v>
      </c>
      <c r="AI8" s="153">
        <v>14.270963935393468</v>
      </c>
      <c r="AJ8" s="153">
        <v>47.1483961931618</v>
      </c>
      <c r="AK8" s="153">
        <v>-13.634831697350123</v>
      </c>
    </row>
    <row r="9" spans="1:37" ht="13.5" customHeight="1">
      <c r="A9" s="29" t="s">
        <v>4</v>
      </c>
      <c r="B9" s="144">
        <v>244540</v>
      </c>
      <c r="C9" s="221">
        <v>145824</v>
      </c>
      <c r="D9" s="221">
        <v>36459</v>
      </c>
      <c r="E9" s="221">
        <v>9450</v>
      </c>
      <c r="F9" s="221">
        <v>2982</v>
      </c>
      <c r="G9" s="221">
        <v>17363</v>
      </c>
      <c r="H9" s="221">
        <v>123</v>
      </c>
      <c r="I9" s="221">
        <v>16958</v>
      </c>
      <c r="J9" s="221">
        <v>0</v>
      </c>
      <c r="K9" s="221">
        <v>6360</v>
      </c>
      <c r="L9" s="221">
        <v>1931</v>
      </c>
      <c r="M9" s="221">
        <v>156</v>
      </c>
      <c r="N9" s="221">
        <v>0</v>
      </c>
      <c r="O9" s="221">
        <v>0</v>
      </c>
      <c r="P9" s="221">
        <v>0</v>
      </c>
      <c r="Q9" s="221">
        <v>1504</v>
      </c>
      <c r="R9" s="221">
        <v>5430</v>
      </c>
      <c r="S9" s="13"/>
      <c r="T9" s="29" t="s">
        <v>4</v>
      </c>
      <c r="U9" s="152">
        <v>-19.416455385621987</v>
      </c>
      <c r="V9" s="153">
        <v>-10.488671274961604</v>
      </c>
      <c r="W9" s="153">
        <v>-35.59614909898791</v>
      </c>
      <c r="X9" s="153">
        <v>-43.18518518518518</v>
      </c>
      <c r="Y9" s="153">
        <v>-90.74446680080483</v>
      </c>
      <c r="Z9" s="153">
        <v>-70.81725508264701</v>
      </c>
      <c r="AA9" s="153">
        <v>5331.707317073171</v>
      </c>
      <c r="AB9" s="153">
        <v>-100</v>
      </c>
      <c r="AC9" s="153" t="s">
        <v>13</v>
      </c>
      <c r="AD9" s="153">
        <v>207.5</v>
      </c>
      <c r="AE9" s="153">
        <v>-28.379078197824953</v>
      </c>
      <c r="AF9" s="153">
        <v>95.5128205128205</v>
      </c>
      <c r="AG9" s="153" t="s">
        <v>13</v>
      </c>
      <c r="AH9" s="153" t="s">
        <v>13</v>
      </c>
      <c r="AI9" s="153" t="s">
        <v>13</v>
      </c>
      <c r="AJ9" s="153">
        <v>65.55851063829786</v>
      </c>
      <c r="AK9" s="153">
        <v>-88.06629834254144</v>
      </c>
    </row>
    <row r="10" spans="1:37" ht="13.5" customHeight="1">
      <c r="A10" s="29" t="s">
        <v>5</v>
      </c>
      <c r="B10" s="144">
        <v>479582</v>
      </c>
      <c r="C10" s="223">
        <v>195735</v>
      </c>
      <c r="D10" s="223">
        <v>43466</v>
      </c>
      <c r="E10" s="223">
        <v>112668</v>
      </c>
      <c r="F10" s="223">
        <v>20452</v>
      </c>
      <c r="G10" s="223">
        <v>51333</v>
      </c>
      <c r="H10" s="223">
        <v>18604</v>
      </c>
      <c r="I10" s="223">
        <v>5972</v>
      </c>
      <c r="J10" s="223">
        <v>11705</v>
      </c>
      <c r="K10" s="223">
        <v>2133</v>
      </c>
      <c r="L10" s="223">
        <v>1411</v>
      </c>
      <c r="M10" s="223">
        <v>3812</v>
      </c>
      <c r="N10" s="223">
        <v>2086</v>
      </c>
      <c r="O10" s="223">
        <v>1455</v>
      </c>
      <c r="P10" s="223">
        <v>205</v>
      </c>
      <c r="Q10" s="223">
        <v>2951</v>
      </c>
      <c r="R10" s="223">
        <v>5594</v>
      </c>
      <c r="S10" s="13"/>
      <c r="T10" s="29" t="s">
        <v>5</v>
      </c>
      <c r="U10" s="152">
        <v>-61.01459187375673</v>
      </c>
      <c r="V10" s="153">
        <v>-76.32870973510103</v>
      </c>
      <c r="W10" s="153">
        <v>-33.00510744029816</v>
      </c>
      <c r="X10" s="153">
        <v>-88.32854049064508</v>
      </c>
      <c r="Y10" s="153">
        <v>-47.4672403676902</v>
      </c>
      <c r="Z10" s="153">
        <v>-32.40995071396567</v>
      </c>
      <c r="AA10" s="153">
        <v>-52.60696624381853</v>
      </c>
      <c r="AB10" s="153">
        <v>-25.368385800401867</v>
      </c>
      <c r="AC10" s="153">
        <v>-75.85647159333618</v>
      </c>
      <c r="AD10" s="153">
        <v>377.8246601031411</v>
      </c>
      <c r="AE10" s="153">
        <v>215.09567682494685</v>
      </c>
      <c r="AF10" s="153">
        <v>24.685204616998945</v>
      </c>
      <c r="AG10" s="153">
        <v>32.45445829338448</v>
      </c>
      <c r="AH10" s="153">
        <v>-90.79037800687286</v>
      </c>
      <c r="AI10" s="153">
        <v>173.1707317073171</v>
      </c>
      <c r="AJ10" s="153">
        <v>240.7319552694002</v>
      </c>
      <c r="AK10" s="153">
        <v>-29.9070432606364</v>
      </c>
    </row>
    <row r="11" spans="1:37" ht="13.5" customHeight="1">
      <c r="A11" s="29" t="s">
        <v>7</v>
      </c>
      <c r="B11" s="144">
        <v>303385</v>
      </c>
      <c r="C11" s="221">
        <v>21880</v>
      </c>
      <c r="D11" s="221">
        <v>39393</v>
      </c>
      <c r="E11" s="221">
        <v>142017</v>
      </c>
      <c r="F11" s="221">
        <v>16288</v>
      </c>
      <c r="G11" s="221">
        <v>35087</v>
      </c>
      <c r="H11" s="221">
        <v>656</v>
      </c>
      <c r="I11" s="221">
        <v>11183</v>
      </c>
      <c r="J11" s="221">
        <v>3789</v>
      </c>
      <c r="K11" s="221">
        <v>12788</v>
      </c>
      <c r="L11" s="221">
        <v>4933</v>
      </c>
      <c r="M11" s="221">
        <v>2157</v>
      </c>
      <c r="N11" s="221">
        <v>10339</v>
      </c>
      <c r="O11" s="221">
        <v>1202</v>
      </c>
      <c r="P11" s="221">
        <v>0</v>
      </c>
      <c r="Q11" s="221">
        <v>393</v>
      </c>
      <c r="R11" s="221">
        <v>1280</v>
      </c>
      <c r="S11" s="13"/>
      <c r="T11" s="29" t="s">
        <v>7</v>
      </c>
      <c r="U11" s="152">
        <v>-15.64546698089886</v>
      </c>
      <c r="V11" s="153">
        <v>27.77879341864717</v>
      </c>
      <c r="W11" s="153">
        <v>46.38387530779579</v>
      </c>
      <c r="X11" s="153">
        <v>-38.76155671504116</v>
      </c>
      <c r="Y11" s="153">
        <v>2.811886051080563</v>
      </c>
      <c r="Z11" s="153">
        <v>29.027845070823957</v>
      </c>
      <c r="AA11" s="153">
        <v>217.22560975609758</v>
      </c>
      <c r="AB11" s="153">
        <v>-56.40704640972905</v>
      </c>
      <c r="AC11" s="153">
        <v>-50.14515703351808</v>
      </c>
      <c r="AD11" s="153">
        <v>-91.48420394119486</v>
      </c>
      <c r="AE11" s="153">
        <v>-90.99939185080073</v>
      </c>
      <c r="AF11" s="153">
        <v>22.345850718590626</v>
      </c>
      <c r="AG11" s="153">
        <v>-70.34529451591062</v>
      </c>
      <c r="AH11" s="153">
        <v>-84.02662229617304</v>
      </c>
      <c r="AI11" s="153" t="s">
        <v>13</v>
      </c>
      <c r="AJ11" s="153">
        <v>636.3867684478372</v>
      </c>
      <c r="AK11" s="153">
        <v>43.75</v>
      </c>
    </row>
    <row r="12" spans="1:37" ht="13.5" customHeight="1">
      <c r="A12" s="29" t="s">
        <v>8</v>
      </c>
      <c r="B12" s="144">
        <v>61829</v>
      </c>
      <c r="C12" s="221">
        <v>19615</v>
      </c>
      <c r="D12" s="221">
        <v>3621</v>
      </c>
      <c r="E12" s="221">
        <v>3078</v>
      </c>
      <c r="F12" s="221">
        <v>5751</v>
      </c>
      <c r="G12" s="221">
        <v>9735</v>
      </c>
      <c r="H12" s="221">
        <v>180</v>
      </c>
      <c r="I12" s="221">
        <v>6398</v>
      </c>
      <c r="J12" s="221">
        <v>2000</v>
      </c>
      <c r="K12" s="221">
        <v>440</v>
      </c>
      <c r="L12" s="221">
        <v>1187</v>
      </c>
      <c r="M12" s="221">
        <v>6104</v>
      </c>
      <c r="N12" s="221">
        <v>900</v>
      </c>
      <c r="O12" s="221">
        <v>0</v>
      </c>
      <c r="P12" s="221">
        <v>2520</v>
      </c>
      <c r="Q12" s="221">
        <v>0</v>
      </c>
      <c r="R12" s="221">
        <v>300</v>
      </c>
      <c r="S12" s="13"/>
      <c r="T12" s="29" t="s">
        <v>8</v>
      </c>
      <c r="U12" s="152">
        <v>26.574908214591858</v>
      </c>
      <c r="V12" s="153">
        <v>36.308947234259506</v>
      </c>
      <c r="W12" s="153">
        <v>210.0524716929025</v>
      </c>
      <c r="X12" s="153">
        <v>76.86809616634179</v>
      </c>
      <c r="Y12" s="153">
        <v>58.14640932011824</v>
      </c>
      <c r="Z12" s="153">
        <v>-75.63430919363122</v>
      </c>
      <c r="AA12" s="153">
        <v>2932.777777777778</v>
      </c>
      <c r="AB12" s="153">
        <v>-100</v>
      </c>
      <c r="AC12" s="153">
        <v>94.70000000000002</v>
      </c>
      <c r="AD12" s="153">
        <v>331.8181818181818</v>
      </c>
      <c r="AE12" s="153">
        <v>-100</v>
      </c>
      <c r="AF12" s="153">
        <v>-100</v>
      </c>
      <c r="AG12" s="153">
        <v>-0.11111111111110006</v>
      </c>
      <c r="AH12" s="153" t="s">
        <v>13</v>
      </c>
      <c r="AI12" s="153">
        <v>178.05555555555554</v>
      </c>
      <c r="AJ12" s="153" t="s">
        <v>13</v>
      </c>
      <c r="AK12" s="153">
        <v>-44.333333333333336</v>
      </c>
    </row>
    <row r="13" spans="1:37" ht="13.5" customHeight="1">
      <c r="A13" s="29" t="s">
        <v>9</v>
      </c>
      <c r="B13" s="144">
        <v>49893</v>
      </c>
      <c r="C13" s="221">
        <v>420</v>
      </c>
      <c r="D13" s="221">
        <v>20671</v>
      </c>
      <c r="E13" s="221">
        <v>648</v>
      </c>
      <c r="F13" s="221">
        <v>6547</v>
      </c>
      <c r="G13" s="221">
        <v>6657</v>
      </c>
      <c r="H13" s="221">
        <v>213</v>
      </c>
      <c r="I13" s="221">
        <v>0</v>
      </c>
      <c r="J13" s="221">
        <v>1370</v>
      </c>
      <c r="K13" s="221">
        <v>9731</v>
      </c>
      <c r="L13" s="221">
        <v>0</v>
      </c>
      <c r="M13" s="221">
        <v>360</v>
      </c>
      <c r="N13" s="221">
        <v>0</v>
      </c>
      <c r="O13" s="221">
        <v>0</v>
      </c>
      <c r="P13" s="221">
        <v>400</v>
      </c>
      <c r="Q13" s="221">
        <v>2876</v>
      </c>
      <c r="R13" s="221">
        <v>0</v>
      </c>
      <c r="S13" s="13"/>
      <c r="T13" s="29" t="s">
        <v>9</v>
      </c>
      <c r="U13" s="152">
        <v>11.29016094442106</v>
      </c>
      <c r="V13" s="153">
        <v>7.142857142857139</v>
      </c>
      <c r="W13" s="153">
        <v>-88.78138454840115</v>
      </c>
      <c r="X13" s="153">
        <v>-100</v>
      </c>
      <c r="Y13" s="153">
        <v>83.70245914159159</v>
      </c>
      <c r="Z13" s="153">
        <v>-37.83986780832207</v>
      </c>
      <c r="AA13" s="153">
        <v>85.91549295774647</v>
      </c>
      <c r="AB13" s="153" t="s">
        <v>13</v>
      </c>
      <c r="AC13" s="153">
        <v>-77.66423357664233</v>
      </c>
      <c r="AD13" s="153">
        <v>185.21220840612472</v>
      </c>
      <c r="AE13" s="153" t="s">
        <v>13</v>
      </c>
      <c r="AF13" s="153">
        <v>948.3333333333333</v>
      </c>
      <c r="AG13" s="153" t="s">
        <v>13</v>
      </c>
      <c r="AH13" s="153" t="s">
        <v>13</v>
      </c>
      <c r="AI13" s="153">
        <v>-100</v>
      </c>
      <c r="AJ13" s="153">
        <v>-100</v>
      </c>
      <c r="AK13" s="153" t="s">
        <v>13</v>
      </c>
    </row>
    <row r="14" spans="1:37" ht="13.5" customHeight="1">
      <c r="A14" s="29" t="s">
        <v>14</v>
      </c>
      <c r="B14" s="144">
        <v>71954</v>
      </c>
      <c r="C14" s="221">
        <v>1420</v>
      </c>
      <c r="D14" s="221">
        <v>23425</v>
      </c>
      <c r="E14" s="221">
        <v>2000</v>
      </c>
      <c r="F14" s="221">
        <v>440</v>
      </c>
      <c r="G14" s="221">
        <v>32566</v>
      </c>
      <c r="H14" s="221">
        <v>0</v>
      </c>
      <c r="I14" s="221">
        <v>0</v>
      </c>
      <c r="J14" s="221">
        <v>0</v>
      </c>
      <c r="K14" s="221">
        <v>0</v>
      </c>
      <c r="L14" s="221">
        <v>0</v>
      </c>
      <c r="M14" s="221">
        <v>1096</v>
      </c>
      <c r="N14" s="221">
        <v>594</v>
      </c>
      <c r="O14" s="221">
        <v>1900</v>
      </c>
      <c r="P14" s="221">
        <v>0</v>
      </c>
      <c r="Q14" s="221">
        <v>8513</v>
      </c>
      <c r="R14" s="221">
        <v>0</v>
      </c>
      <c r="S14" s="13"/>
      <c r="T14" s="29" t="s">
        <v>14</v>
      </c>
      <c r="U14" s="152">
        <v>-27.418906523612307</v>
      </c>
      <c r="V14" s="153">
        <v>717.3239436619718</v>
      </c>
      <c r="W14" s="153">
        <v>-80.54215581643544</v>
      </c>
      <c r="X14" s="153">
        <v>880.7499999999999</v>
      </c>
      <c r="Y14" s="153">
        <v>330.4545454545455</v>
      </c>
      <c r="Z14" s="153">
        <v>-95.39396917030031</v>
      </c>
      <c r="AA14" s="153" t="s">
        <v>13</v>
      </c>
      <c r="AB14" s="153" t="s">
        <v>13</v>
      </c>
      <c r="AC14" s="153" t="s">
        <v>13</v>
      </c>
      <c r="AD14" s="153" t="s">
        <v>13</v>
      </c>
      <c r="AE14" s="153" t="s">
        <v>13</v>
      </c>
      <c r="AF14" s="153">
        <v>479.1970802919708</v>
      </c>
      <c r="AG14" s="153">
        <v>219.6969696969697</v>
      </c>
      <c r="AH14" s="153">
        <v>-100</v>
      </c>
      <c r="AI14" s="153" t="s">
        <v>13</v>
      </c>
      <c r="AJ14" s="153">
        <v>-74.15717138494068</v>
      </c>
      <c r="AK14" s="153" t="s">
        <v>13</v>
      </c>
    </row>
    <row r="15" spans="1:37" ht="13.5" customHeight="1">
      <c r="A15" s="29" t="s">
        <v>11</v>
      </c>
      <c r="B15" s="144">
        <v>45860</v>
      </c>
      <c r="C15" s="221">
        <v>13530</v>
      </c>
      <c r="D15" s="221">
        <v>22774</v>
      </c>
      <c r="E15" s="221">
        <v>2057</v>
      </c>
      <c r="F15" s="221">
        <v>3710</v>
      </c>
      <c r="G15" s="221">
        <v>118</v>
      </c>
      <c r="H15" s="221">
        <v>0</v>
      </c>
      <c r="I15" s="221">
        <v>1300</v>
      </c>
      <c r="J15" s="221">
        <v>0</v>
      </c>
      <c r="K15" s="221">
        <v>0</v>
      </c>
      <c r="L15" s="221">
        <v>0</v>
      </c>
      <c r="M15" s="221">
        <v>1271</v>
      </c>
      <c r="N15" s="221">
        <v>0</v>
      </c>
      <c r="O15" s="221">
        <v>0</v>
      </c>
      <c r="P15" s="221">
        <v>0</v>
      </c>
      <c r="Q15" s="221">
        <v>1100</v>
      </c>
      <c r="R15" s="221">
        <v>0</v>
      </c>
      <c r="S15" s="13"/>
      <c r="T15" s="29" t="s">
        <v>11</v>
      </c>
      <c r="U15" s="152">
        <v>-96.52638464893153</v>
      </c>
      <c r="V15" s="153">
        <v>-95.09977827050997</v>
      </c>
      <c r="W15" s="153">
        <v>-100</v>
      </c>
      <c r="X15" s="153">
        <v>-100</v>
      </c>
      <c r="Y15" s="153">
        <v>-100</v>
      </c>
      <c r="Z15" s="153">
        <v>-57.6271186440678</v>
      </c>
      <c r="AA15" s="153" t="s">
        <v>13</v>
      </c>
      <c r="AB15" s="153">
        <v>-100</v>
      </c>
      <c r="AC15" s="153" t="s">
        <v>13</v>
      </c>
      <c r="AD15" s="153" t="s">
        <v>13</v>
      </c>
      <c r="AE15" s="153" t="s">
        <v>13</v>
      </c>
      <c r="AF15" s="153">
        <v>-100</v>
      </c>
      <c r="AG15" s="153" t="s">
        <v>13</v>
      </c>
      <c r="AH15" s="153" t="s">
        <v>13</v>
      </c>
      <c r="AI15" s="153" t="s">
        <v>13</v>
      </c>
      <c r="AJ15" s="153">
        <v>-100</v>
      </c>
      <c r="AK15" s="153" t="s">
        <v>13</v>
      </c>
    </row>
    <row r="16" spans="1:65" s="40" customFormat="1" ht="13.5" customHeight="1">
      <c r="A16" s="78" t="s">
        <v>12</v>
      </c>
      <c r="B16" s="215">
        <v>403266</v>
      </c>
      <c r="C16" s="222">
        <v>168245</v>
      </c>
      <c r="D16" s="222">
        <v>126940</v>
      </c>
      <c r="E16" s="222">
        <v>22613</v>
      </c>
      <c r="F16" s="222">
        <v>9823</v>
      </c>
      <c r="G16" s="222">
        <v>20896</v>
      </c>
      <c r="H16" s="222">
        <v>33034</v>
      </c>
      <c r="I16" s="222">
        <v>1126</v>
      </c>
      <c r="J16" s="222">
        <v>604</v>
      </c>
      <c r="K16" s="222">
        <v>416</v>
      </c>
      <c r="L16" s="222">
        <v>14173</v>
      </c>
      <c r="M16" s="222">
        <v>1617</v>
      </c>
      <c r="N16" s="222">
        <v>873</v>
      </c>
      <c r="O16" s="222">
        <v>0</v>
      </c>
      <c r="P16" s="222">
        <v>1181</v>
      </c>
      <c r="Q16" s="222">
        <v>772</v>
      </c>
      <c r="R16" s="222">
        <v>953</v>
      </c>
      <c r="S16" s="13"/>
      <c r="T16" s="78" t="s">
        <v>12</v>
      </c>
      <c r="U16" s="287">
        <v>-7.657476702722278</v>
      </c>
      <c r="V16" s="154">
        <v>-40.26925020060032</v>
      </c>
      <c r="W16" s="154">
        <v>-18.55837403497715</v>
      </c>
      <c r="X16" s="154">
        <v>143.85088223588204</v>
      </c>
      <c r="Y16" s="154">
        <v>36.52651939326071</v>
      </c>
      <c r="Z16" s="154">
        <v>-7.786179173047472</v>
      </c>
      <c r="AA16" s="154">
        <v>25.316340739843795</v>
      </c>
      <c r="AB16" s="154">
        <v>213.05506216696267</v>
      </c>
      <c r="AC16" s="154">
        <v>1005.9602649006622</v>
      </c>
      <c r="AD16" s="154">
        <v>304.3269230769231</v>
      </c>
      <c r="AE16" s="154">
        <v>36.110915120299154</v>
      </c>
      <c r="AF16" s="154">
        <v>-45.516388373531235</v>
      </c>
      <c r="AG16" s="154">
        <v>182.4742268041237</v>
      </c>
      <c r="AH16" s="154" t="s">
        <v>13</v>
      </c>
      <c r="AI16" s="154">
        <v>224.30143945808635</v>
      </c>
      <c r="AJ16" s="154">
        <v>-61.139896373057</v>
      </c>
      <c r="AK16" s="154">
        <v>-85.30954879328436</v>
      </c>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row>
    <row r="17" spans="1:37" s="25" customFormat="1" ht="9">
      <c r="A17" s="23" t="s">
        <v>91</v>
      </c>
      <c r="B17" s="43"/>
      <c r="C17" s="43"/>
      <c r="D17" s="43"/>
      <c r="E17" s="43"/>
      <c r="F17" s="43"/>
      <c r="G17" s="43"/>
      <c r="H17" s="43"/>
      <c r="I17" s="43"/>
      <c r="J17" s="43"/>
      <c r="K17" s="43"/>
      <c r="L17" s="43"/>
      <c r="M17" s="43"/>
      <c r="N17" s="43"/>
      <c r="O17" s="43"/>
      <c r="P17" s="43"/>
      <c r="Q17" s="43"/>
      <c r="R17" s="44"/>
      <c r="S17" s="26"/>
      <c r="T17" s="23" t="s">
        <v>91</v>
      </c>
      <c r="U17" s="45"/>
      <c r="V17" s="46"/>
      <c r="W17" s="47"/>
      <c r="X17" s="47"/>
      <c r="Y17" s="47"/>
      <c r="Z17" s="47"/>
      <c r="AA17" s="47"/>
      <c r="AB17" s="47"/>
      <c r="AC17" s="47"/>
      <c r="AD17" s="47"/>
      <c r="AE17" s="47"/>
      <c r="AF17" s="47"/>
      <c r="AG17" s="47"/>
      <c r="AH17" s="47"/>
      <c r="AI17" s="47"/>
      <c r="AJ17" s="47"/>
      <c r="AK17" s="47"/>
    </row>
    <row r="18" spans="1:21" s="23" customFormat="1" ht="10.5" customHeight="1">
      <c r="A18" s="16" t="s">
        <v>30</v>
      </c>
      <c r="T18" s="23" t="s">
        <v>32</v>
      </c>
      <c r="U18" s="24"/>
    </row>
    <row r="19" spans="1:21" s="23" customFormat="1" ht="10.5" customHeight="1">
      <c r="A19" s="289" t="s">
        <v>107</v>
      </c>
      <c r="B19" s="289"/>
      <c r="C19" s="289"/>
      <c r="D19" s="289"/>
      <c r="E19" s="289"/>
      <c r="F19" s="289"/>
      <c r="G19" s="289"/>
      <c r="H19" s="289"/>
      <c r="I19" s="289"/>
      <c r="J19" s="289"/>
      <c r="K19" s="289"/>
      <c r="L19" s="289"/>
      <c r="M19" s="289"/>
      <c r="N19" s="289"/>
      <c r="O19" s="289"/>
      <c r="P19" s="289"/>
      <c r="Q19" s="289"/>
      <c r="R19" s="289"/>
      <c r="S19" s="291"/>
      <c r="T19" s="16" t="s">
        <v>33</v>
      </c>
      <c r="U19" s="24"/>
    </row>
    <row r="20" spans="1:21" s="25" customFormat="1" ht="9">
      <c r="A20" s="289"/>
      <c r="B20" s="289"/>
      <c r="C20" s="289"/>
      <c r="D20" s="289"/>
      <c r="E20" s="289"/>
      <c r="F20" s="289"/>
      <c r="G20" s="289"/>
      <c r="H20" s="289"/>
      <c r="I20" s="289"/>
      <c r="J20" s="289"/>
      <c r="K20" s="289"/>
      <c r="L20" s="289"/>
      <c r="M20" s="289"/>
      <c r="N20" s="289"/>
      <c r="O20" s="289"/>
      <c r="P20" s="289"/>
      <c r="Q20" s="289"/>
      <c r="R20" s="289"/>
      <c r="S20" s="291"/>
      <c r="T20" s="16" t="s">
        <v>90</v>
      </c>
      <c r="U20" s="45"/>
    </row>
    <row r="21" spans="1:38" ht="23.25" customHeight="1">
      <c r="A21" s="288" t="str">
        <f>'Anexo A'!A21</f>
        <v>Fecha de publicación: 24 de Noviembre de 2016</v>
      </c>
      <c r="T21" s="289" t="s">
        <v>107</v>
      </c>
      <c r="U21" s="289"/>
      <c r="V21" s="289"/>
      <c r="W21" s="289"/>
      <c r="X21" s="289"/>
      <c r="Y21" s="289"/>
      <c r="Z21" s="289"/>
      <c r="AA21" s="289"/>
      <c r="AB21" s="289"/>
      <c r="AC21" s="289"/>
      <c r="AD21" s="289"/>
      <c r="AE21" s="289"/>
      <c r="AF21" s="289"/>
      <c r="AG21" s="289"/>
      <c r="AH21" s="289"/>
      <c r="AI21" s="289"/>
      <c r="AJ21" s="289"/>
      <c r="AK21" s="289"/>
      <c r="AL21" s="37"/>
    </row>
    <row r="22" spans="1:38" ht="11.25">
      <c r="A22" s="13"/>
      <c r="D22" s="13"/>
      <c r="E22" s="13"/>
      <c r="T22" s="137" t="str">
        <f>A21</f>
        <v>Fecha de publicación: 24 de Noviembre de 2016</v>
      </c>
      <c r="U22" s="30"/>
      <c r="V22" s="36"/>
      <c r="W22" s="37"/>
      <c r="X22" s="37"/>
      <c r="Y22" s="37"/>
      <c r="Z22" s="37"/>
      <c r="AA22" s="37"/>
      <c r="AB22" s="37"/>
      <c r="AC22" s="37"/>
      <c r="AD22" s="37"/>
      <c r="AE22" s="37"/>
      <c r="AF22" s="37"/>
      <c r="AG22" s="37"/>
      <c r="AH22" s="37"/>
      <c r="AI22" s="37"/>
      <c r="AJ22" s="37"/>
      <c r="AK22" s="37"/>
      <c r="AL22" s="37"/>
    </row>
    <row r="23" spans="1:38" ht="11.25">
      <c r="A23" s="13"/>
      <c r="D23" s="13"/>
      <c r="E23" s="13"/>
      <c r="T23" s="137"/>
      <c r="U23" s="30"/>
      <c r="V23" s="36"/>
      <c r="W23" s="37"/>
      <c r="X23" s="37"/>
      <c r="Y23" s="37"/>
      <c r="Z23" s="37"/>
      <c r="AA23" s="37"/>
      <c r="AB23" s="37"/>
      <c r="AC23" s="37"/>
      <c r="AD23" s="37"/>
      <c r="AE23" s="37"/>
      <c r="AF23" s="37"/>
      <c r="AG23" s="37"/>
      <c r="AH23" s="37"/>
      <c r="AI23" s="37"/>
      <c r="AJ23" s="37"/>
      <c r="AK23" s="37"/>
      <c r="AL23" s="37"/>
    </row>
    <row r="24" spans="1:38" ht="20.25">
      <c r="A24" s="230" t="s">
        <v>132</v>
      </c>
      <c r="D24" s="13"/>
      <c r="E24" s="13"/>
      <c r="T24" s="230" t="s">
        <v>132</v>
      </c>
      <c r="U24" s="30"/>
      <c r="V24" s="36"/>
      <c r="W24" s="37"/>
      <c r="X24" s="37"/>
      <c r="Y24" s="37"/>
      <c r="Z24" s="37"/>
      <c r="AA24" s="37"/>
      <c r="AB24" s="37"/>
      <c r="AC24" s="37"/>
      <c r="AD24" s="37"/>
      <c r="AE24" s="37"/>
      <c r="AF24" s="37"/>
      <c r="AG24" s="37"/>
      <c r="AH24" s="37"/>
      <c r="AI24" s="37"/>
      <c r="AJ24" s="37"/>
      <c r="AK24" s="37"/>
      <c r="AL24" s="37"/>
    </row>
    <row r="25" spans="1:38" ht="11.25">
      <c r="A25" s="30" t="s">
        <v>148</v>
      </c>
      <c r="B25" s="35"/>
      <c r="C25" s="35"/>
      <c r="D25" s="35"/>
      <c r="E25" s="35"/>
      <c r="F25" s="35"/>
      <c r="G25" s="35"/>
      <c r="H25" s="35"/>
      <c r="I25" s="35"/>
      <c r="J25" s="35"/>
      <c r="K25" s="35"/>
      <c r="L25" s="35"/>
      <c r="M25" s="35"/>
      <c r="N25" s="35"/>
      <c r="O25" s="35"/>
      <c r="P25" s="35"/>
      <c r="Q25" s="35"/>
      <c r="R25" s="35"/>
      <c r="S25" s="35"/>
      <c r="T25" s="30" t="s">
        <v>150</v>
      </c>
      <c r="U25" s="30"/>
      <c r="V25" s="30"/>
      <c r="W25" s="30"/>
      <c r="X25" s="30"/>
      <c r="Y25" s="30"/>
      <c r="Z25" s="30"/>
      <c r="AA25" s="30"/>
      <c r="AB25" s="30"/>
      <c r="AC25" s="36"/>
      <c r="AD25" s="36"/>
      <c r="AE25" s="36"/>
      <c r="AF25" s="36"/>
      <c r="AG25" s="36"/>
      <c r="AH25" s="36"/>
      <c r="AI25" s="36"/>
      <c r="AJ25" s="36"/>
      <c r="AK25" s="37"/>
      <c r="AL25" s="37"/>
    </row>
    <row r="26" spans="1:38" ht="11.25">
      <c r="A26" s="34" t="s">
        <v>35</v>
      </c>
      <c r="B26" s="41"/>
      <c r="C26" s="41"/>
      <c r="D26" s="41"/>
      <c r="E26" s="41"/>
      <c r="F26" s="41"/>
      <c r="G26" s="35"/>
      <c r="H26" s="35"/>
      <c r="I26" s="35"/>
      <c r="J26" s="35"/>
      <c r="K26" s="35"/>
      <c r="L26" s="35"/>
      <c r="M26" s="35"/>
      <c r="N26" s="35"/>
      <c r="O26" s="35"/>
      <c r="P26" s="35"/>
      <c r="Q26" s="35"/>
      <c r="R26" s="35"/>
      <c r="S26" s="35"/>
      <c r="T26" s="30" t="s">
        <v>40</v>
      </c>
      <c r="U26" s="2"/>
      <c r="V26" s="2"/>
      <c r="W26" s="37"/>
      <c r="X26" s="37"/>
      <c r="Y26" s="37"/>
      <c r="Z26" s="37"/>
      <c r="AA26" s="37"/>
      <c r="AB26" s="37"/>
      <c r="AC26" s="37"/>
      <c r="AD26" s="37"/>
      <c r="AE26" s="37"/>
      <c r="AF26" s="37"/>
      <c r="AG26" s="37"/>
      <c r="AH26" s="37"/>
      <c r="AI26" s="37"/>
      <c r="AJ26" s="37"/>
      <c r="AK26" s="37"/>
      <c r="AL26" s="37"/>
    </row>
    <row r="27" spans="1:38" ht="11.25">
      <c r="A27" s="5" t="str">
        <f>'Anexo A'!A29</f>
        <v>III trimestre de 2016</v>
      </c>
      <c r="B27" s="35"/>
      <c r="C27" s="35"/>
      <c r="D27" s="35"/>
      <c r="E27" s="35"/>
      <c r="F27" s="35"/>
      <c r="G27" s="35"/>
      <c r="H27" s="35"/>
      <c r="I27" s="35"/>
      <c r="J27" s="35"/>
      <c r="K27" s="35"/>
      <c r="L27" s="35"/>
      <c r="M27" s="35"/>
      <c r="N27" s="35"/>
      <c r="O27" s="35"/>
      <c r="P27" s="35"/>
      <c r="Q27" s="35"/>
      <c r="R27" s="38" t="s">
        <v>0</v>
      </c>
      <c r="S27" s="35"/>
      <c r="T27" s="7" t="str">
        <f>'Anexo A'!T5</f>
        <v>III trimestre de 2016 / II trimestre de 2016</v>
      </c>
      <c r="U27" s="39"/>
      <c r="V27" s="39"/>
      <c r="W27" s="39"/>
      <c r="X27" s="39"/>
      <c r="Y27" s="39"/>
      <c r="Z27" s="37"/>
      <c r="AA27" s="37"/>
      <c r="AK27" s="14"/>
      <c r="AL27" s="37"/>
    </row>
    <row r="28" spans="1:38" ht="22.5" customHeight="1">
      <c r="A28" s="8" t="s">
        <v>1</v>
      </c>
      <c r="B28" s="68" t="s">
        <v>2</v>
      </c>
      <c r="C28" s="176" t="s">
        <v>106</v>
      </c>
      <c r="D28" s="9" t="s">
        <v>46</v>
      </c>
      <c r="E28" s="176" t="s">
        <v>104</v>
      </c>
      <c r="F28" s="9" t="s">
        <v>47</v>
      </c>
      <c r="G28" s="9" t="s">
        <v>48</v>
      </c>
      <c r="H28" s="9" t="s">
        <v>49</v>
      </c>
      <c r="I28" s="9" t="s">
        <v>50</v>
      </c>
      <c r="J28" s="9" t="s">
        <v>51</v>
      </c>
      <c r="K28" s="9" t="s">
        <v>56</v>
      </c>
      <c r="L28" s="9" t="s">
        <v>63</v>
      </c>
      <c r="M28" s="9" t="s">
        <v>57</v>
      </c>
      <c r="N28" s="9" t="s">
        <v>58</v>
      </c>
      <c r="O28" s="9" t="s">
        <v>59</v>
      </c>
      <c r="P28" s="9" t="s">
        <v>60</v>
      </c>
      <c r="Q28" s="9" t="s">
        <v>61</v>
      </c>
      <c r="R28" s="72" t="s">
        <v>62</v>
      </c>
      <c r="S28" s="13"/>
      <c r="T28" s="8" t="s">
        <v>1</v>
      </c>
      <c r="U28" s="68" t="s">
        <v>2</v>
      </c>
      <c r="V28" s="176" t="s">
        <v>106</v>
      </c>
      <c r="W28" s="9" t="s">
        <v>46</v>
      </c>
      <c r="X28" s="176" t="s">
        <v>104</v>
      </c>
      <c r="Y28" s="9" t="s">
        <v>47</v>
      </c>
      <c r="Z28" s="9" t="s">
        <v>48</v>
      </c>
      <c r="AA28" s="9" t="s">
        <v>49</v>
      </c>
      <c r="AB28" s="9" t="s">
        <v>50</v>
      </c>
      <c r="AC28" s="9" t="s">
        <v>51</v>
      </c>
      <c r="AD28" s="9" t="s">
        <v>56</v>
      </c>
      <c r="AE28" s="9" t="s">
        <v>63</v>
      </c>
      <c r="AF28" s="9" t="s">
        <v>57</v>
      </c>
      <c r="AG28" s="9" t="s">
        <v>58</v>
      </c>
      <c r="AH28" s="9" t="s">
        <v>59</v>
      </c>
      <c r="AI28" s="9" t="s">
        <v>60</v>
      </c>
      <c r="AJ28" s="9" t="s">
        <v>61</v>
      </c>
      <c r="AK28" s="72" t="s">
        <v>62</v>
      </c>
      <c r="AL28" s="40"/>
    </row>
    <row r="29" spans="1:38" ht="13.5" customHeight="1">
      <c r="A29" s="40" t="s">
        <v>2</v>
      </c>
      <c r="B29" s="92">
        <v>4822902</v>
      </c>
      <c r="C29" s="144">
        <v>1039763</v>
      </c>
      <c r="D29" s="144">
        <v>930537</v>
      </c>
      <c r="E29" s="144">
        <v>638683</v>
      </c>
      <c r="F29" s="144">
        <v>453393</v>
      </c>
      <c r="G29" s="144">
        <v>277623</v>
      </c>
      <c r="H29" s="144">
        <v>331984</v>
      </c>
      <c r="I29" s="144">
        <v>129580</v>
      </c>
      <c r="J29" s="144">
        <v>156653</v>
      </c>
      <c r="K29" s="144">
        <v>243433</v>
      </c>
      <c r="L29" s="144">
        <v>144887</v>
      </c>
      <c r="M29" s="144">
        <v>74151</v>
      </c>
      <c r="N29" s="144">
        <v>52877</v>
      </c>
      <c r="O29" s="144">
        <v>78241</v>
      </c>
      <c r="P29" s="144">
        <v>74186</v>
      </c>
      <c r="Q29" s="144">
        <v>120240</v>
      </c>
      <c r="R29" s="144">
        <v>76671</v>
      </c>
      <c r="S29" s="13"/>
      <c r="T29" s="139" t="s">
        <v>2</v>
      </c>
      <c r="U29" s="150">
        <v>-10.632469256703857</v>
      </c>
      <c r="V29" s="150">
        <v>-9.388529458926214</v>
      </c>
      <c r="W29" s="150">
        <v>-16.706767563387174</v>
      </c>
      <c r="X29" s="150">
        <v>-18.618166712963074</v>
      </c>
      <c r="Y29" s="150">
        <v>6.405553638943061</v>
      </c>
      <c r="Z29" s="150">
        <v>-48.22176258959262</v>
      </c>
      <c r="AA29" s="150">
        <v>40.43375818002616</v>
      </c>
      <c r="AB29" s="150">
        <v>-13.729510925287286</v>
      </c>
      <c r="AC29" s="150">
        <v>53.72907303095133</v>
      </c>
      <c r="AD29" s="150">
        <v>22.89072083760331</v>
      </c>
      <c r="AE29" s="150">
        <v>-4.097248422989594</v>
      </c>
      <c r="AF29" s="150">
        <v>-3.928326185818122</v>
      </c>
      <c r="AG29" s="150">
        <v>-33.75552799388632</v>
      </c>
      <c r="AH29" s="150">
        <v>38.937031643996164</v>
      </c>
      <c r="AI29" s="150">
        <v>-36.80650794326845</v>
      </c>
      <c r="AJ29" s="150">
        <v>-8.142217604547056</v>
      </c>
      <c r="AK29" s="150">
        <v>-10.507394394966909</v>
      </c>
      <c r="AL29" s="40"/>
    </row>
    <row r="30" spans="1:38" ht="13.5" customHeight="1">
      <c r="A30" s="29" t="s">
        <v>3</v>
      </c>
      <c r="B30" s="92">
        <v>2945872</v>
      </c>
      <c r="C30" s="160">
        <v>613439</v>
      </c>
      <c r="D30" s="160">
        <v>666171</v>
      </c>
      <c r="E30" s="160">
        <v>352092</v>
      </c>
      <c r="F30" s="160">
        <v>254712</v>
      </c>
      <c r="G30" s="160">
        <v>122142</v>
      </c>
      <c r="H30" s="160">
        <v>232242</v>
      </c>
      <c r="I30" s="160">
        <v>64759</v>
      </c>
      <c r="J30" s="160">
        <v>113754</v>
      </c>
      <c r="K30" s="160">
        <v>164011</v>
      </c>
      <c r="L30" s="160">
        <v>105328</v>
      </c>
      <c r="M30" s="160">
        <v>21556</v>
      </c>
      <c r="N30" s="160">
        <v>25700</v>
      </c>
      <c r="O30" s="160">
        <v>57373</v>
      </c>
      <c r="P30" s="160">
        <v>46995</v>
      </c>
      <c r="Q30" s="160">
        <v>77369</v>
      </c>
      <c r="R30" s="160">
        <v>28229</v>
      </c>
      <c r="S30" s="13"/>
      <c r="T30" s="29" t="s">
        <v>3</v>
      </c>
      <c r="U30" s="146">
        <v>-1.1889106408447374</v>
      </c>
      <c r="V30" s="147">
        <v>9.79515397003562</v>
      </c>
      <c r="W30" s="147">
        <v>-9.428454808616685</v>
      </c>
      <c r="X30" s="147">
        <v>-4.1740677218851205</v>
      </c>
      <c r="Y30" s="147">
        <v>14.079591831945157</v>
      </c>
      <c r="Z30" s="147">
        <v>-31.64626606512402</v>
      </c>
      <c r="AA30" s="147">
        <v>25.87278287979223</v>
      </c>
      <c r="AB30" s="147">
        <v>9.235562775462382</v>
      </c>
      <c r="AC30" s="147">
        <v>45.62618986869739</v>
      </c>
      <c r="AD30" s="147">
        <v>12.240962395690833</v>
      </c>
      <c r="AE30" s="147">
        <v>-1.1755594829126848</v>
      </c>
      <c r="AF30" s="147">
        <v>-4.958345749711726</v>
      </c>
      <c r="AG30" s="147">
        <v>-35.45307625812755</v>
      </c>
      <c r="AH30" s="147">
        <v>52.42923606918351</v>
      </c>
      <c r="AI30" s="147">
        <v>-44.75062822096341</v>
      </c>
      <c r="AJ30" s="147">
        <v>-16.222554966462447</v>
      </c>
      <c r="AK30" s="147">
        <v>4.186849999416386</v>
      </c>
      <c r="AL30" s="40"/>
    </row>
    <row r="31" spans="1:38" ht="13.5" customHeight="1">
      <c r="A31" s="29" t="s">
        <v>6</v>
      </c>
      <c r="B31" s="92">
        <v>677095</v>
      </c>
      <c r="C31" s="160">
        <v>81554</v>
      </c>
      <c r="D31" s="160">
        <v>32614</v>
      </c>
      <c r="E31" s="160">
        <v>100902</v>
      </c>
      <c r="F31" s="160">
        <v>134488</v>
      </c>
      <c r="G31" s="160">
        <v>43117</v>
      </c>
      <c r="H31" s="160">
        <v>34371</v>
      </c>
      <c r="I31" s="160">
        <v>48764</v>
      </c>
      <c r="J31" s="160">
        <v>27304</v>
      </c>
      <c r="K31" s="160">
        <v>15148</v>
      </c>
      <c r="L31" s="160">
        <v>13875</v>
      </c>
      <c r="M31" s="160">
        <v>33895</v>
      </c>
      <c r="N31" s="160">
        <v>14811</v>
      </c>
      <c r="O31" s="160">
        <v>18884</v>
      </c>
      <c r="P31" s="160">
        <v>15494</v>
      </c>
      <c r="Q31" s="160">
        <v>20873</v>
      </c>
      <c r="R31" s="160">
        <v>41001</v>
      </c>
      <c r="S31" s="13"/>
      <c r="T31" s="29" t="s">
        <v>6</v>
      </c>
      <c r="U31" s="146">
        <v>-0.912908895335209</v>
      </c>
      <c r="V31" s="147">
        <v>0.15398746488005183</v>
      </c>
      <c r="W31" s="147">
        <v>0.32984777771213664</v>
      </c>
      <c r="X31" s="147">
        <v>-0.5753072765221112</v>
      </c>
      <c r="Y31" s="147">
        <v>-7.251601153722491</v>
      </c>
      <c r="Z31" s="147">
        <v>-5.125732733780077</v>
      </c>
      <c r="AA31" s="147">
        <v>9.247501046958748</v>
      </c>
      <c r="AB31" s="147">
        <v>-5.069173513002492</v>
      </c>
      <c r="AC31" s="147">
        <v>11.90359364879983</v>
      </c>
      <c r="AD31" s="147">
        <v>-5.709554796076514</v>
      </c>
      <c r="AE31" s="147">
        <v>-4.277950978640024</v>
      </c>
      <c r="AF31" s="147">
        <v>-1.725768627806642</v>
      </c>
      <c r="AG31" s="147">
        <v>4.736848698963931</v>
      </c>
      <c r="AH31" s="147">
        <v>-8.923180736584154</v>
      </c>
      <c r="AI31" s="147">
        <v>1.6482814429916093</v>
      </c>
      <c r="AJ31" s="147">
        <v>5.109321761982615</v>
      </c>
      <c r="AK31" s="147">
        <v>-7.555472552612841</v>
      </c>
      <c r="AL31" s="40"/>
    </row>
    <row r="32" spans="1:38" ht="13.5" customHeight="1">
      <c r="A32" s="29" t="s">
        <v>4</v>
      </c>
      <c r="B32" s="92">
        <v>197059</v>
      </c>
      <c r="C32" s="160">
        <v>130529</v>
      </c>
      <c r="D32" s="160">
        <v>23481</v>
      </c>
      <c r="E32" s="160">
        <v>5369</v>
      </c>
      <c r="F32" s="160">
        <v>276</v>
      </c>
      <c r="G32" s="160">
        <v>5067</v>
      </c>
      <c r="H32" s="160">
        <v>6681</v>
      </c>
      <c r="I32" s="160">
        <v>0</v>
      </c>
      <c r="J32" s="160">
        <v>0</v>
      </c>
      <c r="K32" s="160">
        <v>19557</v>
      </c>
      <c r="L32" s="160">
        <v>1383</v>
      </c>
      <c r="M32" s="160">
        <v>305</v>
      </c>
      <c r="N32" s="160">
        <v>1273</v>
      </c>
      <c r="O32" s="160">
        <v>0</v>
      </c>
      <c r="P32" s="160">
        <v>0</v>
      </c>
      <c r="Q32" s="160">
        <v>2490</v>
      </c>
      <c r="R32" s="160">
        <v>648</v>
      </c>
      <c r="S32" s="13"/>
      <c r="T32" s="29" t="s">
        <v>4</v>
      </c>
      <c r="U32" s="146">
        <v>-0.8798146276292661</v>
      </c>
      <c r="V32" s="147">
        <v>-1.3329022497681902</v>
      </c>
      <c r="W32" s="147">
        <v>-1.1616728518719426</v>
      </c>
      <c r="X32" s="147">
        <v>-0.5200064220347145</v>
      </c>
      <c r="Y32" s="147">
        <v>-0.6350636823836713</v>
      </c>
      <c r="Z32" s="147">
        <v>-2.293272557383103</v>
      </c>
      <c r="AA32" s="147">
        <v>2.774123409997505</v>
      </c>
      <c r="AB32" s="147">
        <v>-11.2901292925527</v>
      </c>
      <c r="AC32" s="147">
        <v>0</v>
      </c>
      <c r="AD32" s="147">
        <v>6.6621569092680595</v>
      </c>
      <c r="AE32" s="147">
        <v>-0.3627289395473825</v>
      </c>
      <c r="AF32" s="147">
        <v>0.19304769184924148</v>
      </c>
      <c r="AG32" s="147">
        <v>1.5948184061838362</v>
      </c>
      <c r="AH32" s="147">
        <v>0</v>
      </c>
      <c r="AI32" s="147">
        <v>0</v>
      </c>
      <c r="AJ32" s="147">
        <v>0.7532582621583221</v>
      </c>
      <c r="AK32" s="147">
        <v>-5.5816885133005725</v>
      </c>
      <c r="AL32" s="40"/>
    </row>
    <row r="33" spans="1:38" ht="13.5" customHeight="1">
      <c r="A33" s="29" t="s">
        <v>5</v>
      </c>
      <c r="B33" s="92">
        <v>186967</v>
      </c>
      <c r="C33" s="160">
        <v>46333</v>
      </c>
      <c r="D33" s="160">
        <v>29120</v>
      </c>
      <c r="E33" s="160">
        <v>13150</v>
      </c>
      <c r="F33" s="160">
        <v>10744</v>
      </c>
      <c r="G33" s="160">
        <v>34696</v>
      </c>
      <c r="H33" s="160">
        <v>8817</v>
      </c>
      <c r="I33" s="160">
        <v>4457</v>
      </c>
      <c r="J33" s="160">
        <v>2826</v>
      </c>
      <c r="K33" s="160">
        <v>10192</v>
      </c>
      <c r="L33" s="160">
        <v>4446</v>
      </c>
      <c r="M33" s="160">
        <v>4753</v>
      </c>
      <c r="N33" s="160">
        <v>2763</v>
      </c>
      <c r="O33" s="160">
        <v>134</v>
      </c>
      <c r="P33" s="160">
        <v>560</v>
      </c>
      <c r="Q33" s="160">
        <v>10055</v>
      </c>
      <c r="R33" s="160">
        <v>3921</v>
      </c>
      <c r="S33" s="13"/>
      <c r="T33" s="29" t="s">
        <v>5</v>
      </c>
      <c r="U33" s="146">
        <v>-5.4221047843082015</v>
      </c>
      <c r="V33" s="147">
        <v>-13.019827520095925</v>
      </c>
      <c r="W33" s="147">
        <v>-1.2841238043577508</v>
      </c>
      <c r="X33" s="147">
        <v>-12.68071529234274</v>
      </c>
      <c r="Y33" s="147">
        <v>-2.2783437651813307</v>
      </c>
      <c r="Z33" s="147">
        <v>-3.1028932609940383</v>
      </c>
      <c r="AA33" s="147">
        <v>-4.140034433309787</v>
      </c>
      <c r="AB33" s="147">
        <v>-1.0086416958495896</v>
      </c>
      <c r="AC33" s="147">
        <v>-8.713273537320173</v>
      </c>
      <c r="AD33" s="147">
        <v>4.06837330694789</v>
      </c>
      <c r="AE33" s="147">
        <v>2.008909364099098</v>
      </c>
      <c r="AF33" s="147">
        <v>1.2191803894640014</v>
      </c>
      <c r="AG33" s="147">
        <v>0.8481477305470991</v>
      </c>
      <c r="AH33" s="147">
        <v>-2.3457754732393368</v>
      </c>
      <c r="AI33" s="147">
        <v>0.30239788747391283</v>
      </c>
      <c r="AJ33" s="147">
        <v>5.427126464881056</v>
      </c>
      <c r="AK33" s="147">
        <v>-1.9527739194378626</v>
      </c>
      <c r="AL33" s="40"/>
    </row>
    <row r="34" spans="1:38" ht="13.5" customHeight="1">
      <c r="A34" s="29" t="s">
        <v>7</v>
      </c>
      <c r="B34" s="92">
        <v>255919</v>
      </c>
      <c r="C34" s="160">
        <v>27958</v>
      </c>
      <c r="D34" s="160">
        <v>57665</v>
      </c>
      <c r="E34" s="160">
        <v>86969</v>
      </c>
      <c r="F34" s="160">
        <v>16746</v>
      </c>
      <c r="G34" s="160">
        <v>45272</v>
      </c>
      <c r="H34" s="160">
        <v>2081</v>
      </c>
      <c r="I34" s="160">
        <v>4875</v>
      </c>
      <c r="J34" s="160">
        <v>1889</v>
      </c>
      <c r="K34" s="160">
        <v>1089</v>
      </c>
      <c r="L34" s="160">
        <v>444</v>
      </c>
      <c r="M34" s="160">
        <v>2639</v>
      </c>
      <c r="N34" s="160">
        <v>3066</v>
      </c>
      <c r="O34" s="160">
        <v>192</v>
      </c>
      <c r="P34" s="160">
        <v>300</v>
      </c>
      <c r="Q34" s="160">
        <v>2894</v>
      </c>
      <c r="R34" s="160">
        <v>1840</v>
      </c>
      <c r="S34" s="13"/>
      <c r="T34" s="29" t="s">
        <v>7</v>
      </c>
      <c r="U34" s="146">
        <v>-0.8795366802521166</v>
      </c>
      <c r="V34" s="147">
        <v>0.5296750489762053</v>
      </c>
      <c r="W34" s="147">
        <v>1.6355437162431914</v>
      </c>
      <c r="X34" s="147">
        <v>-7.014289027240128</v>
      </c>
      <c r="Y34" s="147">
        <v>0.10748675777225479</v>
      </c>
      <c r="Z34" s="147">
        <v>1.8995592873248948</v>
      </c>
      <c r="AA34" s="147">
        <v>0.6027944280644167</v>
      </c>
      <c r="AB34" s="147">
        <v>-4.199677767273407</v>
      </c>
      <c r="AC34" s="147">
        <v>-1.864536515475654</v>
      </c>
      <c r="AD34" s="147">
        <v>-5.905931172351825</v>
      </c>
      <c r="AE34" s="147">
        <v>-2.971332499321533</v>
      </c>
      <c r="AF34" s="147">
        <v>0.624489848800902</v>
      </c>
      <c r="AG34" s="147">
        <v>-9.111637288432867</v>
      </c>
      <c r="AH34" s="147">
        <v>-1.7935149341194019</v>
      </c>
      <c r="AI34" s="147">
        <v>0.2555475105413348</v>
      </c>
      <c r="AJ34" s="147">
        <v>1.9106479854543241</v>
      </c>
      <c r="AK34" s="147">
        <v>0.6536481738704143</v>
      </c>
      <c r="AL34" s="40"/>
    </row>
    <row r="35" spans="1:38" ht="13.5" customHeight="1">
      <c r="A35" s="29" t="s">
        <v>8</v>
      </c>
      <c r="B35" s="92">
        <v>78260</v>
      </c>
      <c r="C35" s="160">
        <v>26737</v>
      </c>
      <c r="D35" s="160">
        <v>11227</v>
      </c>
      <c r="E35" s="160">
        <v>5444</v>
      </c>
      <c r="F35" s="160">
        <v>9095</v>
      </c>
      <c r="G35" s="160">
        <v>2372</v>
      </c>
      <c r="H35" s="160">
        <v>5459</v>
      </c>
      <c r="I35" s="160">
        <v>0</v>
      </c>
      <c r="J35" s="160">
        <v>3894</v>
      </c>
      <c r="K35" s="160">
        <v>1900</v>
      </c>
      <c r="L35" s="160">
        <v>0</v>
      </c>
      <c r="M35" s="160">
        <v>0</v>
      </c>
      <c r="N35" s="160">
        <v>899</v>
      </c>
      <c r="O35" s="160">
        <v>0</v>
      </c>
      <c r="P35" s="160">
        <v>7007</v>
      </c>
      <c r="Q35" s="160">
        <v>4059</v>
      </c>
      <c r="R35" s="160">
        <v>167</v>
      </c>
      <c r="S35" s="13"/>
      <c r="T35" s="29" t="s">
        <v>8</v>
      </c>
      <c r="U35" s="146">
        <v>0.30446355692964494</v>
      </c>
      <c r="V35" s="147">
        <v>0.6206557582771527</v>
      </c>
      <c r="W35" s="147">
        <v>0.6808201349466787</v>
      </c>
      <c r="X35" s="147">
        <v>0.3014788518829048</v>
      </c>
      <c r="Y35" s="147">
        <v>0.7847941440838865</v>
      </c>
      <c r="Z35" s="147">
        <v>-1.373240553026333</v>
      </c>
      <c r="AA35" s="147">
        <v>2.2330889724575833</v>
      </c>
      <c r="AB35" s="147">
        <v>-4.259597075937739</v>
      </c>
      <c r="AC35" s="147">
        <v>1.8586485054267834</v>
      </c>
      <c r="AD35" s="147">
        <v>0.737042440519161</v>
      </c>
      <c r="AE35" s="147">
        <v>-0.7856920643115749</v>
      </c>
      <c r="AF35" s="147">
        <v>-7.908477255354161</v>
      </c>
      <c r="AG35" s="147">
        <v>-0.0012528031470415053</v>
      </c>
      <c r="AH35" s="147">
        <v>0</v>
      </c>
      <c r="AI35" s="147">
        <v>3.822138932663231</v>
      </c>
      <c r="AJ35" s="147">
        <v>3.100887714098002</v>
      </c>
      <c r="AK35" s="147">
        <v>-0.15524144129422338</v>
      </c>
      <c r="AL35" s="40"/>
    </row>
    <row r="36" spans="1:38" ht="13.5" customHeight="1">
      <c r="A36" s="29" t="s">
        <v>9</v>
      </c>
      <c r="B36" s="92">
        <v>55526</v>
      </c>
      <c r="C36" s="160">
        <v>450</v>
      </c>
      <c r="D36" s="160">
        <v>2319</v>
      </c>
      <c r="E36" s="160">
        <v>0</v>
      </c>
      <c r="F36" s="160">
        <v>12027</v>
      </c>
      <c r="G36" s="160">
        <v>4138</v>
      </c>
      <c r="H36" s="160">
        <v>396</v>
      </c>
      <c r="I36" s="160">
        <v>3200</v>
      </c>
      <c r="J36" s="160">
        <v>306</v>
      </c>
      <c r="K36" s="160">
        <v>27754</v>
      </c>
      <c r="L36" s="160">
        <v>0</v>
      </c>
      <c r="M36" s="160">
        <v>3774</v>
      </c>
      <c r="N36" s="160">
        <v>0</v>
      </c>
      <c r="O36" s="160">
        <v>1162</v>
      </c>
      <c r="P36" s="160">
        <v>0</v>
      </c>
      <c r="Q36" s="160">
        <v>0</v>
      </c>
      <c r="R36" s="160">
        <v>0</v>
      </c>
      <c r="S36" s="13"/>
      <c r="T36" s="29" t="s">
        <v>9</v>
      </c>
      <c r="U36" s="146">
        <v>0.10437850503223725</v>
      </c>
      <c r="V36" s="147">
        <v>0.0026143881983030867</v>
      </c>
      <c r="W36" s="147">
        <v>-1.6427045906575661</v>
      </c>
      <c r="X36" s="147">
        <v>-0.08256901775998406</v>
      </c>
      <c r="Y36" s="147">
        <v>1.2860860973623498</v>
      </c>
      <c r="Z36" s="147">
        <v>-0.46980754489655474</v>
      </c>
      <c r="AA36" s="147">
        <v>0.077411494972483</v>
      </c>
      <c r="AB36" s="147">
        <v>2.13046430806514</v>
      </c>
      <c r="AC36" s="147">
        <v>-1.0441404486663661</v>
      </c>
      <c r="AD36" s="147">
        <v>9.098435551696465</v>
      </c>
      <c r="AE36" s="147">
        <v>0</v>
      </c>
      <c r="AF36" s="147">
        <v>4.423253825324231</v>
      </c>
      <c r="AG36" s="147">
        <v>0</v>
      </c>
      <c r="AH36" s="147">
        <v>2.0634300529175693</v>
      </c>
      <c r="AI36" s="147">
        <v>-0.34073001405511305</v>
      </c>
      <c r="AJ36" s="147">
        <v>-2.1971305902305627</v>
      </c>
      <c r="AK36" s="147">
        <v>0</v>
      </c>
      <c r="AL36" s="40"/>
    </row>
    <row r="37" spans="1:38" ht="13.5" customHeight="1">
      <c r="A37" s="29" t="s">
        <v>14</v>
      </c>
      <c r="B37" s="92">
        <v>52225</v>
      </c>
      <c r="C37" s="160">
        <v>11606</v>
      </c>
      <c r="D37" s="160">
        <v>4558</v>
      </c>
      <c r="E37" s="160">
        <v>19615</v>
      </c>
      <c r="F37" s="160">
        <v>1894</v>
      </c>
      <c r="G37" s="160">
        <v>1500</v>
      </c>
      <c r="H37" s="160">
        <v>180</v>
      </c>
      <c r="I37" s="160">
        <v>0</v>
      </c>
      <c r="J37" s="160">
        <v>0</v>
      </c>
      <c r="K37" s="160">
        <v>2100</v>
      </c>
      <c r="L37" s="160">
        <v>120</v>
      </c>
      <c r="M37" s="160">
        <v>6348</v>
      </c>
      <c r="N37" s="160">
        <v>1899</v>
      </c>
      <c r="O37" s="160">
        <v>0</v>
      </c>
      <c r="P37" s="160">
        <v>0</v>
      </c>
      <c r="Q37" s="160">
        <v>2200</v>
      </c>
      <c r="R37" s="160">
        <v>205</v>
      </c>
      <c r="S37" s="13"/>
      <c r="T37" s="29" t="s">
        <v>14</v>
      </c>
      <c r="U37" s="146">
        <v>-0.36557492025226496</v>
      </c>
      <c r="V37" s="147">
        <v>0.8876719395971747</v>
      </c>
      <c r="W37" s="147">
        <v>-1.6888027197001036</v>
      </c>
      <c r="X37" s="147">
        <v>2.2445266170403078</v>
      </c>
      <c r="Y37" s="147">
        <v>0.3412352528403023</v>
      </c>
      <c r="Z37" s="147">
        <v>-5.793982211098202</v>
      </c>
      <c r="AA37" s="147">
        <v>0.07614245407129475</v>
      </c>
      <c r="AB37" s="147">
        <v>0</v>
      </c>
      <c r="AC37" s="147">
        <v>0</v>
      </c>
      <c r="AD37" s="147">
        <v>1.0601295377330398</v>
      </c>
      <c r="AE37" s="147">
        <v>0.07942969479139762</v>
      </c>
      <c r="AF37" s="147">
        <v>6.8046072321625255</v>
      </c>
      <c r="AG37" s="147">
        <v>1.6349081068891642</v>
      </c>
      <c r="AH37" s="147">
        <v>-3.3739389849770927</v>
      </c>
      <c r="AI37" s="147">
        <v>0</v>
      </c>
      <c r="AJ37" s="147">
        <v>-4.822839157206378</v>
      </c>
      <c r="AK37" s="147">
        <v>0.23928192079184807</v>
      </c>
      <c r="AL37" s="40"/>
    </row>
    <row r="38" spans="1:38" ht="13.5" customHeight="1">
      <c r="A38" s="29" t="s">
        <v>11</v>
      </c>
      <c r="B38" s="92">
        <v>1593</v>
      </c>
      <c r="C38" s="160">
        <v>663</v>
      </c>
      <c r="D38" s="160">
        <v>0</v>
      </c>
      <c r="E38" s="160">
        <v>0</v>
      </c>
      <c r="F38" s="160">
        <v>0</v>
      </c>
      <c r="G38" s="160">
        <v>50</v>
      </c>
      <c r="H38" s="160">
        <v>360</v>
      </c>
      <c r="I38" s="160">
        <v>0</v>
      </c>
      <c r="J38" s="160">
        <v>0</v>
      </c>
      <c r="K38" s="160">
        <v>0</v>
      </c>
      <c r="L38" s="160">
        <v>0</v>
      </c>
      <c r="M38" s="160">
        <v>0</v>
      </c>
      <c r="N38" s="160">
        <v>0</v>
      </c>
      <c r="O38" s="160">
        <v>0</v>
      </c>
      <c r="P38" s="160">
        <v>0</v>
      </c>
      <c r="Q38" s="160">
        <v>0</v>
      </c>
      <c r="R38" s="160">
        <v>520</v>
      </c>
      <c r="S38" s="13"/>
      <c r="T38" s="29" t="s">
        <v>11</v>
      </c>
      <c r="U38" s="146">
        <v>-0.8202597696186839</v>
      </c>
      <c r="V38" s="147">
        <v>-1.1213110982521939</v>
      </c>
      <c r="W38" s="147">
        <v>-2.03852192391213</v>
      </c>
      <c r="X38" s="147">
        <v>-0.2621056628584679</v>
      </c>
      <c r="Y38" s="147">
        <v>-0.8706896754040726</v>
      </c>
      <c r="Z38" s="147">
        <v>-0.012682379139724384</v>
      </c>
      <c r="AA38" s="147">
        <v>0.1522849081425895</v>
      </c>
      <c r="AB38" s="147">
        <v>-0.8655011251514632</v>
      </c>
      <c r="AC38" s="147">
        <v>0</v>
      </c>
      <c r="AD38" s="147">
        <v>0</v>
      </c>
      <c r="AE38" s="147">
        <v>0</v>
      </c>
      <c r="AF38" s="147">
        <v>-1.6467356801368183</v>
      </c>
      <c r="AG38" s="147">
        <v>0</v>
      </c>
      <c r="AH38" s="147">
        <v>0</v>
      </c>
      <c r="AI38" s="147">
        <v>0</v>
      </c>
      <c r="AJ38" s="147">
        <v>-0.8403489740102985</v>
      </c>
      <c r="AK38" s="147">
        <v>0.6069590185939561</v>
      </c>
      <c r="AL38" s="40"/>
    </row>
    <row r="39" spans="1:37" ht="13.5" customHeight="1">
      <c r="A39" s="78" t="s">
        <v>12</v>
      </c>
      <c r="B39" s="91">
        <v>372386</v>
      </c>
      <c r="C39" s="161">
        <v>100494</v>
      </c>
      <c r="D39" s="161">
        <v>103382</v>
      </c>
      <c r="E39" s="161">
        <v>55142</v>
      </c>
      <c r="F39" s="161">
        <v>13411</v>
      </c>
      <c r="G39" s="161">
        <v>19269</v>
      </c>
      <c r="H39" s="161">
        <v>41397</v>
      </c>
      <c r="I39" s="161">
        <v>3525</v>
      </c>
      <c r="J39" s="161">
        <v>6680</v>
      </c>
      <c r="K39" s="161">
        <v>1682</v>
      </c>
      <c r="L39" s="161">
        <v>19291</v>
      </c>
      <c r="M39" s="161">
        <v>881</v>
      </c>
      <c r="N39" s="161">
        <v>2466</v>
      </c>
      <c r="O39" s="161">
        <v>496</v>
      </c>
      <c r="P39" s="161">
        <v>3830</v>
      </c>
      <c r="Q39" s="161">
        <v>300</v>
      </c>
      <c r="R39" s="161">
        <v>140</v>
      </c>
      <c r="S39" s="13"/>
      <c r="T39" s="70" t="s">
        <v>12</v>
      </c>
      <c r="U39" s="148">
        <v>-0.5722010004252593</v>
      </c>
      <c r="V39" s="149">
        <v>-5.904247160774415</v>
      </c>
      <c r="W39" s="149">
        <v>-2.1086984931730024</v>
      </c>
      <c r="X39" s="149">
        <v>4.144888238756978</v>
      </c>
      <c r="Y39" s="149">
        <v>0.8420578316306772</v>
      </c>
      <c r="Z39" s="149">
        <v>-0.3034445714754643</v>
      </c>
      <c r="AA39" s="149">
        <v>3.5376630188791003</v>
      </c>
      <c r="AB39" s="149">
        <v>1.5971824609525846</v>
      </c>
      <c r="AC39" s="149">
        <v>5.962591509489512</v>
      </c>
      <c r="AD39" s="149">
        <v>0.639106664176204</v>
      </c>
      <c r="AE39" s="149">
        <v>3.3876764828531085</v>
      </c>
      <c r="AF39" s="149">
        <v>-0.9535778604096761</v>
      </c>
      <c r="AG39" s="149">
        <v>1.9957154132371178</v>
      </c>
      <c r="AH39" s="149">
        <v>0.8807756508150726</v>
      </c>
      <c r="AI39" s="149">
        <v>2.256484518079986</v>
      </c>
      <c r="AJ39" s="149">
        <v>-0.36058610521169177</v>
      </c>
      <c r="AK39" s="149">
        <v>-0.9489570809940121</v>
      </c>
    </row>
    <row r="40" spans="1:37" ht="10.5" customHeight="1">
      <c r="A40" s="23" t="s">
        <v>91</v>
      </c>
      <c r="T40" s="23" t="s">
        <v>91</v>
      </c>
      <c r="U40" s="14"/>
      <c r="V40" s="14"/>
      <c r="W40" s="14"/>
      <c r="X40" s="14"/>
      <c r="Y40" s="14"/>
      <c r="Z40" s="14"/>
      <c r="AA40" s="14"/>
      <c r="AB40" s="14"/>
      <c r="AC40" s="14"/>
      <c r="AD40" s="14"/>
      <c r="AE40" s="14"/>
      <c r="AF40" s="14"/>
      <c r="AG40" s="14"/>
      <c r="AH40" s="14"/>
      <c r="AI40" s="14"/>
      <c r="AJ40" s="14"/>
      <c r="AK40" s="14"/>
    </row>
    <row r="41" spans="1:37" s="25" customFormat="1" ht="11.25">
      <c r="A41" s="16" t="s">
        <v>30</v>
      </c>
      <c r="B41" s="26"/>
      <c r="C41" s="26"/>
      <c r="D41" s="26"/>
      <c r="E41" s="26"/>
      <c r="F41" s="26"/>
      <c r="G41" s="26"/>
      <c r="H41" s="26"/>
      <c r="I41" s="26"/>
      <c r="J41" s="26"/>
      <c r="K41" s="26"/>
      <c r="L41" s="26"/>
      <c r="M41" s="26"/>
      <c r="N41" s="26"/>
      <c r="O41" s="26"/>
      <c r="P41" s="26"/>
      <c r="Q41" s="26"/>
      <c r="R41" s="26"/>
      <c r="S41" s="26"/>
      <c r="T41" s="16" t="s">
        <v>34</v>
      </c>
      <c r="U41" s="14"/>
      <c r="V41" s="14"/>
      <c r="W41" s="14"/>
      <c r="X41" s="14"/>
      <c r="Y41" s="13"/>
      <c r="Z41" s="13"/>
      <c r="AA41" s="13"/>
      <c r="AB41" s="13"/>
      <c r="AC41" s="13"/>
      <c r="AD41" s="13"/>
      <c r="AE41" s="13"/>
      <c r="AF41" s="13"/>
      <c r="AG41" s="13"/>
      <c r="AH41" s="13"/>
      <c r="AI41" s="13"/>
      <c r="AJ41" s="13"/>
      <c r="AK41" s="14"/>
    </row>
    <row r="42" spans="1:37" s="25" customFormat="1" ht="9">
      <c r="A42" s="16" t="s">
        <v>90</v>
      </c>
      <c r="S42" s="26"/>
      <c r="T42" s="16" t="s">
        <v>90</v>
      </c>
      <c r="U42" s="46"/>
      <c r="AK42" s="46"/>
    </row>
    <row r="43" spans="1:37" ht="20.25" customHeight="1">
      <c r="A43" s="289" t="s">
        <v>107</v>
      </c>
      <c r="B43" s="289"/>
      <c r="C43" s="289"/>
      <c r="D43" s="289"/>
      <c r="E43" s="289"/>
      <c r="F43" s="289"/>
      <c r="G43" s="289"/>
      <c r="H43" s="289"/>
      <c r="I43" s="289"/>
      <c r="J43" s="289"/>
      <c r="K43" s="289"/>
      <c r="L43" s="289"/>
      <c r="M43" s="289"/>
      <c r="N43" s="289"/>
      <c r="O43" s="289"/>
      <c r="P43" s="289"/>
      <c r="Q43" s="289"/>
      <c r="R43" s="289"/>
      <c r="S43" s="289"/>
      <c r="T43" s="289" t="s">
        <v>107</v>
      </c>
      <c r="U43" s="289"/>
      <c r="V43" s="289"/>
      <c r="W43" s="289"/>
      <c r="X43" s="289"/>
      <c r="Y43" s="289"/>
      <c r="Z43" s="289"/>
      <c r="AA43" s="289"/>
      <c r="AB43" s="289"/>
      <c r="AC43" s="289"/>
      <c r="AD43" s="289"/>
      <c r="AE43" s="289"/>
      <c r="AF43" s="289"/>
      <c r="AG43" s="289"/>
      <c r="AH43" s="289"/>
      <c r="AI43" s="289"/>
      <c r="AJ43" s="289"/>
      <c r="AK43" s="289"/>
    </row>
    <row r="44" spans="1:21" ht="11.25">
      <c r="A44" s="137" t="str">
        <f>A21</f>
        <v>Fecha de publicación: 24 de Noviembre de 2016</v>
      </c>
      <c r="B44" s="42"/>
      <c r="E44" s="144"/>
      <c r="T44" s="137" t="str">
        <f>A21</f>
        <v>Fecha de publicación: 24 de Noviembre de 2016</v>
      </c>
      <c r="U44" s="13"/>
    </row>
    <row r="45" spans="1:37" ht="11.25">
      <c r="A45" s="13"/>
      <c r="B45" s="42"/>
      <c r="E45" s="160"/>
      <c r="U45" s="17"/>
      <c r="V45" s="17"/>
      <c r="W45" s="17"/>
      <c r="X45" s="17"/>
      <c r="Y45" s="17"/>
      <c r="Z45" s="17"/>
      <c r="AA45" s="17"/>
      <c r="AB45" s="17"/>
      <c r="AC45" s="17"/>
      <c r="AD45" s="17"/>
      <c r="AE45" s="17"/>
      <c r="AF45" s="17"/>
      <c r="AG45" s="17"/>
      <c r="AH45" s="17"/>
      <c r="AI45" s="17"/>
      <c r="AJ45" s="17"/>
      <c r="AK45" s="17"/>
    </row>
    <row r="46" spans="2:18" ht="12.75">
      <c r="B46" s="184"/>
      <c r="C46" s="184"/>
      <c r="D46" s="184"/>
      <c r="E46" s="184"/>
      <c r="F46" s="184"/>
      <c r="G46" s="184"/>
      <c r="H46" s="184"/>
      <c r="I46" s="184"/>
      <c r="J46" s="184"/>
      <c r="K46" s="184"/>
      <c r="L46" s="184"/>
      <c r="M46" s="184"/>
      <c r="N46" s="184"/>
      <c r="O46" s="184"/>
      <c r="P46" s="184"/>
      <c r="Q46" s="184"/>
      <c r="R46" s="184"/>
    </row>
    <row r="47" spans="2:18" ht="12.75">
      <c r="B47" s="184"/>
      <c r="C47" s="184"/>
      <c r="D47" s="184"/>
      <c r="E47" s="184"/>
      <c r="F47" s="184"/>
      <c r="G47" s="184"/>
      <c r="H47" s="184"/>
      <c r="I47" s="184"/>
      <c r="J47" s="184"/>
      <c r="K47" s="184"/>
      <c r="L47" s="184"/>
      <c r="M47" s="184"/>
      <c r="N47" s="184"/>
      <c r="O47" s="184"/>
      <c r="P47" s="184"/>
      <c r="Q47" s="184"/>
      <c r="R47" s="184"/>
    </row>
    <row r="48" spans="2:18" ht="12.75">
      <c r="B48" s="184"/>
      <c r="C48" s="184"/>
      <c r="D48" s="184"/>
      <c r="E48" s="184"/>
      <c r="F48" s="184"/>
      <c r="G48" s="184"/>
      <c r="H48" s="184"/>
      <c r="I48" s="184"/>
      <c r="J48" s="184"/>
      <c r="K48" s="184"/>
      <c r="L48" s="184"/>
      <c r="M48" s="184"/>
      <c r="N48" s="184"/>
      <c r="O48" s="184"/>
      <c r="P48" s="184"/>
      <c r="Q48" s="184"/>
      <c r="R48" s="184"/>
    </row>
    <row r="49" spans="2:18" ht="12.75">
      <c r="B49" s="184"/>
      <c r="C49" s="184"/>
      <c r="D49" s="184"/>
      <c r="E49" s="184"/>
      <c r="F49" s="184"/>
      <c r="G49" s="184"/>
      <c r="H49" s="184"/>
      <c r="I49" s="184"/>
      <c r="J49" s="184"/>
      <c r="K49" s="184"/>
      <c r="L49" s="184"/>
      <c r="M49" s="184"/>
      <c r="N49" s="184"/>
      <c r="O49" s="184"/>
      <c r="P49" s="184"/>
      <c r="Q49" s="184"/>
      <c r="R49" s="184"/>
    </row>
    <row r="50" spans="2:18" ht="12.75">
      <c r="B50" s="184"/>
      <c r="C50" s="184"/>
      <c r="D50" s="184"/>
      <c r="E50" s="184"/>
      <c r="F50" s="184"/>
      <c r="G50" s="184"/>
      <c r="H50" s="184"/>
      <c r="I50" s="184"/>
      <c r="J50" s="184"/>
      <c r="K50" s="184"/>
      <c r="L50" s="184"/>
      <c r="M50" s="184"/>
      <c r="N50" s="184"/>
      <c r="O50" s="184"/>
      <c r="P50" s="184"/>
      <c r="Q50" s="184"/>
      <c r="R50" s="184"/>
    </row>
    <row r="51" spans="2:18" ht="12.75">
      <c r="B51" s="184"/>
      <c r="C51" s="184"/>
      <c r="D51" s="184"/>
      <c r="E51" s="184"/>
      <c r="F51" s="184"/>
      <c r="G51" s="184"/>
      <c r="H51" s="184"/>
      <c r="I51" s="184"/>
      <c r="J51" s="184"/>
      <c r="K51" s="184"/>
      <c r="L51" s="184"/>
      <c r="M51" s="184"/>
      <c r="N51" s="184"/>
      <c r="O51" s="184"/>
      <c r="P51" s="184"/>
      <c r="Q51" s="184"/>
      <c r="R51" s="184"/>
    </row>
    <row r="52" spans="2:18" ht="12.75">
      <c r="B52" s="184"/>
      <c r="C52" s="184"/>
      <c r="D52" s="184"/>
      <c r="E52" s="184"/>
      <c r="F52" s="184"/>
      <c r="G52" s="184"/>
      <c r="H52" s="184"/>
      <c r="I52" s="184"/>
      <c r="J52" s="184"/>
      <c r="K52" s="184"/>
      <c r="L52" s="184"/>
      <c r="M52" s="184"/>
      <c r="N52" s="184"/>
      <c r="O52" s="184"/>
      <c r="P52" s="184"/>
      <c r="Q52" s="184"/>
      <c r="R52" s="184"/>
    </row>
    <row r="53" spans="2:18" ht="12.75">
      <c r="B53" s="184"/>
      <c r="C53" s="184"/>
      <c r="D53" s="184"/>
      <c r="E53" s="184"/>
      <c r="F53" s="184"/>
      <c r="G53" s="184"/>
      <c r="H53" s="184"/>
      <c r="I53" s="184"/>
      <c r="J53" s="184"/>
      <c r="K53" s="184"/>
      <c r="L53" s="184"/>
      <c r="M53" s="184"/>
      <c r="N53" s="184"/>
      <c r="O53" s="184"/>
      <c r="P53" s="184"/>
      <c r="Q53" s="184"/>
      <c r="R53" s="184"/>
    </row>
  </sheetData>
  <sheetProtection/>
  <mergeCells count="4">
    <mergeCell ref="A43:S43"/>
    <mergeCell ref="T43:AK43"/>
    <mergeCell ref="T21:AK21"/>
    <mergeCell ref="A19:S20"/>
  </mergeCells>
  <printOptions horizontalCentered="1" verticalCentered="1"/>
  <pageMargins left="0.1968503937007874" right="0.75" top="0.6692913385826772" bottom="1" header="0" footer="0"/>
  <pageSetup orientation="landscape" scale="74" r:id="rId1"/>
  <colBreaks count="1" manualBreakCount="1">
    <brk id="19" max="57" man="1"/>
  </colBreaks>
</worksheet>
</file>

<file path=xl/worksheets/sheet4.xml><?xml version="1.0" encoding="utf-8"?>
<worksheet xmlns="http://schemas.openxmlformats.org/spreadsheetml/2006/main" xmlns:r="http://schemas.openxmlformats.org/officeDocument/2006/relationships">
  <sheetPr>
    <tabColor theme="0"/>
  </sheetPr>
  <dimension ref="A1:K67"/>
  <sheetViews>
    <sheetView view="pageBreakPreview" zoomScale="90" zoomScaleSheetLayoutView="90" zoomScalePageLayoutView="0" workbookViewId="0" topLeftCell="A1">
      <selection activeCell="G66" sqref="G66"/>
    </sheetView>
  </sheetViews>
  <sheetFormatPr defaultColWidth="11.421875" defaultRowHeight="12.75"/>
  <cols>
    <col min="1" max="1" width="16.00390625" style="22" customWidth="1"/>
    <col min="2" max="2" width="10.421875" style="22" bestFit="1" customWidth="1"/>
    <col min="3" max="3" width="12.7109375" style="22" customWidth="1"/>
    <col min="4" max="4" width="15.00390625" style="22" customWidth="1"/>
    <col min="5" max="5" width="12.57421875" style="22" customWidth="1"/>
    <col min="6" max="16384" width="11.421875" style="22" customWidth="1"/>
  </cols>
  <sheetData>
    <row r="1" s="233" customFormat="1" ht="20.25">
      <c r="A1" s="232" t="s">
        <v>133</v>
      </c>
    </row>
    <row r="2" ht="12.75">
      <c r="A2" s="165" t="s">
        <v>151</v>
      </c>
    </row>
    <row r="3" spans="1:6" ht="12.75">
      <c r="A3" s="162" t="s">
        <v>18</v>
      </c>
      <c r="B3" s="3"/>
      <c r="C3" s="3"/>
      <c r="D3" s="3"/>
      <c r="E3" s="3"/>
      <c r="F3" s="3"/>
    </row>
    <row r="4" spans="1:6" ht="12.75">
      <c r="A4" s="164" t="str">
        <f>'Anexo A'!A29</f>
        <v>III trimestre de 2016</v>
      </c>
      <c r="B4" s="3"/>
      <c r="C4" s="3"/>
      <c r="D4" s="3"/>
      <c r="E4" s="3"/>
      <c r="F4" s="38" t="s">
        <v>0</v>
      </c>
    </row>
    <row r="5" spans="1:6" ht="32.25" customHeight="1">
      <c r="A5" s="8" t="s">
        <v>1</v>
      </c>
      <c r="B5" s="97" t="s">
        <v>2</v>
      </c>
      <c r="C5" s="98" t="s">
        <v>37</v>
      </c>
      <c r="D5" s="98" t="s">
        <v>38</v>
      </c>
      <c r="E5" s="98" t="s">
        <v>17</v>
      </c>
      <c r="F5" s="98" t="s">
        <v>12</v>
      </c>
    </row>
    <row r="6" spans="1:6" ht="12.75">
      <c r="A6" s="66" t="s">
        <v>2</v>
      </c>
      <c r="B6" s="92">
        <v>4822902</v>
      </c>
      <c r="C6" s="92">
        <v>279544</v>
      </c>
      <c r="D6" s="92">
        <v>3114263</v>
      </c>
      <c r="E6" s="92">
        <v>1304010</v>
      </c>
      <c r="F6" s="92">
        <v>125085</v>
      </c>
    </row>
    <row r="7" spans="1:6" ht="12.75">
      <c r="A7" s="11" t="s">
        <v>3</v>
      </c>
      <c r="B7" s="92">
        <v>2945872</v>
      </c>
      <c r="C7" s="89">
        <v>151137</v>
      </c>
      <c r="D7" s="89">
        <v>1582107</v>
      </c>
      <c r="E7" s="89">
        <v>1207285</v>
      </c>
      <c r="F7" s="89">
        <v>5343</v>
      </c>
    </row>
    <row r="8" spans="1:6" ht="12.75">
      <c r="A8" s="11" t="s">
        <v>6</v>
      </c>
      <c r="B8" s="92">
        <v>677095</v>
      </c>
      <c r="C8" s="89">
        <v>124184</v>
      </c>
      <c r="D8" s="89">
        <v>491251</v>
      </c>
      <c r="E8" s="89">
        <v>59590</v>
      </c>
      <c r="F8" s="177">
        <v>2070</v>
      </c>
    </row>
    <row r="9" spans="1:6" ht="12.75">
      <c r="A9" s="11" t="s">
        <v>4</v>
      </c>
      <c r="B9" s="92">
        <v>197059</v>
      </c>
      <c r="C9" s="89" t="s">
        <v>13</v>
      </c>
      <c r="D9" s="89">
        <v>195659</v>
      </c>
      <c r="E9" s="177" t="s">
        <v>13</v>
      </c>
      <c r="F9" s="89">
        <v>1400</v>
      </c>
    </row>
    <row r="10" spans="1:6" ht="12.75">
      <c r="A10" s="11" t="s">
        <v>5</v>
      </c>
      <c r="B10" s="92">
        <v>186967</v>
      </c>
      <c r="C10" s="89">
        <v>372</v>
      </c>
      <c r="D10" s="89">
        <v>169345</v>
      </c>
      <c r="E10" s="89">
        <v>318</v>
      </c>
      <c r="F10" s="89">
        <v>16932</v>
      </c>
    </row>
    <row r="11" spans="1:6" ht="12.75">
      <c r="A11" s="11" t="s">
        <v>7</v>
      </c>
      <c r="B11" s="92">
        <v>255919</v>
      </c>
      <c r="C11" s="177">
        <v>560</v>
      </c>
      <c r="D11" s="89">
        <v>180309</v>
      </c>
      <c r="E11" s="177">
        <v>2200</v>
      </c>
      <c r="F11" s="89">
        <v>72850</v>
      </c>
    </row>
    <row r="12" spans="1:6" ht="12.75">
      <c r="A12" s="11" t="s">
        <v>8</v>
      </c>
      <c r="B12" s="92">
        <v>78260</v>
      </c>
      <c r="C12" s="177">
        <v>897</v>
      </c>
      <c r="D12" s="89">
        <v>75016</v>
      </c>
      <c r="E12" s="177" t="s">
        <v>13</v>
      </c>
      <c r="F12" s="89">
        <v>2347</v>
      </c>
    </row>
    <row r="13" spans="1:6" ht="12.75">
      <c r="A13" s="11" t="s">
        <v>9</v>
      </c>
      <c r="B13" s="92">
        <v>55526</v>
      </c>
      <c r="C13" s="177">
        <v>1600</v>
      </c>
      <c r="D13" s="89">
        <v>53126</v>
      </c>
      <c r="E13" s="177">
        <v>800</v>
      </c>
      <c r="F13" s="89" t="s">
        <v>13</v>
      </c>
    </row>
    <row r="14" spans="1:6" ht="12.75">
      <c r="A14" s="11" t="s">
        <v>10</v>
      </c>
      <c r="B14" s="92">
        <v>52225</v>
      </c>
      <c r="C14" s="177" t="s">
        <v>13</v>
      </c>
      <c r="D14" s="89">
        <v>52225</v>
      </c>
      <c r="E14" s="177" t="s">
        <v>13</v>
      </c>
      <c r="F14" s="89" t="s">
        <v>13</v>
      </c>
    </row>
    <row r="15" spans="1:6" ht="12.75">
      <c r="A15" s="11" t="s">
        <v>11</v>
      </c>
      <c r="B15" s="92">
        <v>1593</v>
      </c>
      <c r="C15" s="177" t="s">
        <v>13</v>
      </c>
      <c r="D15" s="89">
        <v>1593</v>
      </c>
      <c r="E15" s="177" t="s">
        <v>13</v>
      </c>
      <c r="F15" s="89" t="s">
        <v>13</v>
      </c>
    </row>
    <row r="16" spans="1:11" ht="12.75">
      <c r="A16" s="94" t="s">
        <v>12</v>
      </c>
      <c r="B16" s="91">
        <v>372386</v>
      </c>
      <c r="C16" s="93">
        <v>794</v>
      </c>
      <c r="D16" s="93">
        <v>313632</v>
      </c>
      <c r="E16" s="93">
        <v>33817</v>
      </c>
      <c r="F16" s="93">
        <v>24143</v>
      </c>
      <c r="H16" s="27"/>
      <c r="I16" s="27"/>
      <c r="J16" s="27"/>
      <c r="K16" s="27"/>
    </row>
    <row r="17" s="23" customFormat="1" ht="9">
      <c r="A17" s="23" t="s">
        <v>91</v>
      </c>
    </row>
    <row r="18" s="23" customFormat="1" ht="9">
      <c r="A18" s="16" t="s">
        <v>30</v>
      </c>
    </row>
    <row r="19" s="23" customFormat="1" ht="9">
      <c r="A19" s="16" t="s">
        <v>89</v>
      </c>
    </row>
    <row r="20" s="23" customFormat="1" ht="9">
      <c r="A20" s="137" t="str">
        <f>'Anexo A'!A21</f>
        <v>Fecha de publicación: 24 de Noviembre de 2016</v>
      </c>
    </row>
    <row r="21" s="23" customFormat="1" ht="9">
      <c r="A21" s="137"/>
    </row>
    <row r="22" ht="12" customHeight="1">
      <c r="A22" s="1" t="s">
        <v>152</v>
      </c>
    </row>
    <row r="23" spans="1:6" ht="12" customHeight="1">
      <c r="A23" s="30" t="s">
        <v>134</v>
      </c>
      <c r="B23" s="3"/>
      <c r="C23" s="3"/>
      <c r="D23" s="3"/>
      <c r="E23" s="3"/>
      <c r="F23" s="3"/>
    </row>
    <row r="24" spans="1:6" ht="12" customHeight="1">
      <c r="A24" s="164" t="str">
        <f>A4</f>
        <v>III trimestre de 2016</v>
      </c>
      <c r="B24" s="3"/>
      <c r="C24" s="3"/>
      <c r="D24" s="3"/>
      <c r="E24" s="3"/>
      <c r="F24" s="38" t="s">
        <v>19</v>
      </c>
    </row>
    <row r="25" spans="1:6" ht="21.75" customHeight="1">
      <c r="A25" s="133" t="s">
        <v>1</v>
      </c>
      <c r="B25" s="134" t="s">
        <v>2</v>
      </c>
      <c r="C25" s="135" t="s">
        <v>37</v>
      </c>
      <c r="D25" s="135" t="s">
        <v>38</v>
      </c>
      <c r="E25" s="135" t="s">
        <v>17</v>
      </c>
      <c r="F25" s="135" t="s">
        <v>12</v>
      </c>
    </row>
    <row r="26" spans="1:6" ht="12.75">
      <c r="A26" s="136" t="s">
        <v>2</v>
      </c>
      <c r="B26" s="92">
        <v>43759</v>
      </c>
      <c r="C26" s="92">
        <v>4177</v>
      </c>
      <c r="D26" s="92">
        <v>21675</v>
      </c>
      <c r="E26" s="92">
        <v>17700</v>
      </c>
      <c r="F26" s="92">
        <v>207</v>
      </c>
    </row>
    <row r="27" spans="1:6" ht="12.75">
      <c r="A27" s="137" t="s">
        <v>3</v>
      </c>
      <c r="B27" s="92">
        <v>33926</v>
      </c>
      <c r="C27" s="89">
        <v>2388</v>
      </c>
      <c r="D27" s="89">
        <v>14588</v>
      </c>
      <c r="E27" s="89">
        <v>16878</v>
      </c>
      <c r="F27" s="89">
        <v>72</v>
      </c>
    </row>
    <row r="28" spans="1:6" ht="12.75">
      <c r="A28" s="137" t="s">
        <v>6</v>
      </c>
      <c r="B28" s="92">
        <v>6702</v>
      </c>
      <c r="C28" s="89">
        <v>1768</v>
      </c>
      <c r="D28" s="89">
        <v>4116</v>
      </c>
      <c r="E28" s="89">
        <v>802</v>
      </c>
      <c r="F28" s="177">
        <v>16</v>
      </c>
    </row>
    <row r="29" spans="1:6" ht="12.75">
      <c r="A29" s="137" t="s">
        <v>4</v>
      </c>
      <c r="B29" s="92">
        <v>847</v>
      </c>
      <c r="C29" s="89" t="s">
        <v>13</v>
      </c>
      <c r="D29" s="89">
        <v>842</v>
      </c>
      <c r="E29" s="177" t="s">
        <v>13</v>
      </c>
      <c r="F29" s="89">
        <v>5</v>
      </c>
    </row>
    <row r="30" spans="1:6" ht="12.75">
      <c r="A30" s="137" t="s">
        <v>5</v>
      </c>
      <c r="B30" s="92">
        <v>1562</v>
      </c>
      <c r="C30" s="89">
        <v>12</v>
      </c>
      <c r="D30" s="89">
        <v>1495</v>
      </c>
      <c r="E30" s="89">
        <v>6</v>
      </c>
      <c r="F30" s="89">
        <v>49</v>
      </c>
    </row>
    <row r="31" spans="1:6" ht="12.75">
      <c r="A31" s="137" t="s">
        <v>7</v>
      </c>
      <c r="B31" s="92">
        <v>452</v>
      </c>
      <c r="C31" s="177">
        <v>1</v>
      </c>
      <c r="D31" s="89">
        <v>395</v>
      </c>
      <c r="E31" s="177">
        <v>1</v>
      </c>
      <c r="F31" s="89">
        <v>55</v>
      </c>
    </row>
    <row r="32" spans="1:6" ht="12.75">
      <c r="A32" s="137" t="s">
        <v>8</v>
      </c>
      <c r="B32" s="92">
        <v>49</v>
      </c>
      <c r="C32" s="177">
        <v>2</v>
      </c>
      <c r="D32" s="89">
        <v>43</v>
      </c>
      <c r="E32" s="177" t="s">
        <v>13</v>
      </c>
      <c r="F32" s="89">
        <v>4</v>
      </c>
    </row>
    <row r="33" spans="1:6" ht="12.75">
      <c r="A33" s="137" t="s">
        <v>9</v>
      </c>
      <c r="B33" s="92">
        <v>28</v>
      </c>
      <c r="C33" s="177">
        <v>1</v>
      </c>
      <c r="D33" s="89">
        <v>26</v>
      </c>
      <c r="E33" s="177">
        <v>1</v>
      </c>
      <c r="F33" s="89" t="s">
        <v>13</v>
      </c>
    </row>
    <row r="34" spans="1:6" ht="12.75">
      <c r="A34" s="137" t="s">
        <v>10</v>
      </c>
      <c r="B34" s="92">
        <v>20</v>
      </c>
      <c r="C34" s="177" t="s">
        <v>13</v>
      </c>
      <c r="D34" s="89">
        <v>20</v>
      </c>
      <c r="E34" s="177" t="s">
        <v>13</v>
      </c>
      <c r="F34" s="89" t="s">
        <v>13</v>
      </c>
    </row>
    <row r="35" spans="1:6" ht="12.75">
      <c r="A35" s="137" t="s">
        <v>11</v>
      </c>
      <c r="B35" s="92">
        <v>6</v>
      </c>
      <c r="C35" s="177" t="s">
        <v>13</v>
      </c>
      <c r="D35" s="89">
        <v>6</v>
      </c>
      <c r="E35" s="177" t="s">
        <v>13</v>
      </c>
      <c r="F35" s="89" t="s">
        <v>13</v>
      </c>
    </row>
    <row r="36" spans="1:6" ht="12.75">
      <c r="A36" s="138" t="s">
        <v>12</v>
      </c>
      <c r="B36" s="91">
        <v>167</v>
      </c>
      <c r="C36" s="178">
        <v>5</v>
      </c>
      <c r="D36" s="93">
        <v>144</v>
      </c>
      <c r="E36" s="93">
        <v>12</v>
      </c>
      <c r="F36" s="93">
        <v>6</v>
      </c>
    </row>
    <row r="37" ht="9.75" customHeight="1">
      <c r="A37" s="23" t="s">
        <v>91</v>
      </c>
    </row>
    <row r="38" ht="9.75" customHeight="1">
      <c r="A38" s="16" t="s">
        <v>39</v>
      </c>
    </row>
    <row r="39" ht="10.5" customHeight="1">
      <c r="A39" s="16" t="s">
        <v>89</v>
      </c>
    </row>
    <row r="40" ht="12.75">
      <c r="A40" s="137" t="str">
        <f>A20</f>
        <v>Fecha de publicación: 24 de Noviembre de 2016</v>
      </c>
    </row>
    <row r="41" spans="1:2" ht="12.75">
      <c r="A41" s="192"/>
      <c r="B41" s="185"/>
    </row>
    <row r="42" spans="1:6" s="233" customFormat="1" ht="20.25">
      <c r="A42" s="234" t="s">
        <v>135</v>
      </c>
      <c r="B42" s="235"/>
      <c r="C42" s="236"/>
      <c r="D42" s="236"/>
      <c r="E42" s="236"/>
      <c r="F42" s="236"/>
    </row>
    <row r="43" spans="1:7" ht="12.75">
      <c r="A43" s="195" t="s">
        <v>153</v>
      </c>
      <c r="B43" s="193"/>
      <c r="C43" s="185"/>
      <c r="D43" s="185"/>
      <c r="E43" s="185"/>
      <c r="F43" s="185"/>
      <c r="G43" s="198"/>
    </row>
    <row r="44" spans="1:6" ht="12.75">
      <c r="A44" s="199" t="s">
        <v>20</v>
      </c>
      <c r="B44" s="196"/>
      <c r="C44" s="186"/>
      <c r="D44" s="186"/>
      <c r="E44" s="186"/>
      <c r="F44" s="186"/>
    </row>
    <row r="45" spans="1:6" ht="12.75">
      <c r="A45" s="197" t="str">
        <f>A24</f>
        <v>III trimestre de 2016</v>
      </c>
      <c r="B45" s="196"/>
      <c r="C45" s="186"/>
      <c r="D45" s="186"/>
      <c r="E45" s="186"/>
      <c r="F45" s="187" t="s">
        <v>0</v>
      </c>
    </row>
    <row r="46" spans="1:6" ht="36" customHeight="1">
      <c r="A46" s="49" t="s">
        <v>15</v>
      </c>
      <c r="B46" s="68" t="s">
        <v>2</v>
      </c>
      <c r="C46" s="48" t="s">
        <v>37</v>
      </c>
      <c r="D46" s="48" t="s">
        <v>38</v>
      </c>
      <c r="E46" s="48" t="s">
        <v>17</v>
      </c>
      <c r="F46" s="48" t="s">
        <v>12</v>
      </c>
    </row>
    <row r="47" spans="1:6" ht="12.75">
      <c r="A47" s="95" t="s">
        <v>2</v>
      </c>
      <c r="B47" s="92">
        <v>4822902</v>
      </c>
      <c r="C47" s="92">
        <v>279544</v>
      </c>
      <c r="D47" s="92">
        <v>3114263</v>
      </c>
      <c r="E47" s="92">
        <v>1304010</v>
      </c>
      <c r="F47" s="92">
        <v>125085</v>
      </c>
    </row>
    <row r="48" spans="1:6" ht="12.75">
      <c r="A48" s="50" t="s">
        <v>105</v>
      </c>
      <c r="B48" s="92">
        <v>1039763</v>
      </c>
      <c r="C48" s="89">
        <v>18939</v>
      </c>
      <c r="D48" s="89">
        <v>731333</v>
      </c>
      <c r="E48" s="89">
        <v>276180</v>
      </c>
      <c r="F48" s="89">
        <v>13311</v>
      </c>
    </row>
    <row r="49" spans="1:6" ht="12.75">
      <c r="A49" s="50" t="s">
        <v>46</v>
      </c>
      <c r="B49" s="92">
        <v>930537</v>
      </c>
      <c r="C49" s="89">
        <v>12572</v>
      </c>
      <c r="D49" s="89">
        <v>747370</v>
      </c>
      <c r="E49" s="177">
        <v>166215</v>
      </c>
      <c r="F49" s="177">
        <v>4380</v>
      </c>
    </row>
    <row r="50" spans="1:6" ht="12.75">
      <c r="A50" s="50" t="s">
        <v>104</v>
      </c>
      <c r="B50" s="92">
        <v>638683</v>
      </c>
      <c r="C50" s="89">
        <v>93778</v>
      </c>
      <c r="D50" s="89">
        <v>299488</v>
      </c>
      <c r="E50" s="89">
        <v>223582</v>
      </c>
      <c r="F50" s="177">
        <v>21835</v>
      </c>
    </row>
    <row r="51" spans="1:6" ht="12.75">
      <c r="A51" s="50" t="s">
        <v>52</v>
      </c>
      <c r="B51" s="92">
        <v>453393</v>
      </c>
      <c r="C51" s="89">
        <v>91158</v>
      </c>
      <c r="D51" s="89">
        <v>250989</v>
      </c>
      <c r="E51" s="89">
        <v>102769</v>
      </c>
      <c r="F51" s="89">
        <v>8477</v>
      </c>
    </row>
    <row r="52" spans="1:6" ht="12.75">
      <c r="A52" s="50" t="s">
        <v>53</v>
      </c>
      <c r="B52" s="92">
        <v>277623</v>
      </c>
      <c r="C52" s="177">
        <v>3426</v>
      </c>
      <c r="D52" s="89">
        <v>168458</v>
      </c>
      <c r="E52" s="177">
        <v>63404</v>
      </c>
      <c r="F52" s="89">
        <v>42335</v>
      </c>
    </row>
    <row r="53" spans="1:10" ht="12.75">
      <c r="A53" s="50" t="s">
        <v>54</v>
      </c>
      <c r="B53" s="92">
        <v>331984</v>
      </c>
      <c r="C53" s="177">
        <v>120</v>
      </c>
      <c r="D53" s="89">
        <v>299831</v>
      </c>
      <c r="E53" s="89">
        <v>13362</v>
      </c>
      <c r="F53" s="89">
        <v>18671</v>
      </c>
      <c r="J53" s="27"/>
    </row>
    <row r="54" spans="1:6" ht="12.75">
      <c r="A54" s="50" t="s">
        <v>50</v>
      </c>
      <c r="B54" s="92">
        <v>129580</v>
      </c>
      <c r="C54" s="89">
        <v>18574</v>
      </c>
      <c r="D54" s="89">
        <v>28306</v>
      </c>
      <c r="E54" s="89">
        <v>79726</v>
      </c>
      <c r="F54" s="89">
        <v>2974</v>
      </c>
    </row>
    <row r="55" spans="1:6" ht="12.75">
      <c r="A55" s="50" t="s">
        <v>51</v>
      </c>
      <c r="B55" s="92">
        <v>156653</v>
      </c>
      <c r="C55" s="177">
        <v>2712</v>
      </c>
      <c r="D55" s="89">
        <v>74636</v>
      </c>
      <c r="E55" s="177">
        <v>73491</v>
      </c>
      <c r="F55" s="177">
        <v>5814</v>
      </c>
    </row>
    <row r="56" spans="1:6" ht="12.75">
      <c r="A56" s="50" t="s">
        <v>56</v>
      </c>
      <c r="B56" s="92">
        <v>243433</v>
      </c>
      <c r="C56" s="89">
        <v>1132</v>
      </c>
      <c r="D56" s="89">
        <v>175555</v>
      </c>
      <c r="E56" s="89">
        <v>62021</v>
      </c>
      <c r="F56" s="89">
        <v>4725</v>
      </c>
    </row>
    <row r="57" spans="1:6" ht="12.75">
      <c r="A57" s="50" t="s">
        <v>63</v>
      </c>
      <c r="B57" s="92">
        <v>144887</v>
      </c>
      <c r="C57" s="89">
        <v>5966</v>
      </c>
      <c r="D57" s="89">
        <v>54828</v>
      </c>
      <c r="E57" s="89">
        <v>84093</v>
      </c>
      <c r="F57" s="177" t="s">
        <v>13</v>
      </c>
    </row>
    <row r="58" spans="1:6" ht="12.75">
      <c r="A58" s="50" t="s">
        <v>57</v>
      </c>
      <c r="B58" s="92">
        <v>74151</v>
      </c>
      <c r="C58" s="89">
        <v>13340</v>
      </c>
      <c r="D58" s="89">
        <v>49157</v>
      </c>
      <c r="E58" s="89">
        <v>11654</v>
      </c>
      <c r="F58" s="177" t="s">
        <v>13</v>
      </c>
    </row>
    <row r="59" spans="1:6" ht="12.75">
      <c r="A59" s="50" t="s">
        <v>58</v>
      </c>
      <c r="B59" s="92">
        <v>52877</v>
      </c>
      <c r="C59" s="177">
        <v>1004</v>
      </c>
      <c r="D59" s="89">
        <v>27279</v>
      </c>
      <c r="E59" s="89">
        <v>23265</v>
      </c>
      <c r="F59" s="89">
        <v>1329</v>
      </c>
    </row>
    <row r="60" spans="1:6" ht="12.75">
      <c r="A60" s="50" t="s">
        <v>59</v>
      </c>
      <c r="B60" s="92">
        <v>78241</v>
      </c>
      <c r="C60" s="177" t="s">
        <v>13</v>
      </c>
      <c r="D60" s="89">
        <v>27205</v>
      </c>
      <c r="E60" s="89">
        <v>51036</v>
      </c>
      <c r="F60" s="177" t="s">
        <v>13</v>
      </c>
    </row>
    <row r="61" spans="1:6" ht="12.75">
      <c r="A61" s="50" t="s">
        <v>60</v>
      </c>
      <c r="B61" s="92">
        <v>74186</v>
      </c>
      <c r="C61" s="89">
        <v>10235</v>
      </c>
      <c r="D61" s="89">
        <v>45417</v>
      </c>
      <c r="E61" s="177">
        <v>18534</v>
      </c>
      <c r="F61" s="177" t="s">
        <v>13</v>
      </c>
    </row>
    <row r="62" spans="1:6" ht="12.75">
      <c r="A62" s="50" t="s">
        <v>61</v>
      </c>
      <c r="B62" s="92">
        <v>120240</v>
      </c>
      <c r="C62" s="177" t="s">
        <v>13</v>
      </c>
      <c r="D62" s="89">
        <v>80514</v>
      </c>
      <c r="E62" s="89">
        <v>39426</v>
      </c>
      <c r="F62" s="89">
        <v>300</v>
      </c>
    </row>
    <row r="63" spans="1:6" ht="12.75">
      <c r="A63" s="96" t="s">
        <v>62</v>
      </c>
      <c r="B63" s="91">
        <v>76671</v>
      </c>
      <c r="C63" s="178">
        <v>6588</v>
      </c>
      <c r="D63" s="93">
        <v>53897</v>
      </c>
      <c r="E63" s="178">
        <v>15252</v>
      </c>
      <c r="F63" s="93">
        <v>934</v>
      </c>
    </row>
    <row r="64" ht="9" customHeight="1">
      <c r="A64" s="23" t="s">
        <v>91</v>
      </c>
    </row>
    <row r="65" ht="9" customHeight="1">
      <c r="A65" s="16" t="s">
        <v>30</v>
      </c>
    </row>
    <row r="66" ht="9" customHeight="1">
      <c r="A66" s="16" t="s">
        <v>89</v>
      </c>
    </row>
    <row r="67" ht="12.75">
      <c r="A67" s="137" t="str">
        <f>A40</f>
        <v>Fecha de publicación: 24 de Noviembre de 2016</v>
      </c>
    </row>
  </sheetData>
  <sheetProtection/>
  <printOptions/>
  <pageMargins left="0.7874015748031497" right="0.7874015748031497" top="0.34" bottom="0.31496062992125984" header="0" footer="0"/>
  <pageSetup orientation="portrait" scale="85" r:id="rId1"/>
</worksheet>
</file>

<file path=xl/worksheets/sheet5.xml><?xml version="1.0" encoding="utf-8"?>
<worksheet xmlns="http://schemas.openxmlformats.org/spreadsheetml/2006/main" xmlns:r="http://schemas.openxmlformats.org/officeDocument/2006/relationships">
  <sheetPr>
    <tabColor theme="0"/>
  </sheetPr>
  <dimension ref="A1:AM71"/>
  <sheetViews>
    <sheetView view="pageBreakPreview" zoomScale="96" zoomScaleSheetLayoutView="96" zoomScalePageLayoutView="0" workbookViewId="0" topLeftCell="A1">
      <selection activeCell="S4" sqref="S4"/>
    </sheetView>
  </sheetViews>
  <sheetFormatPr defaultColWidth="11.421875" defaultRowHeight="12.75"/>
  <cols>
    <col min="1" max="1" width="16.00390625" style="2" customWidth="1"/>
    <col min="2" max="2" width="11.00390625" style="2" bestFit="1" customWidth="1"/>
    <col min="3" max="3" width="10.7109375" style="2" bestFit="1" customWidth="1"/>
    <col min="4" max="4" width="9.7109375" style="2" bestFit="1" customWidth="1"/>
    <col min="5" max="5" width="12.7109375" style="2" customWidth="1"/>
    <col min="6" max="6" width="9.8515625" style="2" customWidth="1"/>
    <col min="7" max="7" width="9.421875" style="2" bestFit="1" customWidth="1"/>
    <col min="8" max="8" width="9.140625" style="2" bestFit="1" customWidth="1"/>
    <col min="9" max="9" width="9.00390625" style="2" bestFit="1" customWidth="1"/>
    <col min="10" max="10" width="8.28125" style="2" bestFit="1" customWidth="1"/>
    <col min="11" max="11" width="9.421875" style="2" bestFit="1" customWidth="1"/>
    <col min="12" max="12" width="8.28125" style="2" bestFit="1" customWidth="1"/>
    <col min="13" max="13" width="8.7109375" style="2" bestFit="1" customWidth="1"/>
    <col min="14" max="14" width="8.00390625" style="2" bestFit="1" customWidth="1"/>
    <col min="15" max="15" width="9.7109375" style="2" bestFit="1" customWidth="1"/>
    <col min="16" max="16" width="9.140625" style="2" bestFit="1" customWidth="1"/>
    <col min="17" max="17" width="8.28125" style="2" bestFit="1" customWidth="1"/>
    <col min="18" max="18" width="8.7109375" style="2" customWidth="1"/>
    <col min="19" max="19" width="7.8515625" style="2" customWidth="1"/>
    <col min="20" max="20" width="16.00390625" style="2" customWidth="1"/>
    <col min="21" max="21" width="8.140625" style="2" customWidth="1"/>
    <col min="22" max="22" width="9.00390625" style="2" customWidth="1"/>
    <col min="23" max="23" width="7.00390625" style="2" customWidth="1"/>
    <col min="24" max="24" width="12.421875" style="2" customWidth="1"/>
    <col min="25" max="25" width="9.7109375" style="2" bestFit="1" customWidth="1"/>
    <col min="26" max="26" width="8.00390625" style="2" customWidth="1"/>
    <col min="27" max="28" width="7.7109375" style="2" customWidth="1"/>
    <col min="29" max="29" width="9.421875" style="2" customWidth="1"/>
    <col min="30" max="30" width="8.28125" style="2" customWidth="1"/>
    <col min="31" max="32" width="7.7109375" style="2" customWidth="1"/>
    <col min="33" max="34" width="9.7109375" style="2" customWidth="1"/>
    <col min="35" max="35" width="7.00390625" style="2" customWidth="1"/>
    <col min="36" max="37" width="7.7109375" style="2" customWidth="1"/>
    <col min="38" max="38" width="14.28125" style="2" customWidth="1"/>
    <col min="39" max="16384" width="11.421875" style="2" customWidth="1"/>
  </cols>
  <sheetData>
    <row r="1" spans="1:37" ht="20.25">
      <c r="A1" s="237" t="s">
        <v>136</v>
      </c>
      <c r="B1" s="3"/>
      <c r="C1" s="3"/>
      <c r="D1" s="3"/>
      <c r="E1" s="3"/>
      <c r="F1" s="3"/>
      <c r="G1" s="3"/>
      <c r="H1" s="3"/>
      <c r="I1" s="3"/>
      <c r="J1" s="3"/>
      <c r="K1" s="3"/>
      <c r="L1" s="3"/>
      <c r="M1" s="3"/>
      <c r="N1" s="3"/>
      <c r="O1" s="3"/>
      <c r="P1" s="3"/>
      <c r="Q1" s="3"/>
      <c r="R1" s="3"/>
      <c r="T1" s="237" t="s">
        <v>136</v>
      </c>
      <c r="U1" s="3"/>
      <c r="V1" s="3"/>
      <c r="W1" s="3"/>
      <c r="X1" s="3"/>
      <c r="Y1" s="3"/>
      <c r="Z1" s="3"/>
      <c r="AA1" s="3"/>
      <c r="AB1" s="3"/>
      <c r="AC1" s="3"/>
      <c r="AD1" s="3"/>
      <c r="AE1" s="3"/>
      <c r="AF1" s="3"/>
      <c r="AG1" s="3"/>
      <c r="AH1" s="3"/>
      <c r="AI1" s="3"/>
      <c r="AJ1" s="3"/>
      <c r="AK1" s="3"/>
    </row>
    <row r="2" spans="1:37" ht="11.25">
      <c r="A2" s="172" t="s">
        <v>154</v>
      </c>
      <c r="B2" s="3"/>
      <c r="C2" s="3"/>
      <c r="D2" s="3"/>
      <c r="E2" s="3"/>
      <c r="F2" s="3"/>
      <c r="G2" s="3"/>
      <c r="H2" s="3"/>
      <c r="I2" s="3"/>
      <c r="J2" s="3"/>
      <c r="K2" s="3"/>
      <c r="L2" s="3"/>
      <c r="M2" s="3"/>
      <c r="N2" s="3"/>
      <c r="O2" s="3"/>
      <c r="P2" s="3"/>
      <c r="Q2" s="3"/>
      <c r="R2" s="3"/>
      <c r="T2" s="1" t="s">
        <v>155</v>
      </c>
      <c r="U2" s="3"/>
      <c r="V2" s="3"/>
      <c r="W2" s="3"/>
      <c r="X2" s="3"/>
      <c r="Y2" s="3"/>
      <c r="Z2" s="3"/>
      <c r="AA2" s="3"/>
      <c r="AB2" s="3"/>
      <c r="AC2" s="3"/>
      <c r="AD2" s="3"/>
      <c r="AE2" s="3"/>
      <c r="AF2" s="3"/>
      <c r="AG2" s="3"/>
      <c r="AH2" s="3"/>
      <c r="AI2" s="3"/>
      <c r="AJ2" s="3"/>
      <c r="AK2" s="3"/>
    </row>
    <row r="3" spans="1:37" ht="11.25">
      <c r="A3" s="172" t="s">
        <v>16</v>
      </c>
      <c r="B3" s="3"/>
      <c r="C3" s="3"/>
      <c r="D3" s="3"/>
      <c r="E3" s="3"/>
      <c r="F3" s="3"/>
      <c r="G3" s="3"/>
      <c r="H3" s="3"/>
      <c r="I3" s="3"/>
      <c r="J3" s="3"/>
      <c r="K3" s="3"/>
      <c r="L3" s="3"/>
      <c r="M3" s="3"/>
      <c r="N3" s="3"/>
      <c r="O3" s="3"/>
      <c r="P3" s="3"/>
      <c r="Q3" s="3"/>
      <c r="R3" s="3"/>
      <c r="T3" s="4" t="s">
        <v>41</v>
      </c>
      <c r="U3" s="4"/>
      <c r="V3" s="4"/>
      <c r="W3" s="4"/>
      <c r="X3" s="4"/>
      <c r="Y3" s="4"/>
      <c r="Z3" s="4"/>
      <c r="AA3" s="4"/>
      <c r="AB3" s="4"/>
      <c r="AC3" s="4"/>
      <c r="AD3" s="4"/>
      <c r="AE3" s="4"/>
      <c r="AF3" s="4"/>
      <c r="AG3" s="4"/>
      <c r="AH3" s="4"/>
      <c r="AI3" s="4"/>
      <c r="AJ3" s="4"/>
      <c r="AK3" s="3"/>
    </row>
    <row r="4" spans="1:37" ht="11.25">
      <c r="A4" s="5" t="str">
        <f>'Anexo A'!A5</f>
        <v>II trimestre de 2016</v>
      </c>
      <c r="B4" s="3"/>
      <c r="C4" s="3"/>
      <c r="D4" s="3"/>
      <c r="E4" s="3"/>
      <c r="F4" s="3"/>
      <c r="G4" s="3"/>
      <c r="H4" s="3"/>
      <c r="I4" s="3"/>
      <c r="J4" s="3"/>
      <c r="K4" s="3"/>
      <c r="L4" s="3"/>
      <c r="M4" s="3"/>
      <c r="N4" s="3"/>
      <c r="O4" s="3"/>
      <c r="P4" s="3"/>
      <c r="Q4" s="3"/>
      <c r="R4" s="38" t="s">
        <v>0</v>
      </c>
      <c r="T4" s="7" t="str">
        <f>'Anexo A'!T5</f>
        <v>III trimestre de 2016 / II trimestre de 2016</v>
      </c>
      <c r="U4" s="4"/>
      <c r="V4" s="4"/>
      <c r="W4" s="4"/>
      <c r="X4" s="4"/>
      <c r="Y4" s="4"/>
      <c r="Z4" s="4"/>
      <c r="AA4" s="4"/>
      <c r="AB4" s="4"/>
      <c r="AC4" s="4"/>
      <c r="AD4" s="4"/>
      <c r="AE4" s="4"/>
      <c r="AF4" s="4"/>
      <c r="AG4" s="4"/>
      <c r="AH4" s="4"/>
      <c r="AI4" s="4"/>
      <c r="AJ4" s="4"/>
      <c r="AK4" s="38" t="s">
        <v>31</v>
      </c>
    </row>
    <row r="5" spans="1:38" ht="23.25" customHeight="1">
      <c r="A5" s="8" t="s">
        <v>1</v>
      </c>
      <c r="B5" s="68" t="s">
        <v>2</v>
      </c>
      <c r="C5" s="176" t="s">
        <v>106</v>
      </c>
      <c r="D5" s="9" t="s">
        <v>46</v>
      </c>
      <c r="E5" s="176" t="s">
        <v>104</v>
      </c>
      <c r="F5" s="9" t="s">
        <v>47</v>
      </c>
      <c r="G5" s="9" t="s">
        <v>48</v>
      </c>
      <c r="H5" s="9" t="s">
        <v>49</v>
      </c>
      <c r="I5" s="9" t="s">
        <v>50</v>
      </c>
      <c r="J5" s="9" t="s">
        <v>51</v>
      </c>
      <c r="K5" s="9" t="s">
        <v>56</v>
      </c>
      <c r="L5" s="9" t="s">
        <v>63</v>
      </c>
      <c r="M5" s="9" t="s">
        <v>57</v>
      </c>
      <c r="N5" s="9" t="s">
        <v>58</v>
      </c>
      <c r="O5" s="9" t="s">
        <v>59</v>
      </c>
      <c r="P5" s="9" t="s">
        <v>60</v>
      </c>
      <c r="Q5" s="9" t="s">
        <v>61</v>
      </c>
      <c r="R5" s="9" t="s">
        <v>62</v>
      </c>
      <c r="S5" s="22"/>
      <c r="T5" s="8" t="s">
        <v>1</v>
      </c>
      <c r="U5" s="68" t="s">
        <v>2</v>
      </c>
      <c r="V5" s="176" t="s">
        <v>106</v>
      </c>
      <c r="W5" s="9" t="s">
        <v>46</v>
      </c>
      <c r="X5" s="176" t="s">
        <v>104</v>
      </c>
      <c r="Y5" s="9" t="s">
        <v>47</v>
      </c>
      <c r="Z5" s="9" t="s">
        <v>48</v>
      </c>
      <c r="AA5" s="9" t="s">
        <v>49</v>
      </c>
      <c r="AB5" s="9" t="s">
        <v>50</v>
      </c>
      <c r="AC5" s="9" t="s">
        <v>51</v>
      </c>
      <c r="AD5" s="9" t="s">
        <v>56</v>
      </c>
      <c r="AE5" s="9" t="s">
        <v>63</v>
      </c>
      <c r="AF5" s="9" t="s">
        <v>57</v>
      </c>
      <c r="AG5" s="9" t="s">
        <v>58</v>
      </c>
      <c r="AH5" s="9" t="s">
        <v>59</v>
      </c>
      <c r="AI5" s="9" t="s">
        <v>60</v>
      </c>
      <c r="AJ5" s="9" t="s">
        <v>61</v>
      </c>
      <c r="AK5" s="72" t="s">
        <v>62</v>
      </c>
      <c r="AL5" s="22"/>
    </row>
    <row r="6" spans="1:38" ht="12.75">
      <c r="A6" s="40" t="s">
        <v>2</v>
      </c>
      <c r="B6" s="174">
        <v>4482233</v>
      </c>
      <c r="C6" s="174">
        <v>1257571</v>
      </c>
      <c r="D6" s="174">
        <v>639688</v>
      </c>
      <c r="E6" s="174">
        <v>692417</v>
      </c>
      <c r="F6" s="174">
        <v>233031</v>
      </c>
      <c r="G6" s="174">
        <v>400611</v>
      </c>
      <c r="H6" s="174">
        <v>282809</v>
      </c>
      <c r="I6" s="174">
        <v>90904</v>
      </c>
      <c r="J6" s="174">
        <v>112766</v>
      </c>
      <c r="K6" s="174">
        <v>118366</v>
      </c>
      <c r="L6" s="174">
        <v>100819</v>
      </c>
      <c r="M6" s="174">
        <v>92633</v>
      </c>
      <c r="N6" s="174">
        <v>75175</v>
      </c>
      <c r="O6" s="174">
        <v>37942</v>
      </c>
      <c r="P6" s="174">
        <v>83574</v>
      </c>
      <c r="Q6" s="174">
        <v>130490</v>
      </c>
      <c r="R6" s="174">
        <v>133437</v>
      </c>
      <c r="S6" s="22"/>
      <c r="T6" s="156" t="s">
        <v>2</v>
      </c>
      <c r="U6" s="146">
        <v>-4.370924046117196</v>
      </c>
      <c r="V6" s="146">
        <v>-18.87392441460561</v>
      </c>
      <c r="W6" s="146">
        <v>7.41830392316254</v>
      </c>
      <c r="X6" s="146">
        <v>-4.7878662713364974</v>
      </c>
      <c r="Y6" s="146">
        <v>41.877260965279305</v>
      </c>
      <c r="Z6" s="146">
        <v>-20.343675036381924</v>
      </c>
      <c r="AA6" s="146">
        <v>-26.452128468330216</v>
      </c>
      <c r="AB6" s="146">
        <v>114.28539998239899</v>
      </c>
      <c r="AC6" s="146">
        <v>-58.3722043878474</v>
      </c>
      <c r="AD6" s="146">
        <v>15.448693036851793</v>
      </c>
      <c r="AE6" s="146">
        <v>-10.923536238209067</v>
      </c>
      <c r="AF6" s="146">
        <v>82.72537864475942</v>
      </c>
      <c r="AG6" s="146">
        <v>10.365147988027942</v>
      </c>
      <c r="AH6" s="146">
        <v>85.05086711296187</v>
      </c>
      <c r="AI6" s="146">
        <v>45.785770694235026</v>
      </c>
      <c r="AJ6" s="146">
        <v>-40.36171354126753</v>
      </c>
      <c r="AK6" s="146">
        <v>-46.29300718691217</v>
      </c>
      <c r="AL6" s="22"/>
    </row>
    <row r="7" spans="1:38" ht="12.75">
      <c r="A7" s="13" t="s">
        <v>3</v>
      </c>
      <c r="B7" s="174">
        <v>2604642</v>
      </c>
      <c r="C7" s="160">
        <v>842245</v>
      </c>
      <c r="D7" s="160">
        <v>362486</v>
      </c>
      <c r="E7" s="160">
        <v>404792</v>
      </c>
      <c r="F7" s="160">
        <v>94187</v>
      </c>
      <c r="G7" s="160">
        <v>164761</v>
      </c>
      <c r="H7" s="160">
        <v>232037</v>
      </c>
      <c r="I7" s="160">
        <v>45941</v>
      </c>
      <c r="J7" s="160">
        <v>64810</v>
      </c>
      <c r="K7" s="160">
        <v>66072</v>
      </c>
      <c r="L7" s="160">
        <v>64238</v>
      </c>
      <c r="M7" s="160">
        <v>41357</v>
      </c>
      <c r="N7" s="160">
        <v>36715</v>
      </c>
      <c r="O7" s="160">
        <v>14716</v>
      </c>
      <c r="P7" s="160">
        <v>59279</v>
      </c>
      <c r="Q7" s="160">
        <v>71163</v>
      </c>
      <c r="R7" s="160">
        <v>39843</v>
      </c>
      <c r="S7" s="22"/>
      <c r="T7" s="181" t="s">
        <v>3</v>
      </c>
      <c r="U7" s="146">
        <v>-7.856434780672345</v>
      </c>
      <c r="V7" s="147">
        <v>-23.435342447862567</v>
      </c>
      <c r="W7" s="147">
        <v>25.99521084952245</v>
      </c>
      <c r="X7" s="147">
        <v>-3.9575880946263737</v>
      </c>
      <c r="Y7" s="147">
        <v>37.048637285400304</v>
      </c>
      <c r="Z7" s="147">
        <v>8.85646481873745</v>
      </c>
      <c r="AA7" s="147">
        <v>-59.890879471808375</v>
      </c>
      <c r="AB7" s="179">
        <v>59.28255806360332</v>
      </c>
      <c r="AC7" s="147">
        <v>-54.81870081777503</v>
      </c>
      <c r="AD7" s="147">
        <v>17.67617144932801</v>
      </c>
      <c r="AE7" s="147">
        <v>-20.959556648712592</v>
      </c>
      <c r="AF7" s="147">
        <v>128.5586478709771</v>
      </c>
      <c r="AG7" s="147">
        <v>11.461255617594986</v>
      </c>
      <c r="AH7" s="147">
        <v>209.853220983963</v>
      </c>
      <c r="AI7" s="147">
        <v>-58.55024544948464</v>
      </c>
      <c r="AJ7" s="147">
        <v>-17.067858297148803</v>
      </c>
      <c r="AK7" s="147">
        <v>-68.52395652937781</v>
      </c>
      <c r="AL7" s="22"/>
    </row>
    <row r="8" spans="1:38" ht="12.75">
      <c r="A8" s="29" t="s">
        <v>6</v>
      </c>
      <c r="B8" s="174">
        <v>729556</v>
      </c>
      <c r="C8" s="160">
        <v>121591</v>
      </c>
      <c r="D8" s="160">
        <v>31123</v>
      </c>
      <c r="E8" s="160">
        <v>134911</v>
      </c>
      <c r="F8" s="160">
        <v>100135</v>
      </c>
      <c r="G8" s="160">
        <v>52646</v>
      </c>
      <c r="H8" s="160">
        <v>7860</v>
      </c>
      <c r="I8" s="160">
        <v>8449</v>
      </c>
      <c r="J8" s="160">
        <v>23846</v>
      </c>
      <c r="K8" s="160">
        <v>18000</v>
      </c>
      <c r="L8" s="160">
        <v>18908</v>
      </c>
      <c r="M8" s="160">
        <v>38455</v>
      </c>
      <c r="N8" s="160">
        <v>24309</v>
      </c>
      <c r="O8" s="160">
        <v>18955</v>
      </c>
      <c r="P8" s="160">
        <v>15550</v>
      </c>
      <c r="Q8" s="160">
        <v>31868</v>
      </c>
      <c r="R8" s="160">
        <v>82950</v>
      </c>
      <c r="S8" s="22"/>
      <c r="T8" s="181" t="s">
        <v>6</v>
      </c>
      <c r="U8" s="146">
        <v>16.909736881061903</v>
      </c>
      <c r="V8" s="147">
        <v>-0.06332705545641204</v>
      </c>
      <c r="W8" s="147">
        <v>4.434019856697631</v>
      </c>
      <c r="X8" s="147">
        <v>21.801039203623134</v>
      </c>
      <c r="Y8" s="147">
        <v>56.92515104608776</v>
      </c>
      <c r="Z8" s="147">
        <v>-3.7210804239638264</v>
      </c>
      <c r="AA8" s="147">
        <v>29.65648854961833</v>
      </c>
      <c r="AB8" s="147">
        <v>891.939874541366</v>
      </c>
      <c r="AC8" s="147">
        <v>-34.19441415751069</v>
      </c>
      <c r="AD8" s="147">
        <v>54.155555555555566</v>
      </c>
      <c r="AE8" s="147">
        <v>-3.2737465623016675</v>
      </c>
      <c r="AF8" s="147">
        <v>30.323755038356524</v>
      </c>
      <c r="AG8" s="147">
        <v>14.105886708626429</v>
      </c>
      <c r="AH8" s="147">
        <v>-27.254022685307305</v>
      </c>
      <c r="AI8" s="147">
        <v>-24.27009646302251</v>
      </c>
      <c r="AJ8" s="147">
        <v>-52.3283544621564</v>
      </c>
      <c r="AK8" s="147">
        <v>-36.8077154912598</v>
      </c>
      <c r="AL8" s="22"/>
    </row>
    <row r="9" spans="1:38" ht="12.75">
      <c r="A9" s="29" t="s">
        <v>4</v>
      </c>
      <c r="B9" s="174">
        <v>169516</v>
      </c>
      <c r="C9" s="160">
        <v>94361</v>
      </c>
      <c r="D9" s="160">
        <v>47102</v>
      </c>
      <c r="E9" s="160">
        <v>808</v>
      </c>
      <c r="F9" s="160">
        <v>354</v>
      </c>
      <c r="G9" s="160">
        <v>14986</v>
      </c>
      <c r="H9" s="160">
        <v>1933</v>
      </c>
      <c r="I9" s="160">
        <v>364</v>
      </c>
      <c r="J9" s="160">
        <v>240</v>
      </c>
      <c r="K9" s="160">
        <v>2423</v>
      </c>
      <c r="L9" s="160">
        <v>0</v>
      </c>
      <c r="M9" s="160">
        <v>896</v>
      </c>
      <c r="N9" s="160">
        <v>0</v>
      </c>
      <c r="O9" s="160">
        <v>84</v>
      </c>
      <c r="P9" s="160">
        <v>210</v>
      </c>
      <c r="Q9" s="160">
        <v>5603</v>
      </c>
      <c r="R9" s="160">
        <v>152</v>
      </c>
      <c r="S9" s="22"/>
      <c r="T9" s="181" t="s">
        <v>4</v>
      </c>
      <c r="U9" s="146">
        <v>2.7808584440406747</v>
      </c>
      <c r="V9" s="147">
        <v>43.2456205423851</v>
      </c>
      <c r="W9" s="147">
        <v>-60.532461466604396</v>
      </c>
      <c r="X9" s="147">
        <v>213.7376237623762</v>
      </c>
      <c r="Y9" s="147">
        <v>781.3559322033898</v>
      </c>
      <c r="Z9" s="147">
        <v>-74.40277592419592</v>
      </c>
      <c r="AA9" s="147">
        <v>-75.11639937920332</v>
      </c>
      <c r="AB9" s="179">
        <v>1767.8571428571427</v>
      </c>
      <c r="AC9" s="179">
        <v>-100</v>
      </c>
      <c r="AD9" s="147">
        <v>-35.57573256293851</v>
      </c>
      <c r="AE9" s="179" t="s">
        <v>13</v>
      </c>
      <c r="AF9" s="179">
        <v>-100</v>
      </c>
      <c r="AG9" s="179" t="s">
        <v>13</v>
      </c>
      <c r="AH9" s="147">
        <v>257.14285714285717</v>
      </c>
      <c r="AI9" s="147">
        <v>230.9523809523809</v>
      </c>
      <c r="AJ9" s="179">
        <v>-97.50133856862395</v>
      </c>
      <c r="AK9" s="179">
        <v>-30.921052631578945</v>
      </c>
      <c r="AL9" s="22"/>
    </row>
    <row r="10" spans="1:38" ht="12.75">
      <c r="A10" s="29" t="s">
        <v>5</v>
      </c>
      <c r="B10" s="174">
        <v>174792</v>
      </c>
      <c r="C10" s="160">
        <v>26447</v>
      </c>
      <c r="D10" s="160">
        <v>20994</v>
      </c>
      <c r="E10" s="160">
        <v>12958</v>
      </c>
      <c r="F10" s="160">
        <v>3403</v>
      </c>
      <c r="G10" s="160">
        <v>42452</v>
      </c>
      <c r="H10" s="160">
        <v>7309</v>
      </c>
      <c r="I10" s="160">
        <v>567</v>
      </c>
      <c r="J10" s="160">
        <v>17513</v>
      </c>
      <c r="K10" s="160">
        <v>15249</v>
      </c>
      <c r="L10" s="160">
        <v>2704</v>
      </c>
      <c r="M10" s="160">
        <v>4831</v>
      </c>
      <c r="N10" s="160">
        <v>1439</v>
      </c>
      <c r="O10" s="160">
        <v>1785</v>
      </c>
      <c r="P10" s="160">
        <v>5200</v>
      </c>
      <c r="Q10" s="160">
        <v>6413</v>
      </c>
      <c r="R10" s="160">
        <v>5528</v>
      </c>
      <c r="S10" s="22"/>
      <c r="T10" s="181" t="s">
        <v>5</v>
      </c>
      <c r="U10" s="146">
        <v>101.16767357773813</v>
      </c>
      <c r="V10" s="147">
        <v>105.66415850569064</v>
      </c>
      <c r="W10" s="147">
        <v>340.50681146994384</v>
      </c>
      <c r="X10" s="147">
        <v>159.661984874209</v>
      </c>
      <c r="Y10" s="147">
        <v>150.74933881868938</v>
      </c>
      <c r="Z10" s="147">
        <v>-79.71120324130783</v>
      </c>
      <c r="AA10" s="147">
        <v>-0.49254343959501057</v>
      </c>
      <c r="AB10" s="147">
        <v>1882.0105820105819</v>
      </c>
      <c r="AC10" s="147">
        <v>-97.2306286758408</v>
      </c>
      <c r="AD10" s="147">
        <v>63.669748835989225</v>
      </c>
      <c r="AE10" s="147">
        <v>407.10059171597635</v>
      </c>
      <c r="AF10" s="147">
        <v>-39.78472365969778</v>
      </c>
      <c r="AG10" s="147">
        <v>441.62612925642804</v>
      </c>
      <c r="AH10" s="147">
        <v>68.17927170868347</v>
      </c>
      <c r="AI10" s="147">
        <v>1406.75</v>
      </c>
      <c r="AJ10" s="147">
        <v>-81.56868860127865</v>
      </c>
      <c r="AK10" s="147">
        <v>-44.71780028943561</v>
      </c>
      <c r="AL10" s="22"/>
    </row>
    <row r="11" spans="1:38" ht="12.75">
      <c r="A11" s="29" t="s">
        <v>7</v>
      </c>
      <c r="B11" s="174">
        <v>288959</v>
      </c>
      <c r="C11" s="160">
        <v>37780</v>
      </c>
      <c r="D11" s="160">
        <v>40250</v>
      </c>
      <c r="E11" s="160">
        <v>96938</v>
      </c>
      <c r="F11" s="160">
        <v>14233</v>
      </c>
      <c r="G11" s="160">
        <v>30177</v>
      </c>
      <c r="H11" s="160">
        <v>11700</v>
      </c>
      <c r="I11" s="160">
        <v>31428</v>
      </c>
      <c r="J11" s="160">
        <v>1726</v>
      </c>
      <c r="K11" s="160">
        <v>9716</v>
      </c>
      <c r="L11" s="160">
        <v>3302</v>
      </c>
      <c r="M11" s="160">
        <v>120</v>
      </c>
      <c r="N11" s="160">
        <v>5066</v>
      </c>
      <c r="O11" s="160">
        <v>642</v>
      </c>
      <c r="P11" s="160">
        <v>1364</v>
      </c>
      <c r="Q11" s="160">
        <v>1017</v>
      </c>
      <c r="R11" s="160">
        <v>3500</v>
      </c>
      <c r="S11" s="22"/>
      <c r="T11" s="181" t="s">
        <v>7</v>
      </c>
      <c r="U11" s="146">
        <v>-44.78351600053987</v>
      </c>
      <c r="V11" s="147">
        <v>-51.058761249338275</v>
      </c>
      <c r="W11" s="147">
        <v>-56.29565217391304</v>
      </c>
      <c r="X11" s="147">
        <v>-58.923229280571086</v>
      </c>
      <c r="Y11" s="147">
        <v>-4.510644277383548</v>
      </c>
      <c r="Z11" s="147">
        <v>52.98074692646716</v>
      </c>
      <c r="AA11" s="147">
        <v>-19.393162393162385</v>
      </c>
      <c r="AB11" s="179">
        <v>-75.61728395061729</v>
      </c>
      <c r="AC11" s="147">
        <v>-75.49246813441484</v>
      </c>
      <c r="AD11" s="147">
        <v>-93.14532729518321</v>
      </c>
      <c r="AE11" s="179">
        <v>-74.95457298606905</v>
      </c>
      <c r="AF11" s="147">
        <v>2582.5</v>
      </c>
      <c r="AG11" s="147">
        <v>-69.60126332412159</v>
      </c>
      <c r="AH11" s="147">
        <v>-100</v>
      </c>
      <c r="AI11" s="179">
        <v>-100</v>
      </c>
      <c r="AJ11" s="179">
        <v>-87.41396263520157</v>
      </c>
      <c r="AK11" s="179">
        <v>-100</v>
      </c>
      <c r="AL11" s="22"/>
    </row>
    <row r="12" spans="1:38" ht="12.75">
      <c r="A12" s="29" t="s">
        <v>8</v>
      </c>
      <c r="B12" s="174">
        <v>75387</v>
      </c>
      <c r="C12" s="160">
        <v>26164</v>
      </c>
      <c r="D12" s="160">
        <v>21057</v>
      </c>
      <c r="E12" s="160">
        <v>9150</v>
      </c>
      <c r="F12" s="160">
        <v>2691</v>
      </c>
      <c r="G12" s="160">
        <v>2209</v>
      </c>
      <c r="H12" s="160">
        <v>943</v>
      </c>
      <c r="I12" s="160">
        <v>440</v>
      </c>
      <c r="J12" s="160">
        <v>0</v>
      </c>
      <c r="K12" s="160">
        <v>0</v>
      </c>
      <c r="L12" s="160">
        <v>280</v>
      </c>
      <c r="M12" s="160">
        <v>5469</v>
      </c>
      <c r="N12" s="160">
        <v>355</v>
      </c>
      <c r="O12" s="160">
        <v>1760</v>
      </c>
      <c r="P12" s="160">
        <v>0</v>
      </c>
      <c r="Q12" s="160">
        <v>4869</v>
      </c>
      <c r="R12" s="160">
        <v>0</v>
      </c>
      <c r="S12" s="22"/>
      <c r="T12" s="181" t="s">
        <v>8</v>
      </c>
      <c r="U12" s="146">
        <v>-2.829400294480479</v>
      </c>
      <c r="V12" s="147">
        <v>-72.46216174896804</v>
      </c>
      <c r="W12" s="147">
        <v>-18.83934083677636</v>
      </c>
      <c r="X12" s="147">
        <v>-61.58469945355191</v>
      </c>
      <c r="Y12" s="147">
        <v>76.66295057599405</v>
      </c>
      <c r="Z12" s="147">
        <v>142.0099592575826</v>
      </c>
      <c r="AA12" s="147">
        <v>336.5853658536586</v>
      </c>
      <c r="AB12" s="179">
        <v>178.1818181818182</v>
      </c>
      <c r="AC12" s="151" t="s">
        <v>13</v>
      </c>
      <c r="AD12" s="179" t="s">
        <v>13</v>
      </c>
      <c r="AE12" s="147">
        <v>1477.857142857143</v>
      </c>
      <c r="AF12" s="147">
        <v>182.53794112269156</v>
      </c>
      <c r="AG12" s="179">
        <v>604.2253521126761</v>
      </c>
      <c r="AH12" s="179">
        <v>7.954545454545453</v>
      </c>
      <c r="AI12" s="179" t="s">
        <v>13</v>
      </c>
      <c r="AJ12" s="179">
        <v>-95.60484699116861</v>
      </c>
      <c r="AK12" s="179" t="s">
        <v>13</v>
      </c>
      <c r="AL12" s="22"/>
    </row>
    <row r="13" spans="1:38" ht="12.75">
      <c r="A13" s="29" t="s">
        <v>9</v>
      </c>
      <c r="B13" s="174">
        <v>82051</v>
      </c>
      <c r="C13" s="160">
        <v>13890</v>
      </c>
      <c r="D13" s="160">
        <v>6404</v>
      </c>
      <c r="E13" s="160">
        <v>0</v>
      </c>
      <c r="F13" s="160">
        <v>1095</v>
      </c>
      <c r="G13" s="160">
        <v>57205</v>
      </c>
      <c r="H13" s="160">
        <v>383</v>
      </c>
      <c r="I13" s="160">
        <v>1792</v>
      </c>
      <c r="J13" s="160">
        <v>0</v>
      </c>
      <c r="K13" s="160">
        <v>0</v>
      </c>
      <c r="L13" s="160">
        <v>0</v>
      </c>
      <c r="M13" s="160">
        <v>120</v>
      </c>
      <c r="N13" s="160">
        <v>0</v>
      </c>
      <c r="O13" s="160">
        <v>0</v>
      </c>
      <c r="P13" s="160">
        <v>0</v>
      </c>
      <c r="Q13" s="160">
        <v>971</v>
      </c>
      <c r="R13" s="160">
        <v>191</v>
      </c>
      <c r="S13" s="22"/>
      <c r="T13" s="181" t="s">
        <v>9</v>
      </c>
      <c r="U13" s="146">
        <v>-65.17409903596544</v>
      </c>
      <c r="V13" s="147">
        <v>-96.97624190064795</v>
      </c>
      <c r="W13" s="147">
        <v>83.44784509681449</v>
      </c>
      <c r="X13" s="147" t="s">
        <v>13</v>
      </c>
      <c r="Y13" s="147">
        <v>-100</v>
      </c>
      <c r="Z13" s="179">
        <v>-91.04973341491129</v>
      </c>
      <c r="AA13" s="179">
        <v>2431.331592689295</v>
      </c>
      <c r="AB13" s="179">
        <v>-100</v>
      </c>
      <c r="AC13" s="179" t="s">
        <v>13</v>
      </c>
      <c r="AD13" s="147" t="s">
        <v>13</v>
      </c>
      <c r="AE13" s="179" t="s">
        <v>13</v>
      </c>
      <c r="AF13" s="179">
        <v>-100</v>
      </c>
      <c r="AG13" s="179" t="s">
        <v>13</v>
      </c>
      <c r="AH13" s="179" t="s">
        <v>13</v>
      </c>
      <c r="AI13" s="179" t="s">
        <v>13</v>
      </c>
      <c r="AJ13" s="179">
        <v>-79.40267765190525</v>
      </c>
      <c r="AK13" s="179">
        <v>-100</v>
      </c>
      <c r="AL13" s="22"/>
    </row>
    <row r="14" spans="1:38" ht="12.75">
      <c r="A14" s="29" t="s">
        <v>14</v>
      </c>
      <c r="B14" s="174">
        <v>50833</v>
      </c>
      <c r="C14" s="160">
        <v>23067</v>
      </c>
      <c r="D14" s="160">
        <v>1447</v>
      </c>
      <c r="E14" s="160">
        <v>1916</v>
      </c>
      <c r="F14" s="160">
        <v>11322</v>
      </c>
      <c r="G14" s="160">
        <v>8200</v>
      </c>
      <c r="H14" s="160">
        <v>1500</v>
      </c>
      <c r="I14" s="160">
        <v>536</v>
      </c>
      <c r="J14" s="160">
        <v>0</v>
      </c>
      <c r="K14" s="160">
        <v>2047</v>
      </c>
      <c r="L14" s="160">
        <v>0</v>
      </c>
      <c r="M14" s="160">
        <v>0</v>
      </c>
      <c r="N14" s="160">
        <v>698</v>
      </c>
      <c r="O14" s="160">
        <v>0</v>
      </c>
      <c r="P14" s="160">
        <v>0</v>
      </c>
      <c r="Q14" s="160">
        <v>0</v>
      </c>
      <c r="R14" s="160">
        <v>100</v>
      </c>
      <c r="S14" s="22"/>
      <c r="T14" s="181" t="s">
        <v>14</v>
      </c>
      <c r="U14" s="146">
        <v>100.34426455255442</v>
      </c>
      <c r="V14" s="147">
        <v>-74.89487146139507</v>
      </c>
      <c r="W14" s="147">
        <v>-57.91292328956462</v>
      </c>
      <c r="X14" s="147">
        <v>-100</v>
      </c>
      <c r="Y14" s="147">
        <v>-90.8320084790673</v>
      </c>
      <c r="Z14" s="147">
        <v>39</v>
      </c>
      <c r="AA14" s="179">
        <v>4493.333333333333</v>
      </c>
      <c r="AB14" s="147">
        <v>1686.0074626865671</v>
      </c>
      <c r="AC14" s="179" t="s">
        <v>13</v>
      </c>
      <c r="AD14" s="179">
        <v>10.307767464582312</v>
      </c>
      <c r="AE14" s="179" t="s">
        <v>13</v>
      </c>
      <c r="AF14" s="179" t="s">
        <v>13</v>
      </c>
      <c r="AG14" s="179">
        <v>92.69340974212034</v>
      </c>
      <c r="AH14" s="179" t="s">
        <v>13</v>
      </c>
      <c r="AI14" s="179" t="s">
        <v>13</v>
      </c>
      <c r="AJ14" s="179" t="s">
        <v>13</v>
      </c>
      <c r="AK14" s="179">
        <v>-100</v>
      </c>
      <c r="AL14" s="22"/>
    </row>
    <row r="15" spans="1:38" ht="12.75">
      <c r="A15" s="29" t="s">
        <v>11</v>
      </c>
      <c r="B15" s="174">
        <v>36713</v>
      </c>
      <c r="C15" s="160">
        <v>26060</v>
      </c>
      <c r="D15" s="160">
        <v>2971</v>
      </c>
      <c r="E15" s="160">
        <v>2300</v>
      </c>
      <c r="F15" s="160">
        <v>1329</v>
      </c>
      <c r="G15" s="160">
        <v>2450</v>
      </c>
      <c r="H15" s="160">
        <v>0</v>
      </c>
      <c r="I15" s="160">
        <v>0</v>
      </c>
      <c r="J15" s="160">
        <v>520</v>
      </c>
      <c r="K15" s="160">
        <v>0</v>
      </c>
      <c r="L15" s="160">
        <v>0</v>
      </c>
      <c r="M15" s="160">
        <v>150</v>
      </c>
      <c r="N15" s="160">
        <v>0</v>
      </c>
      <c r="O15" s="160">
        <v>0</v>
      </c>
      <c r="P15" s="160">
        <v>170</v>
      </c>
      <c r="Q15" s="160">
        <v>763</v>
      </c>
      <c r="R15" s="160">
        <v>0</v>
      </c>
      <c r="S15" s="22"/>
      <c r="T15" s="181" t="s">
        <v>11</v>
      </c>
      <c r="U15" s="146">
        <v>-9.024051425925421</v>
      </c>
      <c r="V15" s="147">
        <v>-77.75134305448964</v>
      </c>
      <c r="W15" s="147">
        <v>239.9528778189162</v>
      </c>
      <c r="X15" s="147">
        <v>175.43478260869568</v>
      </c>
      <c r="Y15" s="179" t="s">
        <v>13</v>
      </c>
      <c r="Z15" s="179">
        <v>82.2857142857143</v>
      </c>
      <c r="AA15" s="147" t="s">
        <v>13</v>
      </c>
      <c r="AB15" s="179" t="s">
        <v>13</v>
      </c>
      <c r="AC15" s="179">
        <v>-100</v>
      </c>
      <c r="AD15" s="179" t="s">
        <v>13</v>
      </c>
      <c r="AE15" s="179" t="s">
        <v>13</v>
      </c>
      <c r="AF15" s="179">
        <v>-100</v>
      </c>
      <c r="AG15" s="179" t="s">
        <v>13</v>
      </c>
      <c r="AH15" s="179" t="s">
        <v>13</v>
      </c>
      <c r="AI15" s="179">
        <v>317.64705882352945</v>
      </c>
      <c r="AJ15" s="179">
        <v>-100</v>
      </c>
      <c r="AK15" s="179" t="s">
        <v>13</v>
      </c>
      <c r="AL15" s="22"/>
    </row>
    <row r="16" spans="1:38" ht="12.75">
      <c r="A16" s="78" t="s">
        <v>12</v>
      </c>
      <c r="B16" s="175">
        <v>269784</v>
      </c>
      <c r="C16" s="161">
        <v>45966</v>
      </c>
      <c r="D16" s="161">
        <v>105854</v>
      </c>
      <c r="E16" s="161">
        <v>28644</v>
      </c>
      <c r="F16" s="161">
        <v>4282</v>
      </c>
      <c r="G16" s="161">
        <v>25525</v>
      </c>
      <c r="H16" s="161">
        <v>19144</v>
      </c>
      <c r="I16" s="161">
        <v>1387</v>
      </c>
      <c r="J16" s="161">
        <v>4111</v>
      </c>
      <c r="K16" s="161">
        <v>4859</v>
      </c>
      <c r="L16" s="161">
        <v>11387</v>
      </c>
      <c r="M16" s="161">
        <v>1235</v>
      </c>
      <c r="N16" s="161">
        <v>6593</v>
      </c>
      <c r="O16" s="161">
        <v>0</v>
      </c>
      <c r="P16" s="161">
        <v>1801</v>
      </c>
      <c r="Q16" s="161">
        <v>7823</v>
      </c>
      <c r="R16" s="161">
        <v>1173</v>
      </c>
      <c r="S16" s="22"/>
      <c r="T16" s="182" t="s">
        <v>12</v>
      </c>
      <c r="U16" s="148">
        <v>-58.89007502298135</v>
      </c>
      <c r="V16" s="149">
        <v>-42.1790018709481</v>
      </c>
      <c r="W16" s="149">
        <v>-71.92737166285639</v>
      </c>
      <c r="X16" s="149">
        <v>-29.06367825722664</v>
      </c>
      <c r="Y16" s="149">
        <v>200.21018215787018</v>
      </c>
      <c r="Z16" s="149">
        <v>-83.82761998041136</v>
      </c>
      <c r="AA16" s="149">
        <v>-74.69703301295445</v>
      </c>
      <c r="AB16" s="149">
        <v>-5.407354001441973</v>
      </c>
      <c r="AC16" s="224">
        <v>-74.2155193383605</v>
      </c>
      <c r="AD16" s="149">
        <v>-100</v>
      </c>
      <c r="AE16" s="180">
        <v>-90.28716957934486</v>
      </c>
      <c r="AF16" s="149">
        <v>146.39676113360323</v>
      </c>
      <c r="AG16" s="149">
        <v>-90.21689670863037</v>
      </c>
      <c r="AH16" s="180" t="s">
        <v>13</v>
      </c>
      <c r="AI16" s="149">
        <v>63.02054414214325</v>
      </c>
      <c r="AJ16" s="180">
        <v>-89.51808769014444</v>
      </c>
      <c r="AK16" s="180">
        <v>31.79880647911341</v>
      </c>
      <c r="AL16" s="22"/>
    </row>
    <row r="17" spans="1:20" s="23" customFormat="1" ht="9">
      <c r="A17" s="23" t="s">
        <v>91</v>
      </c>
      <c r="T17" s="23" t="s">
        <v>91</v>
      </c>
    </row>
    <row r="18" spans="1:20" s="23" customFormat="1" ht="9">
      <c r="A18" s="16" t="s">
        <v>30</v>
      </c>
      <c r="T18" s="23" t="s">
        <v>32</v>
      </c>
    </row>
    <row r="19" spans="1:20" s="23" customFormat="1" ht="9">
      <c r="A19" s="23" t="s">
        <v>107</v>
      </c>
      <c r="T19" s="16" t="s">
        <v>33</v>
      </c>
    </row>
    <row r="20" spans="1:20" s="23" customFormat="1" ht="9">
      <c r="A20" s="137" t="str">
        <f>'Anexo A'!A21</f>
        <v>Fecha de publicación: 24 de Noviembre de 2016</v>
      </c>
      <c r="T20" s="16" t="s">
        <v>90</v>
      </c>
    </row>
    <row r="21" s="23" customFormat="1" ht="9">
      <c r="T21" s="23" t="s">
        <v>107</v>
      </c>
    </row>
    <row r="22" spans="1:38" ht="12.75">
      <c r="A22" s="22"/>
      <c r="B22" s="22"/>
      <c r="C22" s="22"/>
      <c r="D22" s="22"/>
      <c r="E22" s="22"/>
      <c r="F22" s="62"/>
      <c r="G22" s="22"/>
      <c r="H22" s="22"/>
      <c r="I22" s="22"/>
      <c r="J22" s="22"/>
      <c r="K22" s="22"/>
      <c r="L22" s="22"/>
      <c r="M22" s="22"/>
      <c r="N22" s="22"/>
      <c r="O22" s="22"/>
      <c r="P22" s="22"/>
      <c r="Q22" s="22"/>
      <c r="R22" s="22"/>
      <c r="S22" s="22"/>
      <c r="T22" s="137" t="str">
        <f>A20</f>
        <v>Fecha de publicación: 24 de Noviembre de 2016</v>
      </c>
      <c r="U22" s="22"/>
      <c r="V22" s="22"/>
      <c r="W22" s="22"/>
      <c r="X22" s="22"/>
      <c r="Y22" s="22"/>
      <c r="Z22" s="22"/>
      <c r="AA22" s="22"/>
      <c r="AB22" s="22"/>
      <c r="AC22" s="22"/>
      <c r="AD22" s="22"/>
      <c r="AE22" s="22"/>
      <c r="AF22" s="22"/>
      <c r="AG22" s="22"/>
      <c r="AH22" s="22"/>
      <c r="AI22" s="22"/>
      <c r="AJ22" s="22"/>
      <c r="AK22" s="22"/>
      <c r="AL22" s="22"/>
    </row>
    <row r="23" spans="1:38" ht="12.75">
      <c r="A23" s="22"/>
      <c r="B23" s="22"/>
      <c r="C23" s="22"/>
      <c r="D23" s="22"/>
      <c r="E23" s="22"/>
      <c r="F23" s="62"/>
      <c r="G23" s="22"/>
      <c r="H23" s="22"/>
      <c r="I23" s="22"/>
      <c r="J23" s="22"/>
      <c r="K23" s="22"/>
      <c r="L23" s="22"/>
      <c r="M23" s="22"/>
      <c r="N23" s="22"/>
      <c r="O23" s="22"/>
      <c r="P23" s="22"/>
      <c r="Q23" s="22"/>
      <c r="R23" s="22"/>
      <c r="S23" s="22"/>
      <c r="T23" s="137"/>
      <c r="U23" s="22"/>
      <c r="V23" s="22"/>
      <c r="W23" s="22"/>
      <c r="X23" s="22"/>
      <c r="Y23" s="22"/>
      <c r="Z23" s="22"/>
      <c r="AA23" s="22"/>
      <c r="AB23" s="22"/>
      <c r="AC23" s="22"/>
      <c r="AD23" s="22"/>
      <c r="AE23" s="22"/>
      <c r="AF23" s="22"/>
      <c r="AG23" s="22"/>
      <c r="AH23" s="22"/>
      <c r="AI23" s="22"/>
      <c r="AJ23" s="22"/>
      <c r="AK23" s="22"/>
      <c r="AL23" s="22"/>
    </row>
    <row r="24" spans="1:37" ht="20.25">
      <c r="A24" s="237" t="s">
        <v>136</v>
      </c>
      <c r="B24" s="3"/>
      <c r="C24" s="3"/>
      <c r="D24" s="3"/>
      <c r="E24" s="3"/>
      <c r="F24" s="3"/>
      <c r="G24" s="3"/>
      <c r="H24" s="3"/>
      <c r="I24" s="3"/>
      <c r="J24" s="3"/>
      <c r="K24" s="3"/>
      <c r="L24" s="3"/>
      <c r="M24" s="3"/>
      <c r="N24" s="3"/>
      <c r="O24" s="3"/>
      <c r="P24" s="3"/>
      <c r="Q24" s="3"/>
      <c r="R24" s="3"/>
      <c r="T24" s="237" t="s">
        <v>136</v>
      </c>
      <c r="U24" s="3"/>
      <c r="V24" s="3"/>
      <c r="W24" s="3"/>
      <c r="X24" s="3"/>
      <c r="Y24" s="3"/>
      <c r="Z24" s="3"/>
      <c r="AA24" s="3"/>
      <c r="AB24" s="3"/>
      <c r="AC24" s="3"/>
      <c r="AD24" s="3"/>
      <c r="AE24" s="3"/>
      <c r="AF24" s="3"/>
      <c r="AG24" s="3"/>
      <c r="AH24" s="3"/>
      <c r="AI24" s="3"/>
      <c r="AJ24" s="3"/>
      <c r="AK24" s="3"/>
    </row>
    <row r="25" spans="1:37" ht="11.25">
      <c r="A25" s="1" t="s">
        <v>156</v>
      </c>
      <c r="B25" s="3"/>
      <c r="C25" s="3"/>
      <c r="D25" s="3"/>
      <c r="E25" s="3"/>
      <c r="F25" s="3"/>
      <c r="G25" s="3"/>
      <c r="H25" s="3"/>
      <c r="I25" s="3"/>
      <c r="J25" s="3"/>
      <c r="K25" s="3"/>
      <c r="L25" s="3"/>
      <c r="M25" s="3"/>
      <c r="N25" s="3"/>
      <c r="O25" s="3"/>
      <c r="P25" s="3"/>
      <c r="Q25" s="3"/>
      <c r="R25" s="3"/>
      <c r="T25" s="1" t="s">
        <v>157</v>
      </c>
      <c r="U25" s="19"/>
      <c r="V25" s="19"/>
      <c r="W25" s="19"/>
      <c r="X25" s="19"/>
      <c r="Y25" s="19"/>
      <c r="Z25" s="19"/>
      <c r="AA25" s="19"/>
      <c r="AB25" s="19"/>
      <c r="AC25" s="19"/>
      <c r="AD25" s="19"/>
      <c r="AE25" s="19"/>
      <c r="AF25" s="19"/>
      <c r="AG25" s="19"/>
      <c r="AH25" s="19"/>
      <c r="AI25" s="19"/>
      <c r="AJ25" s="19"/>
      <c r="AK25" s="19"/>
    </row>
    <row r="26" spans="1:37" ht="11.25">
      <c r="A26" s="1" t="s">
        <v>16</v>
      </c>
      <c r="B26" s="3"/>
      <c r="C26" s="3"/>
      <c r="D26" s="3"/>
      <c r="E26" s="3"/>
      <c r="F26" s="3"/>
      <c r="G26" s="3"/>
      <c r="H26" s="3"/>
      <c r="I26" s="3"/>
      <c r="J26" s="3"/>
      <c r="K26" s="3"/>
      <c r="L26" s="3"/>
      <c r="M26" s="3"/>
      <c r="O26" s="3"/>
      <c r="P26" s="3"/>
      <c r="Q26" s="3"/>
      <c r="R26" s="3"/>
      <c r="T26" s="4" t="s">
        <v>42</v>
      </c>
      <c r="U26" s="4"/>
      <c r="V26" s="4"/>
      <c r="W26" s="4"/>
      <c r="X26" s="4"/>
      <c r="Y26" s="4"/>
      <c r="Z26" s="4"/>
      <c r="AA26" s="3"/>
      <c r="AB26" s="3"/>
      <c r="AC26" s="3"/>
      <c r="AD26" s="3"/>
      <c r="AE26" s="3"/>
      <c r="AF26" s="3"/>
      <c r="AG26" s="3"/>
      <c r="AH26" s="3"/>
      <c r="AI26" s="3"/>
      <c r="AJ26" s="3"/>
      <c r="AK26" s="3"/>
    </row>
    <row r="27" spans="1:37" ht="11.25">
      <c r="A27" s="5" t="str">
        <f>'Anexo A'!A29</f>
        <v>III trimestre de 2016</v>
      </c>
      <c r="B27" s="3"/>
      <c r="C27" s="3"/>
      <c r="D27" s="3"/>
      <c r="E27" s="3"/>
      <c r="F27" s="3"/>
      <c r="G27" s="3"/>
      <c r="H27" s="3"/>
      <c r="I27" s="3"/>
      <c r="J27" s="3"/>
      <c r="K27" s="3"/>
      <c r="L27" s="3"/>
      <c r="M27" s="3"/>
      <c r="N27" s="3"/>
      <c r="O27" s="3"/>
      <c r="Q27" s="3"/>
      <c r="R27" s="38" t="s">
        <v>0</v>
      </c>
      <c r="T27" s="7" t="str">
        <f>T4</f>
        <v>III trimestre de 2016 / II trimestre de 2016</v>
      </c>
      <c r="U27" s="4"/>
      <c r="V27" s="4"/>
      <c r="W27" s="4"/>
      <c r="X27" s="4"/>
      <c r="Y27" s="4"/>
      <c r="Z27" s="4"/>
      <c r="AA27" s="4"/>
      <c r="AB27" s="55"/>
      <c r="AC27" s="55"/>
      <c r="AD27" s="55"/>
      <c r="AE27" s="55"/>
      <c r="AF27" s="55"/>
      <c r="AG27" s="55"/>
      <c r="AH27" s="55"/>
      <c r="AI27" s="55"/>
      <c r="AJ27" s="55"/>
      <c r="AK27" s="55"/>
    </row>
    <row r="28" spans="1:38" ht="25.5" customHeight="1">
      <c r="A28" s="8" t="s">
        <v>1</v>
      </c>
      <c r="B28" s="68" t="s">
        <v>2</v>
      </c>
      <c r="C28" s="176" t="s">
        <v>106</v>
      </c>
      <c r="D28" s="9" t="s">
        <v>46</v>
      </c>
      <c r="E28" s="176" t="s">
        <v>104</v>
      </c>
      <c r="F28" s="9" t="s">
        <v>47</v>
      </c>
      <c r="G28" s="9" t="s">
        <v>48</v>
      </c>
      <c r="H28" s="9" t="s">
        <v>49</v>
      </c>
      <c r="I28" s="9" t="s">
        <v>50</v>
      </c>
      <c r="J28" s="9" t="s">
        <v>51</v>
      </c>
      <c r="K28" s="9" t="s">
        <v>56</v>
      </c>
      <c r="L28" s="9" t="s">
        <v>63</v>
      </c>
      <c r="M28" s="9" t="s">
        <v>57</v>
      </c>
      <c r="N28" s="9" t="s">
        <v>58</v>
      </c>
      <c r="O28" s="9" t="s">
        <v>59</v>
      </c>
      <c r="P28" s="9" t="s">
        <v>60</v>
      </c>
      <c r="Q28" s="9" t="s">
        <v>61</v>
      </c>
      <c r="R28" s="9" t="s">
        <v>62</v>
      </c>
      <c r="S28" s="22"/>
      <c r="T28" s="8" t="s">
        <v>1</v>
      </c>
      <c r="U28" s="68" t="s">
        <v>2</v>
      </c>
      <c r="V28" s="176" t="s">
        <v>106</v>
      </c>
      <c r="W28" s="9" t="s">
        <v>46</v>
      </c>
      <c r="X28" s="176" t="s">
        <v>104</v>
      </c>
      <c r="Y28" s="9" t="s">
        <v>47</v>
      </c>
      <c r="Z28" s="9" t="s">
        <v>48</v>
      </c>
      <c r="AA28" s="9" t="s">
        <v>49</v>
      </c>
      <c r="AB28" s="9" t="s">
        <v>50</v>
      </c>
      <c r="AC28" s="9" t="s">
        <v>51</v>
      </c>
      <c r="AD28" s="9" t="s">
        <v>56</v>
      </c>
      <c r="AE28" s="9" t="s">
        <v>63</v>
      </c>
      <c r="AF28" s="9" t="s">
        <v>57</v>
      </c>
      <c r="AG28" s="9" t="s">
        <v>58</v>
      </c>
      <c r="AH28" s="9" t="s">
        <v>59</v>
      </c>
      <c r="AI28" s="9" t="s">
        <v>60</v>
      </c>
      <c r="AJ28" s="9" t="s">
        <v>61</v>
      </c>
      <c r="AK28" s="9" t="s">
        <v>62</v>
      </c>
      <c r="AL28" s="22"/>
    </row>
    <row r="29" spans="1:39" ht="12.75">
      <c r="A29" s="40" t="s">
        <v>2</v>
      </c>
      <c r="B29" s="174">
        <v>4286318</v>
      </c>
      <c r="C29" s="174">
        <v>1020218</v>
      </c>
      <c r="D29" s="174">
        <v>687142</v>
      </c>
      <c r="E29" s="174">
        <v>659265</v>
      </c>
      <c r="F29" s="174">
        <v>330618</v>
      </c>
      <c r="G29" s="174">
        <v>319112</v>
      </c>
      <c r="H29" s="174">
        <v>208000</v>
      </c>
      <c r="I29" s="174">
        <v>194794</v>
      </c>
      <c r="J29" s="174">
        <v>46942</v>
      </c>
      <c r="K29" s="174">
        <v>136652</v>
      </c>
      <c r="L29" s="174">
        <v>89806</v>
      </c>
      <c r="M29" s="174">
        <v>169264</v>
      </c>
      <c r="N29" s="174">
        <v>82967</v>
      </c>
      <c r="O29" s="174">
        <v>70212</v>
      </c>
      <c r="P29" s="174">
        <v>121839</v>
      </c>
      <c r="Q29" s="174">
        <v>77822</v>
      </c>
      <c r="R29" s="174">
        <v>71665</v>
      </c>
      <c r="S29" s="22"/>
      <c r="T29" s="140" t="s">
        <v>2</v>
      </c>
      <c r="U29" s="40">
        <v>-4.370924046117196</v>
      </c>
      <c r="V29" s="156">
        <v>-18.87392441460561</v>
      </c>
      <c r="W29" s="156">
        <v>7.41830392316254</v>
      </c>
      <c r="X29" s="156">
        <v>-4.7878662713364974</v>
      </c>
      <c r="Y29" s="156">
        <v>41.877260965279305</v>
      </c>
      <c r="Z29" s="156">
        <v>-20.343675036381924</v>
      </c>
      <c r="AA29" s="156">
        <v>-26.452128468330205</v>
      </c>
      <c r="AB29" s="156">
        <v>114.28539998239899</v>
      </c>
      <c r="AC29" s="156">
        <v>-58.372204387847404</v>
      </c>
      <c r="AD29" s="156">
        <v>15.4486930368518</v>
      </c>
      <c r="AE29" s="156">
        <v>-10.923536238209063</v>
      </c>
      <c r="AF29" s="156">
        <v>82.7253786447594</v>
      </c>
      <c r="AG29" s="156">
        <v>10.365147988027944</v>
      </c>
      <c r="AH29" s="156">
        <v>85.05086711296185</v>
      </c>
      <c r="AI29" s="156">
        <v>45.78577069423503</v>
      </c>
      <c r="AJ29" s="156">
        <v>-40.36171354126753</v>
      </c>
      <c r="AK29" s="156">
        <v>-46.29300718691218</v>
      </c>
      <c r="AL29" s="22"/>
      <c r="AM29" s="17"/>
    </row>
    <row r="30" spans="1:39" ht="12.75">
      <c r="A30" s="29" t="s">
        <v>3</v>
      </c>
      <c r="B30" s="174">
        <v>2400010</v>
      </c>
      <c r="C30" s="160">
        <v>644862</v>
      </c>
      <c r="D30" s="160">
        <v>456715</v>
      </c>
      <c r="E30" s="160">
        <v>388772</v>
      </c>
      <c r="F30" s="160">
        <v>129082</v>
      </c>
      <c r="G30" s="160">
        <v>179353</v>
      </c>
      <c r="H30" s="160">
        <v>93068</v>
      </c>
      <c r="I30" s="160">
        <v>73176</v>
      </c>
      <c r="J30" s="160">
        <v>29282</v>
      </c>
      <c r="K30" s="160">
        <v>77751</v>
      </c>
      <c r="L30" s="160">
        <v>50774</v>
      </c>
      <c r="M30" s="160">
        <v>94525</v>
      </c>
      <c r="N30" s="160">
        <v>40923</v>
      </c>
      <c r="O30" s="160">
        <v>45598</v>
      </c>
      <c r="P30" s="160">
        <v>24571</v>
      </c>
      <c r="Q30" s="160">
        <v>59017</v>
      </c>
      <c r="R30" s="160">
        <v>12541</v>
      </c>
      <c r="S30" s="22"/>
      <c r="T30" s="29" t="s">
        <v>3</v>
      </c>
      <c r="U30" s="156">
        <v>-4.565403003369084</v>
      </c>
      <c r="V30" s="157">
        <v>-15.695575041091116</v>
      </c>
      <c r="W30" s="157">
        <v>14.730462350395815</v>
      </c>
      <c r="X30" s="157">
        <v>-2.3136347027874846</v>
      </c>
      <c r="Y30" s="157">
        <v>14.974402547300576</v>
      </c>
      <c r="Z30" s="157">
        <v>3.642436178736979</v>
      </c>
      <c r="AA30" s="157">
        <v>-49.138818071560664</v>
      </c>
      <c r="AB30" s="157">
        <v>29.960177769955113</v>
      </c>
      <c r="AC30" s="157">
        <v>-31.505950375113066</v>
      </c>
      <c r="AD30" s="157">
        <v>9.866853657300235</v>
      </c>
      <c r="AE30" s="157">
        <v>-13.354625616203293</v>
      </c>
      <c r="AF30" s="157">
        <v>57.39639221443761</v>
      </c>
      <c r="AG30" s="157">
        <v>5.597605586963755</v>
      </c>
      <c r="AH30" s="157">
        <v>81.39265194243843</v>
      </c>
      <c r="AI30" s="157">
        <v>-41.52966233517599</v>
      </c>
      <c r="AJ30" s="157">
        <v>-9.307992949651313</v>
      </c>
      <c r="AK30" s="157">
        <v>-20.460591889805674</v>
      </c>
      <c r="AL30" s="22"/>
      <c r="AM30" s="17"/>
    </row>
    <row r="31" spans="1:39" ht="12.75">
      <c r="A31" s="29" t="s">
        <v>6</v>
      </c>
      <c r="B31" s="174">
        <v>852922</v>
      </c>
      <c r="C31" s="160">
        <v>121514</v>
      </c>
      <c r="D31" s="160">
        <v>32503</v>
      </c>
      <c r="E31" s="160">
        <v>164323</v>
      </c>
      <c r="F31" s="160">
        <v>157137</v>
      </c>
      <c r="G31" s="160">
        <v>50687</v>
      </c>
      <c r="H31" s="160">
        <v>10191</v>
      </c>
      <c r="I31" s="160">
        <v>83809</v>
      </c>
      <c r="J31" s="160">
        <v>15692</v>
      </c>
      <c r="K31" s="160">
        <v>27748</v>
      </c>
      <c r="L31" s="160">
        <v>18289</v>
      </c>
      <c r="M31" s="160">
        <v>50116</v>
      </c>
      <c r="N31" s="160">
        <v>27738</v>
      </c>
      <c r="O31" s="160">
        <v>13789</v>
      </c>
      <c r="P31" s="160">
        <v>11776</v>
      </c>
      <c r="Q31" s="160">
        <v>15192</v>
      </c>
      <c r="R31" s="160">
        <v>52418</v>
      </c>
      <c r="S31" s="22"/>
      <c r="T31" s="29" t="s">
        <v>6</v>
      </c>
      <c r="U31" s="156">
        <v>2.75233349091848</v>
      </c>
      <c r="V31" s="157">
        <v>-0.006122914730062953</v>
      </c>
      <c r="W31" s="157">
        <v>0.21573016845712278</v>
      </c>
      <c r="X31" s="157">
        <v>4.247729330735674</v>
      </c>
      <c r="Y31" s="157">
        <v>24.4611231982011</v>
      </c>
      <c r="Z31" s="157">
        <v>-0.4890030478444176</v>
      </c>
      <c r="AA31" s="157">
        <v>0.8242311949053955</v>
      </c>
      <c r="AB31" s="157">
        <v>82.9006424359764</v>
      </c>
      <c r="AC31" s="157">
        <v>-7.230902931734742</v>
      </c>
      <c r="AD31" s="157">
        <v>8.235473024348206</v>
      </c>
      <c r="AE31" s="157">
        <v>-0.6139715728186156</v>
      </c>
      <c r="AF31" s="157">
        <v>12.58838642816275</v>
      </c>
      <c r="AG31" s="157">
        <v>4.5613568340538775</v>
      </c>
      <c r="AH31" s="157">
        <v>-13.615518422855935</v>
      </c>
      <c r="AI31" s="157">
        <v>-4.515758489482373</v>
      </c>
      <c r="AJ31" s="157">
        <v>-12.779523335121464</v>
      </c>
      <c r="AK31" s="157">
        <v>-22.881209859334366</v>
      </c>
      <c r="AL31" s="22"/>
      <c r="AM31" s="17"/>
    </row>
    <row r="32" spans="1:39" ht="12.75">
      <c r="A32" s="29" t="s">
        <v>4</v>
      </c>
      <c r="B32" s="174">
        <v>174230</v>
      </c>
      <c r="C32" s="160">
        <v>135168</v>
      </c>
      <c r="D32" s="160">
        <v>18590</v>
      </c>
      <c r="E32" s="160">
        <v>2535</v>
      </c>
      <c r="F32" s="160">
        <v>3120</v>
      </c>
      <c r="G32" s="160">
        <v>3836</v>
      </c>
      <c r="H32" s="160">
        <v>481</v>
      </c>
      <c r="I32" s="160">
        <v>6799</v>
      </c>
      <c r="J32" s="160">
        <v>0</v>
      </c>
      <c r="K32" s="160">
        <v>1561</v>
      </c>
      <c r="L32" s="160">
        <v>680</v>
      </c>
      <c r="M32" s="160">
        <v>0</v>
      </c>
      <c r="N32" s="160">
        <v>220</v>
      </c>
      <c r="O32" s="160">
        <v>300</v>
      </c>
      <c r="P32" s="160">
        <v>695</v>
      </c>
      <c r="Q32" s="160">
        <v>140</v>
      </c>
      <c r="R32" s="160">
        <v>105</v>
      </c>
      <c r="S32" s="22"/>
      <c r="T32" s="29" t="s">
        <v>4</v>
      </c>
      <c r="U32" s="156">
        <v>0.10517079321846955</v>
      </c>
      <c r="V32" s="157">
        <v>3.244906251814012</v>
      </c>
      <c r="W32" s="157">
        <v>-4.457172871774989</v>
      </c>
      <c r="X32" s="157">
        <v>0.2494161755127332</v>
      </c>
      <c r="Y32" s="157">
        <v>1.1869665409323225</v>
      </c>
      <c r="Z32" s="157">
        <v>-2.7832485877821624</v>
      </c>
      <c r="AA32" s="157">
        <v>-0.5134207185768487</v>
      </c>
      <c r="AB32" s="157">
        <v>7.078896418199417</v>
      </c>
      <c r="AC32" s="157">
        <v>-0.21283010836599683</v>
      </c>
      <c r="AD32" s="157">
        <v>-0.7282496662893059</v>
      </c>
      <c r="AE32" s="157">
        <v>0.6744760412223886</v>
      </c>
      <c r="AF32" s="157">
        <v>-0.9672578886573898</v>
      </c>
      <c r="AG32" s="157">
        <v>0.29265048220818113</v>
      </c>
      <c r="AH32" s="157">
        <v>0.5692899688998997</v>
      </c>
      <c r="AI32" s="157">
        <v>0.580324024218058</v>
      </c>
      <c r="AJ32" s="157">
        <v>-4.186527703272281</v>
      </c>
      <c r="AK32" s="157">
        <v>-0.035222614417290556</v>
      </c>
      <c r="AL32" s="22"/>
      <c r="AM32" s="17"/>
    </row>
    <row r="33" spans="1:39" ht="12.75">
      <c r="A33" s="29" t="s">
        <v>5</v>
      </c>
      <c r="B33" s="174">
        <v>351625</v>
      </c>
      <c r="C33" s="160">
        <v>54392</v>
      </c>
      <c r="D33" s="160">
        <v>92480</v>
      </c>
      <c r="E33" s="160">
        <v>33647</v>
      </c>
      <c r="F33" s="160">
        <v>8533</v>
      </c>
      <c r="G33" s="160">
        <v>8613</v>
      </c>
      <c r="H33" s="160">
        <v>7273</v>
      </c>
      <c r="I33" s="160">
        <v>11238</v>
      </c>
      <c r="J33" s="160">
        <v>485</v>
      </c>
      <c r="K33" s="160">
        <v>24958</v>
      </c>
      <c r="L33" s="160">
        <v>13712</v>
      </c>
      <c r="M33" s="160">
        <v>2909</v>
      </c>
      <c r="N33" s="160">
        <v>7794</v>
      </c>
      <c r="O33" s="160">
        <v>3002</v>
      </c>
      <c r="P33" s="160">
        <v>78351</v>
      </c>
      <c r="Q33" s="160">
        <v>1182</v>
      </c>
      <c r="R33" s="160">
        <v>3056</v>
      </c>
      <c r="S33" s="22"/>
      <c r="T33" s="29" t="s">
        <v>5</v>
      </c>
      <c r="U33" s="156">
        <v>3.9451987435726825</v>
      </c>
      <c r="V33" s="157">
        <v>2.222140936774146</v>
      </c>
      <c r="W33" s="157">
        <v>11.175135378497014</v>
      </c>
      <c r="X33" s="157">
        <v>2.9879393486872825</v>
      </c>
      <c r="Y33" s="157">
        <v>2.201423844896173</v>
      </c>
      <c r="Z33" s="157">
        <v>-8.446847440534583</v>
      </c>
      <c r="AA33" s="157">
        <v>-0.012729439303558233</v>
      </c>
      <c r="AB33" s="157">
        <v>11.73875737041274</v>
      </c>
      <c r="AC33" s="157">
        <v>-15.100296188567473</v>
      </c>
      <c r="AD33" s="157">
        <v>8.202524373553214</v>
      </c>
      <c r="AE33" s="157">
        <v>10.91857685555302</v>
      </c>
      <c r="AF33" s="157">
        <v>-2.0748545334815884</v>
      </c>
      <c r="AG33" s="157">
        <v>8.453608247422686</v>
      </c>
      <c r="AH33" s="157">
        <v>3.207527278477676</v>
      </c>
      <c r="AI33" s="157">
        <v>87.52841792902095</v>
      </c>
      <c r="AJ33" s="157">
        <v>-4.008736301632308</v>
      </c>
      <c r="AK33" s="157">
        <v>-1.8525596348838775</v>
      </c>
      <c r="AL33" s="22"/>
      <c r="AM33" s="17"/>
    </row>
    <row r="34" spans="1:39" ht="12.75">
      <c r="A34" s="29" t="s">
        <v>7</v>
      </c>
      <c r="B34" s="174">
        <v>159553</v>
      </c>
      <c r="C34" s="160">
        <v>18490</v>
      </c>
      <c r="D34" s="160">
        <v>17591</v>
      </c>
      <c r="E34" s="160">
        <v>39819</v>
      </c>
      <c r="F34" s="160">
        <v>13591</v>
      </c>
      <c r="G34" s="160">
        <v>46165</v>
      </c>
      <c r="H34" s="160">
        <v>9431</v>
      </c>
      <c r="I34" s="160">
        <v>7663</v>
      </c>
      <c r="J34" s="160">
        <v>423</v>
      </c>
      <c r="K34" s="160">
        <v>666</v>
      </c>
      <c r="L34" s="160">
        <v>827</v>
      </c>
      <c r="M34" s="160">
        <v>3219</v>
      </c>
      <c r="N34" s="160">
        <v>1540</v>
      </c>
      <c r="O34" s="160">
        <v>0</v>
      </c>
      <c r="P34" s="160">
        <v>0</v>
      </c>
      <c r="Q34" s="160">
        <v>128</v>
      </c>
      <c r="R34" s="160">
        <v>0</v>
      </c>
      <c r="S34" s="22"/>
      <c r="T34" s="29" t="s">
        <v>7</v>
      </c>
      <c r="U34" s="156">
        <v>-2.887087752912446</v>
      </c>
      <c r="V34" s="157">
        <v>-1.5339094174404464</v>
      </c>
      <c r="W34" s="157">
        <v>-3.54219557034054</v>
      </c>
      <c r="X34" s="157">
        <v>-8.249219762079797</v>
      </c>
      <c r="Y34" s="157">
        <v>-0.2754998262033807</v>
      </c>
      <c r="Z34" s="157">
        <v>3.9909038943014545</v>
      </c>
      <c r="AA34" s="157">
        <v>-0.8023082716603785</v>
      </c>
      <c r="AB34" s="157">
        <v>-26.14296400598433</v>
      </c>
      <c r="AC34" s="157">
        <v>-1.1554901300037246</v>
      </c>
      <c r="AD34" s="157">
        <v>-7.645776658837839</v>
      </c>
      <c r="AE34" s="157">
        <v>-2.4548944147432525</v>
      </c>
      <c r="AF34" s="157">
        <v>3.3454600412380033</v>
      </c>
      <c r="AG34" s="157">
        <v>-4.6903890921183935</v>
      </c>
      <c r="AH34" s="157">
        <v>-1.6920562964524797</v>
      </c>
      <c r="AI34" s="157">
        <v>-1.6320865340895485</v>
      </c>
      <c r="AJ34" s="157">
        <v>-0.6812782588704115</v>
      </c>
      <c r="AK34" s="157">
        <v>-2.6229606480961047</v>
      </c>
      <c r="AL34" s="22"/>
      <c r="AM34" s="17"/>
    </row>
    <row r="35" spans="1:39" ht="12.75">
      <c r="A35" s="29" t="s">
        <v>8</v>
      </c>
      <c r="B35" s="174">
        <v>73254</v>
      </c>
      <c r="C35" s="160">
        <v>7205</v>
      </c>
      <c r="D35" s="160">
        <v>17090</v>
      </c>
      <c r="E35" s="160">
        <v>3515</v>
      </c>
      <c r="F35" s="160">
        <v>4754</v>
      </c>
      <c r="G35" s="160">
        <v>5346</v>
      </c>
      <c r="H35" s="160">
        <v>4117</v>
      </c>
      <c r="I35" s="160">
        <v>1224</v>
      </c>
      <c r="J35" s="160">
        <v>0</v>
      </c>
      <c r="K35" s="160">
        <v>720</v>
      </c>
      <c r="L35" s="160">
        <v>4418</v>
      </c>
      <c r="M35" s="160">
        <v>15452</v>
      </c>
      <c r="N35" s="160">
        <v>2500</v>
      </c>
      <c r="O35" s="160">
        <v>1900</v>
      </c>
      <c r="P35" s="160">
        <v>2800</v>
      </c>
      <c r="Q35" s="160">
        <v>214</v>
      </c>
      <c r="R35" s="160">
        <v>1999</v>
      </c>
      <c r="S35" s="22"/>
      <c r="T35" s="29" t="s">
        <v>8</v>
      </c>
      <c r="U35" s="156">
        <v>-0.04758788755515391</v>
      </c>
      <c r="V35" s="157">
        <v>-1.5075888359384872</v>
      </c>
      <c r="W35" s="157">
        <v>-0.6201460712097147</v>
      </c>
      <c r="X35" s="157">
        <v>-0.8138159519480322</v>
      </c>
      <c r="Y35" s="157">
        <v>0.8852899399650691</v>
      </c>
      <c r="Z35" s="157">
        <v>0.7830538851903717</v>
      </c>
      <c r="AA35" s="157">
        <v>1.1223122319303842</v>
      </c>
      <c r="AB35" s="157">
        <v>0.8624482971046376</v>
      </c>
      <c r="AC35" s="157">
        <v>0</v>
      </c>
      <c r="AD35" s="157">
        <v>0.6082827839075408</v>
      </c>
      <c r="AE35" s="157">
        <v>4.104385086144476</v>
      </c>
      <c r="AF35" s="157">
        <v>10.776936944717324</v>
      </c>
      <c r="AG35" s="157">
        <v>2.853342201529766</v>
      </c>
      <c r="AH35" s="157">
        <v>0.36898423910178685</v>
      </c>
      <c r="AI35" s="157">
        <v>3.350324263526933</v>
      </c>
      <c r="AJ35" s="157">
        <v>-3.56732316652617</v>
      </c>
      <c r="AK35" s="157">
        <v>1.4980852387268897</v>
      </c>
      <c r="AL35" s="22"/>
      <c r="AM35" s="17"/>
    </row>
    <row r="36" spans="1:39" ht="12.75">
      <c r="A36" s="29" t="s">
        <v>9</v>
      </c>
      <c r="B36" s="174">
        <v>28575</v>
      </c>
      <c r="C36" s="160">
        <v>420</v>
      </c>
      <c r="D36" s="160">
        <v>11748</v>
      </c>
      <c r="E36" s="160">
        <v>0</v>
      </c>
      <c r="F36" s="160">
        <v>0</v>
      </c>
      <c r="G36" s="160">
        <v>5120</v>
      </c>
      <c r="H36" s="160">
        <v>9695</v>
      </c>
      <c r="I36" s="160">
        <v>0</v>
      </c>
      <c r="J36" s="160">
        <v>0</v>
      </c>
      <c r="K36" s="160">
        <v>380</v>
      </c>
      <c r="L36" s="160">
        <v>0</v>
      </c>
      <c r="M36" s="160">
        <v>0</v>
      </c>
      <c r="N36" s="160">
        <v>262</v>
      </c>
      <c r="O36" s="160">
        <v>750</v>
      </c>
      <c r="P36" s="160">
        <v>0</v>
      </c>
      <c r="Q36" s="160">
        <v>200</v>
      </c>
      <c r="R36" s="160">
        <v>0</v>
      </c>
      <c r="S36" s="22"/>
      <c r="T36" s="29" t="s">
        <v>9</v>
      </c>
      <c r="U36" s="156">
        <v>-1.193066045428697</v>
      </c>
      <c r="V36" s="157">
        <v>-1.0711124858954282</v>
      </c>
      <c r="W36" s="157">
        <v>0.8354072610397567</v>
      </c>
      <c r="X36" s="157">
        <v>0</v>
      </c>
      <c r="Y36" s="157">
        <v>-0.4698945633842709</v>
      </c>
      <c r="Z36" s="157">
        <v>-13.001390376200352</v>
      </c>
      <c r="AA36" s="157">
        <v>3.2926816331870623</v>
      </c>
      <c r="AB36" s="157">
        <v>-1.971310393382029</v>
      </c>
      <c r="AC36" s="157">
        <v>0</v>
      </c>
      <c r="AD36" s="157">
        <v>0.32103813595120206</v>
      </c>
      <c r="AE36" s="157">
        <v>0</v>
      </c>
      <c r="AF36" s="157">
        <v>-0.1295434672309004</v>
      </c>
      <c r="AG36" s="157">
        <v>0.34852011972065206</v>
      </c>
      <c r="AH36" s="157">
        <v>1.9767012809024296</v>
      </c>
      <c r="AI36" s="157">
        <v>0</v>
      </c>
      <c r="AJ36" s="157">
        <v>-0.5908498735535289</v>
      </c>
      <c r="AK36" s="157">
        <v>-0.14313870965324457</v>
      </c>
      <c r="AL36" s="22"/>
      <c r="AM36" s="17"/>
    </row>
    <row r="37" spans="1:39" ht="12.75">
      <c r="A37" s="29" t="s">
        <v>14</v>
      </c>
      <c r="B37" s="174">
        <v>101841</v>
      </c>
      <c r="C37" s="160">
        <v>5791</v>
      </c>
      <c r="D37" s="160">
        <v>609</v>
      </c>
      <c r="E37" s="160">
        <v>0</v>
      </c>
      <c r="F37" s="160">
        <v>1038</v>
      </c>
      <c r="G37" s="160">
        <v>11398</v>
      </c>
      <c r="H37" s="160">
        <v>68900</v>
      </c>
      <c r="I37" s="160">
        <v>9573</v>
      </c>
      <c r="J37" s="160">
        <v>0</v>
      </c>
      <c r="K37" s="160">
        <v>2258</v>
      </c>
      <c r="L37" s="160">
        <v>0</v>
      </c>
      <c r="M37" s="160">
        <v>0</v>
      </c>
      <c r="N37" s="160">
        <v>1345</v>
      </c>
      <c r="O37" s="160">
        <v>0</v>
      </c>
      <c r="P37" s="160">
        <v>0</v>
      </c>
      <c r="Q37" s="160">
        <v>929</v>
      </c>
      <c r="R37" s="160">
        <v>0</v>
      </c>
      <c r="S37" s="22"/>
      <c r="T37" s="29" t="s">
        <v>14</v>
      </c>
      <c r="U37" s="156">
        <v>1.1380042046006988</v>
      </c>
      <c r="V37" s="157">
        <v>-1.3737594139813971</v>
      </c>
      <c r="W37" s="157">
        <v>-0.1310013631645427</v>
      </c>
      <c r="X37" s="157">
        <v>-0.27671186582651813</v>
      </c>
      <c r="Y37" s="157">
        <v>-4.413146748715837</v>
      </c>
      <c r="Z37" s="157">
        <v>0.7982806263432606</v>
      </c>
      <c r="AA37" s="157">
        <v>23.83233914055069</v>
      </c>
      <c r="AB37" s="157">
        <v>9.941256710375779</v>
      </c>
      <c r="AC37" s="157">
        <v>0</v>
      </c>
      <c r="AD37" s="157">
        <v>0.1782606491729043</v>
      </c>
      <c r="AE37" s="157">
        <v>0</v>
      </c>
      <c r="AF37" s="157">
        <v>0</v>
      </c>
      <c r="AG37" s="157">
        <v>0.860658463584969</v>
      </c>
      <c r="AH37" s="157">
        <v>0</v>
      </c>
      <c r="AI37" s="157">
        <v>0</v>
      </c>
      <c r="AJ37" s="157">
        <v>0.7119319488083378</v>
      </c>
      <c r="AK37" s="157">
        <v>-0.07494173280274585</v>
      </c>
      <c r="AL37" s="22"/>
      <c r="AM37" s="17"/>
    </row>
    <row r="38" spans="1:39" ht="12.75">
      <c r="A38" s="29" t="s">
        <v>11</v>
      </c>
      <c r="B38" s="174">
        <v>33400</v>
      </c>
      <c r="C38" s="160">
        <v>5798</v>
      </c>
      <c r="D38" s="160">
        <v>10100</v>
      </c>
      <c r="E38" s="160">
        <v>6335</v>
      </c>
      <c r="F38" s="160">
        <v>508</v>
      </c>
      <c r="G38" s="160">
        <v>4466</v>
      </c>
      <c r="H38" s="160">
        <v>0</v>
      </c>
      <c r="I38" s="160">
        <v>0</v>
      </c>
      <c r="J38" s="160">
        <v>0</v>
      </c>
      <c r="K38" s="160">
        <v>610</v>
      </c>
      <c r="L38" s="160">
        <v>0</v>
      </c>
      <c r="M38" s="160">
        <v>0</v>
      </c>
      <c r="N38" s="160">
        <v>0</v>
      </c>
      <c r="O38" s="160">
        <v>4873</v>
      </c>
      <c r="P38" s="160">
        <v>710</v>
      </c>
      <c r="Q38" s="160">
        <v>0</v>
      </c>
      <c r="R38" s="160">
        <v>0</v>
      </c>
      <c r="S38" s="22"/>
      <c r="T38" s="29" t="s">
        <v>11</v>
      </c>
      <c r="U38" s="156">
        <v>-0.07391405132218702</v>
      </c>
      <c r="V38" s="157">
        <v>-1.6112012761108514</v>
      </c>
      <c r="W38" s="157">
        <v>1.1144495441527742</v>
      </c>
      <c r="X38" s="157">
        <v>0.5827413249530274</v>
      </c>
      <c r="Y38" s="157">
        <v>-0.35231364067441673</v>
      </c>
      <c r="Z38" s="157">
        <v>0.5032313141676089</v>
      </c>
      <c r="AA38" s="157">
        <v>0</v>
      </c>
      <c r="AB38" s="157">
        <v>0</v>
      </c>
      <c r="AC38" s="157">
        <v>-0.46113190145965977</v>
      </c>
      <c r="AD38" s="157">
        <v>0.5153506919216665</v>
      </c>
      <c r="AE38" s="157">
        <v>0</v>
      </c>
      <c r="AF38" s="157">
        <v>-0.16192933403862553</v>
      </c>
      <c r="AG38" s="157">
        <v>0</v>
      </c>
      <c r="AH38" s="157">
        <v>12.843287122450054</v>
      </c>
      <c r="AI38" s="157">
        <v>0.6461339651087655</v>
      </c>
      <c r="AJ38" s="157">
        <v>-0.5847191355659437</v>
      </c>
      <c r="AK38" s="157">
        <v>0</v>
      </c>
      <c r="AL38" s="22"/>
      <c r="AM38" s="17"/>
    </row>
    <row r="39" spans="1:37" ht="12.75">
      <c r="A39" s="78" t="s">
        <v>12</v>
      </c>
      <c r="B39" s="175">
        <v>110908</v>
      </c>
      <c r="C39" s="161">
        <v>26578</v>
      </c>
      <c r="D39" s="161">
        <v>29716</v>
      </c>
      <c r="E39" s="161">
        <v>20319</v>
      </c>
      <c r="F39" s="161">
        <v>12855</v>
      </c>
      <c r="G39" s="161">
        <v>4128</v>
      </c>
      <c r="H39" s="161">
        <v>4844</v>
      </c>
      <c r="I39" s="161">
        <v>1312</v>
      </c>
      <c r="J39" s="161">
        <v>1060</v>
      </c>
      <c r="K39" s="161">
        <v>0</v>
      </c>
      <c r="L39" s="161">
        <v>1106</v>
      </c>
      <c r="M39" s="161">
        <v>3043</v>
      </c>
      <c r="N39" s="161">
        <v>645</v>
      </c>
      <c r="O39" s="161">
        <v>0</v>
      </c>
      <c r="P39" s="161">
        <v>2936</v>
      </c>
      <c r="Q39" s="161">
        <v>820</v>
      </c>
      <c r="R39" s="161">
        <v>1546</v>
      </c>
      <c r="S39" s="22"/>
      <c r="T39" s="70" t="s">
        <v>12</v>
      </c>
      <c r="U39" s="158">
        <v>-3.5445725378399593</v>
      </c>
      <c r="V39" s="159">
        <v>-1.541702218005981</v>
      </c>
      <c r="W39" s="159">
        <v>-11.902364902890156</v>
      </c>
      <c r="X39" s="159">
        <v>-1.202310168583384</v>
      </c>
      <c r="Y39" s="159">
        <v>3.6789096729619675</v>
      </c>
      <c r="Z39" s="159">
        <v>-5.341091482760084</v>
      </c>
      <c r="AA39" s="159">
        <v>-5.056416167802298</v>
      </c>
      <c r="AB39" s="159">
        <v>-0.08250462025873448</v>
      </c>
      <c r="AC39" s="159">
        <v>-2.7056027526027346</v>
      </c>
      <c r="AD39" s="159">
        <v>-4.105063954176029</v>
      </c>
      <c r="AE39" s="159">
        <v>-10.19748261736379</v>
      </c>
      <c r="AF39" s="159">
        <v>1.951788239612233</v>
      </c>
      <c r="AG39" s="159">
        <v>-7.912204855337551</v>
      </c>
      <c r="AH39" s="159">
        <v>0</v>
      </c>
      <c r="AI39" s="159">
        <v>1.3580778711082389</v>
      </c>
      <c r="AJ39" s="159">
        <v>-5.366694765882443</v>
      </c>
      <c r="AK39" s="159">
        <v>0.27953266335424204</v>
      </c>
    </row>
    <row r="40" spans="1:37" s="23" customFormat="1" ht="12.75">
      <c r="A40" s="23" t="s">
        <v>91</v>
      </c>
      <c r="B40" s="22"/>
      <c r="C40" s="22"/>
      <c r="D40" s="22"/>
      <c r="E40" s="22"/>
      <c r="F40" s="22"/>
      <c r="G40" s="22"/>
      <c r="H40" s="22"/>
      <c r="I40" s="22"/>
      <c r="J40" s="22"/>
      <c r="K40" s="22"/>
      <c r="L40" s="22"/>
      <c r="M40" s="22"/>
      <c r="N40" s="22"/>
      <c r="O40" s="22"/>
      <c r="P40" s="22"/>
      <c r="Q40" s="22"/>
      <c r="R40" s="22"/>
      <c r="S40" s="22"/>
      <c r="T40" s="23" t="s">
        <v>91</v>
      </c>
      <c r="U40" s="22"/>
      <c r="V40" s="22"/>
      <c r="W40" s="22"/>
      <c r="X40" s="22"/>
      <c r="Y40" s="22"/>
      <c r="Z40" s="22"/>
      <c r="AA40" s="22"/>
      <c r="AB40" s="22"/>
      <c r="AC40" s="22"/>
      <c r="AD40" s="22"/>
      <c r="AE40" s="22"/>
      <c r="AF40" s="22"/>
      <c r="AG40" s="22"/>
      <c r="AH40" s="22"/>
      <c r="AI40" s="22"/>
      <c r="AJ40" s="22"/>
      <c r="AK40" s="22"/>
    </row>
    <row r="41" spans="1:37" s="23" customFormat="1" ht="12.75">
      <c r="A41" s="16" t="s">
        <v>30</v>
      </c>
      <c r="B41" s="22"/>
      <c r="C41" s="22"/>
      <c r="D41" s="22"/>
      <c r="E41" s="22"/>
      <c r="F41" s="22"/>
      <c r="G41" s="22"/>
      <c r="H41" s="22"/>
      <c r="I41" s="22"/>
      <c r="J41" s="22"/>
      <c r="K41" s="22"/>
      <c r="L41" s="22"/>
      <c r="M41" s="22"/>
      <c r="N41" s="22"/>
      <c r="O41" s="22"/>
      <c r="P41" s="22"/>
      <c r="Q41" s="22"/>
      <c r="R41" s="22"/>
      <c r="S41" s="22"/>
      <c r="T41" s="71" t="s">
        <v>34</v>
      </c>
      <c r="U41" s="22"/>
      <c r="V41" s="22"/>
      <c r="W41" s="22"/>
      <c r="X41" s="22"/>
      <c r="Y41" s="22"/>
      <c r="Z41" s="22"/>
      <c r="AA41" s="22"/>
      <c r="AB41" s="22"/>
      <c r="AC41" s="22"/>
      <c r="AD41" s="22"/>
      <c r="AE41" s="22"/>
      <c r="AF41" s="22"/>
      <c r="AG41" s="22"/>
      <c r="AH41" s="22"/>
      <c r="AI41" s="22"/>
      <c r="AJ41" s="22"/>
      <c r="AK41" s="22"/>
    </row>
    <row r="42" spans="1:37" ht="12.75">
      <c r="A42" s="16" t="s">
        <v>90</v>
      </c>
      <c r="B42" s="22"/>
      <c r="C42" s="22"/>
      <c r="D42" s="22"/>
      <c r="E42" s="22"/>
      <c r="F42" s="22"/>
      <c r="G42" s="22"/>
      <c r="H42" s="22"/>
      <c r="I42" s="22"/>
      <c r="J42" s="22"/>
      <c r="K42" s="22"/>
      <c r="L42" s="22"/>
      <c r="M42" s="22"/>
      <c r="N42" s="22"/>
      <c r="O42" s="22"/>
      <c r="P42" s="22"/>
      <c r="Q42" s="22"/>
      <c r="R42" s="22"/>
      <c r="S42" s="22"/>
      <c r="T42" s="16" t="s">
        <v>90</v>
      </c>
      <c r="U42" s="22"/>
      <c r="V42" s="22"/>
      <c r="W42" s="22"/>
      <c r="X42" s="22"/>
      <c r="Y42" s="22"/>
      <c r="Z42" s="22"/>
      <c r="AA42" s="22"/>
      <c r="AB42" s="22"/>
      <c r="AC42" s="22"/>
      <c r="AD42" s="22"/>
      <c r="AE42" s="22"/>
      <c r="AF42" s="22"/>
      <c r="AG42" s="22"/>
      <c r="AH42" s="22"/>
      <c r="AI42" s="22"/>
      <c r="AJ42" s="22"/>
      <c r="AK42" s="22"/>
    </row>
    <row r="43" spans="1:37" ht="22.5" customHeight="1">
      <c r="A43" s="289" t="s">
        <v>107</v>
      </c>
      <c r="B43" s="289"/>
      <c r="C43" s="289"/>
      <c r="D43" s="289"/>
      <c r="E43" s="289"/>
      <c r="F43" s="289"/>
      <c r="G43" s="289"/>
      <c r="H43" s="289"/>
      <c r="I43" s="289"/>
      <c r="J43" s="289"/>
      <c r="K43" s="289"/>
      <c r="L43" s="289"/>
      <c r="M43" s="289"/>
      <c r="N43" s="289"/>
      <c r="O43" s="289"/>
      <c r="P43" s="289"/>
      <c r="Q43" s="289"/>
      <c r="R43" s="289"/>
      <c r="T43" s="289" t="s">
        <v>107</v>
      </c>
      <c r="U43" s="289"/>
      <c r="V43" s="289"/>
      <c r="W43" s="289"/>
      <c r="X43" s="289"/>
      <c r="Y43" s="289"/>
      <c r="Z43" s="289"/>
      <c r="AA43" s="289"/>
      <c r="AB43" s="289"/>
      <c r="AC43" s="289"/>
      <c r="AD43" s="289"/>
      <c r="AE43" s="289"/>
      <c r="AF43" s="289"/>
      <c r="AG43" s="289"/>
      <c r="AH43" s="289"/>
      <c r="AI43" s="289"/>
      <c r="AJ43" s="289"/>
      <c r="AK43" s="289"/>
    </row>
    <row r="44" spans="1:37" ht="11.25">
      <c r="A44" s="137" t="str">
        <f>A20</f>
        <v>Fecha de publicación: 24 de Noviembre de 2016</v>
      </c>
      <c r="T44" s="137" t="str">
        <f>A20</f>
        <v>Fecha de publicación: 24 de Noviembre de 2016</v>
      </c>
      <c r="U44" s="12"/>
      <c r="V44" s="12"/>
      <c r="W44" s="12"/>
      <c r="X44" s="12"/>
      <c r="Y44" s="13"/>
      <c r="Z44" s="13"/>
      <c r="AA44" s="13"/>
      <c r="AB44" s="13"/>
      <c r="AC44" s="13"/>
      <c r="AD44" s="13"/>
      <c r="AE44" s="13"/>
      <c r="AF44" s="13"/>
      <c r="AG44" s="13"/>
      <c r="AH44" s="13"/>
      <c r="AI44" s="13"/>
      <c r="AJ44" s="13"/>
      <c r="AK44" s="13"/>
    </row>
    <row r="45" spans="21:37" ht="11.25">
      <c r="U45" s="17"/>
      <c r="V45" s="17"/>
      <c r="W45" s="17"/>
      <c r="X45" s="17"/>
      <c r="Y45" s="17"/>
      <c r="Z45" s="17"/>
      <c r="AA45" s="17"/>
      <c r="AB45" s="17"/>
      <c r="AC45" s="17"/>
      <c r="AD45" s="17"/>
      <c r="AE45" s="17"/>
      <c r="AF45" s="17"/>
      <c r="AG45" s="17"/>
      <c r="AH45" s="17"/>
      <c r="AI45" s="17"/>
      <c r="AJ45" s="17"/>
      <c r="AK45" s="17"/>
    </row>
    <row r="46" spans="2:26" ht="12.75">
      <c r="B46" s="183"/>
      <c r="C46" s="183"/>
      <c r="D46" s="183"/>
      <c r="E46" s="183"/>
      <c r="F46" s="183"/>
      <c r="G46" s="183"/>
      <c r="H46" s="183"/>
      <c r="I46" s="183"/>
      <c r="J46" s="183"/>
      <c r="K46" s="183"/>
      <c r="L46" s="183"/>
      <c r="M46" s="183"/>
      <c r="N46" s="183"/>
      <c r="O46" s="183"/>
      <c r="P46" s="183"/>
      <c r="Q46" s="183"/>
      <c r="R46" s="183"/>
      <c r="Y46" s="17"/>
      <c r="Z46" s="17"/>
    </row>
    <row r="47" spans="2:18" ht="12.75">
      <c r="B47" s="183"/>
      <c r="C47" s="183"/>
      <c r="D47" s="183"/>
      <c r="E47" s="183"/>
      <c r="F47" s="183"/>
      <c r="G47" s="183"/>
      <c r="H47" s="183"/>
      <c r="I47" s="183"/>
      <c r="J47" s="183"/>
      <c r="K47" s="183"/>
      <c r="L47" s="183"/>
      <c r="M47" s="183"/>
      <c r="N47" s="183"/>
      <c r="O47" s="183"/>
      <c r="P47" s="183"/>
      <c r="Q47" s="183"/>
      <c r="R47" s="183"/>
    </row>
    <row r="48" spans="2:18" ht="12.75">
      <c r="B48" s="183"/>
      <c r="C48" s="183"/>
      <c r="D48" s="183"/>
      <c r="E48" s="183"/>
      <c r="F48" s="183"/>
      <c r="G48" s="183"/>
      <c r="H48" s="183"/>
      <c r="I48" s="183"/>
      <c r="J48" s="183"/>
      <c r="K48" s="183"/>
      <c r="L48" s="183"/>
      <c r="M48" s="183"/>
      <c r="N48" s="183"/>
      <c r="O48" s="183"/>
      <c r="P48" s="183"/>
      <c r="Q48" s="183"/>
      <c r="R48" s="183"/>
    </row>
    <row r="49" spans="2:18" ht="12.75">
      <c r="B49" s="183"/>
      <c r="C49" s="183"/>
      <c r="D49" s="183"/>
      <c r="E49" s="183"/>
      <c r="F49" s="183"/>
      <c r="G49" s="183"/>
      <c r="H49" s="183"/>
      <c r="I49" s="183"/>
      <c r="J49" s="183"/>
      <c r="K49" s="183"/>
      <c r="L49" s="183"/>
      <c r="M49" s="183"/>
      <c r="N49" s="183"/>
      <c r="O49" s="183"/>
      <c r="P49" s="183"/>
      <c r="Q49" s="183"/>
      <c r="R49" s="183"/>
    </row>
    <row r="50" spans="2:18" ht="12.75">
      <c r="B50" s="183"/>
      <c r="C50" s="183"/>
      <c r="D50" s="183"/>
      <c r="E50" s="183"/>
      <c r="F50" s="183"/>
      <c r="G50" s="183"/>
      <c r="H50" s="183"/>
      <c r="I50" s="183"/>
      <c r="J50" s="183"/>
      <c r="K50" s="183"/>
      <c r="L50" s="183"/>
      <c r="M50" s="183"/>
      <c r="N50" s="183"/>
      <c r="O50" s="183"/>
      <c r="P50" s="183"/>
      <c r="Q50" s="183"/>
      <c r="R50" s="183"/>
    </row>
    <row r="51" spans="2:18" ht="12.75">
      <c r="B51" s="183"/>
      <c r="C51" s="183"/>
      <c r="D51" s="183"/>
      <c r="E51" s="183"/>
      <c r="F51" s="183"/>
      <c r="G51" s="183"/>
      <c r="H51" s="183"/>
      <c r="I51" s="183"/>
      <c r="J51" s="183"/>
      <c r="K51" s="183"/>
      <c r="L51" s="183"/>
      <c r="M51" s="183"/>
      <c r="N51" s="183"/>
      <c r="O51" s="183"/>
      <c r="P51" s="183"/>
      <c r="Q51" s="183"/>
      <c r="R51" s="183"/>
    </row>
    <row r="52" spans="2:18" ht="12.75">
      <c r="B52" s="183"/>
      <c r="C52" s="183"/>
      <c r="D52" s="183"/>
      <c r="E52" s="183"/>
      <c r="F52" s="183"/>
      <c r="G52" s="183"/>
      <c r="H52" s="183"/>
      <c r="I52" s="183"/>
      <c r="J52" s="183"/>
      <c r="K52" s="183"/>
      <c r="L52" s="183"/>
      <c r="M52" s="183"/>
      <c r="N52" s="183"/>
      <c r="O52" s="183"/>
      <c r="P52" s="183"/>
      <c r="Q52" s="183"/>
      <c r="R52" s="183"/>
    </row>
    <row r="53" spans="2:18" ht="12.75">
      <c r="B53" s="183"/>
      <c r="C53" s="183"/>
      <c r="D53" s="183"/>
      <c r="E53" s="183"/>
      <c r="F53" s="183"/>
      <c r="G53" s="183"/>
      <c r="H53" s="183"/>
      <c r="I53" s="183"/>
      <c r="J53" s="183"/>
      <c r="K53" s="183"/>
      <c r="L53" s="183"/>
      <c r="M53" s="183"/>
      <c r="N53" s="183"/>
      <c r="O53" s="183"/>
      <c r="P53" s="183"/>
      <c r="Q53" s="183"/>
      <c r="R53" s="183"/>
    </row>
    <row r="54" spans="2:18" ht="12.75">
      <c r="B54" s="183"/>
      <c r="C54" s="183"/>
      <c r="D54" s="183"/>
      <c r="E54" s="183"/>
      <c r="F54" s="183"/>
      <c r="G54" s="183"/>
      <c r="H54" s="183"/>
      <c r="I54" s="183"/>
      <c r="J54" s="183"/>
      <c r="K54" s="183"/>
      <c r="L54" s="183"/>
      <c r="M54" s="183"/>
      <c r="N54" s="183"/>
      <c r="O54" s="183"/>
      <c r="P54" s="183"/>
      <c r="Q54" s="183"/>
      <c r="R54" s="183"/>
    </row>
    <row r="55" spans="2:18" ht="12.75">
      <c r="B55" s="183"/>
      <c r="C55" s="183"/>
      <c r="D55" s="183"/>
      <c r="E55" s="183"/>
      <c r="F55" s="183"/>
      <c r="G55" s="183"/>
      <c r="H55" s="183"/>
      <c r="I55" s="183"/>
      <c r="J55" s="183"/>
      <c r="K55" s="183"/>
      <c r="L55" s="183"/>
      <c r="M55" s="183"/>
      <c r="N55" s="183"/>
      <c r="O55" s="183"/>
      <c r="P55" s="183"/>
      <c r="Q55" s="183"/>
      <c r="R55" s="183"/>
    </row>
    <row r="56" spans="2:18" ht="12.75">
      <c r="B56" s="183"/>
      <c r="C56" s="183"/>
      <c r="D56" s="183"/>
      <c r="E56" s="183"/>
      <c r="F56" s="183"/>
      <c r="G56" s="183"/>
      <c r="H56" s="183"/>
      <c r="I56" s="183"/>
      <c r="J56" s="183"/>
      <c r="K56" s="183"/>
      <c r="L56" s="183"/>
      <c r="M56" s="183"/>
      <c r="N56" s="183"/>
      <c r="O56" s="183"/>
      <c r="P56" s="183"/>
      <c r="Q56" s="183"/>
      <c r="R56" s="183"/>
    </row>
    <row r="57" spans="2:18" ht="12.75">
      <c r="B57" s="183"/>
      <c r="C57" s="183"/>
      <c r="D57" s="183"/>
      <c r="E57" s="183"/>
      <c r="F57" s="183"/>
      <c r="G57" s="183"/>
      <c r="H57" s="183"/>
      <c r="I57" s="183"/>
      <c r="J57" s="183"/>
      <c r="K57" s="183"/>
      <c r="L57" s="183"/>
      <c r="M57" s="183"/>
      <c r="N57" s="183"/>
      <c r="O57" s="183"/>
      <c r="P57" s="183"/>
      <c r="Q57" s="183"/>
      <c r="R57" s="183"/>
    </row>
    <row r="58" spans="2:18" ht="12.75">
      <c r="B58" s="183"/>
      <c r="C58" s="183"/>
      <c r="D58" s="183"/>
      <c r="E58" s="183"/>
      <c r="F58" s="183"/>
      <c r="G58" s="183"/>
      <c r="H58" s="183"/>
      <c r="I58" s="183"/>
      <c r="J58" s="183"/>
      <c r="K58" s="183"/>
      <c r="L58" s="183"/>
      <c r="M58" s="183"/>
      <c r="N58" s="183"/>
      <c r="O58" s="183"/>
      <c r="P58" s="183"/>
      <c r="Q58" s="183"/>
      <c r="R58" s="183"/>
    </row>
    <row r="59" spans="2:18" ht="12.75">
      <c r="B59" s="184"/>
      <c r="C59" s="184"/>
      <c r="D59" s="184"/>
      <c r="E59" s="184"/>
      <c r="F59" s="184"/>
      <c r="G59" s="184"/>
      <c r="H59" s="184"/>
      <c r="I59" s="184"/>
      <c r="J59" s="184"/>
      <c r="K59" s="184"/>
      <c r="L59" s="184"/>
      <c r="M59" s="184"/>
      <c r="N59" s="184"/>
      <c r="O59" s="184"/>
      <c r="P59" s="184"/>
      <c r="Q59" s="184"/>
      <c r="R59" s="184"/>
    </row>
    <row r="60" spans="2:18" ht="12.75">
      <c r="B60" s="184"/>
      <c r="C60" s="184"/>
      <c r="D60" s="184"/>
      <c r="E60" s="184"/>
      <c r="F60" s="184"/>
      <c r="G60" s="184"/>
      <c r="H60" s="184"/>
      <c r="I60" s="184"/>
      <c r="J60" s="184"/>
      <c r="K60" s="184"/>
      <c r="L60" s="184"/>
      <c r="M60" s="184"/>
      <c r="N60" s="184"/>
      <c r="O60" s="184"/>
      <c r="P60" s="184"/>
      <c r="Q60" s="184"/>
      <c r="R60" s="184"/>
    </row>
    <row r="61" spans="2:18" ht="12.75">
      <c r="B61" s="184"/>
      <c r="C61" s="184"/>
      <c r="D61" s="184"/>
      <c r="E61" s="184"/>
      <c r="F61" s="184"/>
      <c r="G61" s="184"/>
      <c r="H61" s="184"/>
      <c r="I61" s="184"/>
      <c r="J61" s="184"/>
      <c r="K61" s="184"/>
      <c r="L61" s="184"/>
      <c r="M61" s="184"/>
      <c r="N61" s="184"/>
      <c r="O61" s="184"/>
      <c r="P61" s="184"/>
      <c r="Q61" s="184"/>
      <c r="R61" s="184"/>
    </row>
    <row r="62" spans="2:18" ht="12.75">
      <c r="B62" s="184"/>
      <c r="C62" s="184"/>
      <c r="D62" s="184"/>
      <c r="E62" s="184"/>
      <c r="F62" s="184"/>
      <c r="G62" s="184"/>
      <c r="H62" s="184"/>
      <c r="I62" s="184"/>
      <c r="J62" s="184"/>
      <c r="K62" s="184"/>
      <c r="L62" s="184"/>
      <c r="M62" s="184"/>
      <c r="N62" s="184"/>
      <c r="O62" s="184"/>
      <c r="P62" s="184"/>
      <c r="Q62" s="184"/>
      <c r="R62" s="184"/>
    </row>
    <row r="63" spans="2:18" ht="12.75">
      <c r="B63" s="184"/>
      <c r="C63" s="184"/>
      <c r="D63" s="184"/>
      <c r="E63" s="184"/>
      <c r="F63" s="184"/>
      <c r="G63" s="184"/>
      <c r="H63" s="184"/>
      <c r="I63" s="184"/>
      <c r="J63" s="184"/>
      <c r="K63" s="184"/>
      <c r="L63" s="184"/>
      <c r="M63" s="184"/>
      <c r="N63" s="184"/>
      <c r="O63" s="184"/>
      <c r="P63" s="184"/>
      <c r="Q63" s="184"/>
      <c r="R63" s="184"/>
    </row>
    <row r="64" spans="2:18" ht="12.75">
      <c r="B64" s="184"/>
      <c r="C64" s="184"/>
      <c r="D64" s="184"/>
      <c r="E64" s="184"/>
      <c r="F64" s="184"/>
      <c r="G64" s="184"/>
      <c r="H64" s="184"/>
      <c r="I64" s="184"/>
      <c r="J64" s="184"/>
      <c r="K64" s="184"/>
      <c r="L64" s="184"/>
      <c r="M64" s="184"/>
      <c r="N64" s="184"/>
      <c r="O64" s="184"/>
      <c r="P64" s="184"/>
      <c r="Q64" s="184"/>
      <c r="R64" s="184"/>
    </row>
    <row r="65" spans="2:18" ht="12.75">
      <c r="B65" s="184"/>
      <c r="C65" s="184"/>
      <c r="D65" s="184"/>
      <c r="E65" s="184"/>
      <c r="F65" s="184"/>
      <c r="G65" s="184"/>
      <c r="H65" s="184"/>
      <c r="I65" s="184"/>
      <c r="J65" s="184"/>
      <c r="K65" s="184"/>
      <c r="L65" s="184"/>
      <c r="M65" s="184"/>
      <c r="N65" s="184"/>
      <c r="O65" s="184"/>
      <c r="P65" s="184"/>
      <c r="Q65" s="184"/>
      <c r="R65" s="184"/>
    </row>
    <row r="66" spans="2:18" ht="12.75">
      <c r="B66" s="184"/>
      <c r="C66" s="184"/>
      <c r="D66" s="184"/>
      <c r="E66" s="184"/>
      <c r="F66" s="184"/>
      <c r="G66" s="184"/>
      <c r="H66" s="184"/>
      <c r="I66" s="184"/>
      <c r="J66" s="184"/>
      <c r="K66" s="184"/>
      <c r="L66" s="184"/>
      <c r="M66" s="184"/>
      <c r="N66" s="184"/>
      <c r="O66" s="184"/>
      <c r="P66" s="184"/>
      <c r="Q66" s="184"/>
      <c r="R66" s="184"/>
    </row>
    <row r="67" spans="2:18" ht="12.75">
      <c r="B67" s="184"/>
      <c r="C67" s="184"/>
      <c r="D67" s="184"/>
      <c r="E67" s="184"/>
      <c r="F67" s="184"/>
      <c r="G67" s="184"/>
      <c r="H67" s="184"/>
      <c r="I67" s="184"/>
      <c r="J67" s="184"/>
      <c r="K67" s="184"/>
      <c r="L67" s="184"/>
      <c r="M67" s="184"/>
      <c r="N67" s="184"/>
      <c r="O67" s="184"/>
      <c r="P67" s="184"/>
      <c r="Q67" s="184"/>
      <c r="R67" s="184"/>
    </row>
    <row r="68" spans="2:18" ht="12.75">
      <c r="B68" s="184"/>
      <c r="C68" s="184"/>
      <c r="D68" s="184"/>
      <c r="E68" s="184"/>
      <c r="F68" s="184"/>
      <c r="G68" s="184"/>
      <c r="H68" s="184"/>
      <c r="I68" s="184"/>
      <c r="J68" s="184"/>
      <c r="K68" s="184"/>
      <c r="L68" s="184"/>
      <c r="M68" s="184"/>
      <c r="N68" s="184"/>
      <c r="O68" s="184"/>
      <c r="P68" s="184"/>
      <c r="Q68" s="184"/>
      <c r="R68" s="184"/>
    </row>
    <row r="69" spans="2:18" ht="12.75">
      <c r="B69" s="184"/>
      <c r="C69" s="184"/>
      <c r="D69" s="184"/>
      <c r="E69" s="184"/>
      <c r="F69" s="184"/>
      <c r="G69" s="184"/>
      <c r="H69" s="184"/>
      <c r="I69" s="184"/>
      <c r="J69" s="184"/>
      <c r="K69" s="184"/>
      <c r="L69" s="184"/>
      <c r="M69" s="184"/>
      <c r="N69" s="184"/>
      <c r="O69" s="184"/>
      <c r="P69" s="184"/>
      <c r="Q69" s="184"/>
      <c r="R69" s="184"/>
    </row>
    <row r="70" spans="2:18" ht="12.75">
      <c r="B70" s="184"/>
      <c r="C70" s="184"/>
      <c r="D70" s="184"/>
      <c r="E70" s="184"/>
      <c r="F70" s="184"/>
      <c r="G70" s="184"/>
      <c r="H70" s="184"/>
      <c r="I70" s="184"/>
      <c r="J70" s="184"/>
      <c r="K70" s="184"/>
      <c r="L70" s="184"/>
      <c r="M70" s="184"/>
      <c r="N70" s="184"/>
      <c r="O70" s="184"/>
      <c r="P70" s="184"/>
      <c r="Q70" s="184"/>
      <c r="R70" s="184"/>
    </row>
    <row r="71" spans="2:18" ht="12.75">
      <c r="B71" s="184"/>
      <c r="C71" s="184"/>
      <c r="D71" s="184"/>
      <c r="E71" s="184"/>
      <c r="F71" s="184"/>
      <c r="G71" s="184"/>
      <c r="H71" s="184"/>
      <c r="I71" s="184"/>
      <c r="J71" s="184"/>
      <c r="K71" s="184"/>
      <c r="L71" s="184"/>
      <c r="M71" s="184"/>
      <c r="N71" s="184"/>
      <c r="O71" s="184"/>
      <c r="P71" s="184"/>
      <c r="Q71" s="184"/>
      <c r="R71" s="184"/>
    </row>
  </sheetData>
  <sheetProtection/>
  <mergeCells count="2">
    <mergeCell ref="T43:AK43"/>
    <mergeCell ref="A43:R43"/>
  </mergeCells>
  <printOptions horizontalCentered="1" verticalCentered="1"/>
  <pageMargins left="0.25" right="0.25" top="0.75" bottom="0.75" header="0.3" footer="0.3"/>
  <pageSetup orientation="landscape" scale="77" r:id="rId1"/>
  <colBreaks count="1" manualBreakCount="1">
    <brk id="18" max="41" man="1"/>
  </colBreaks>
</worksheet>
</file>

<file path=xl/worksheets/sheet6.xml><?xml version="1.0" encoding="utf-8"?>
<worksheet xmlns="http://schemas.openxmlformats.org/spreadsheetml/2006/main" xmlns:r="http://schemas.openxmlformats.org/officeDocument/2006/relationships">
  <sheetPr>
    <tabColor theme="0"/>
  </sheetPr>
  <dimension ref="A1:AF88"/>
  <sheetViews>
    <sheetView view="pageBreakPreview" zoomScale="96" zoomScaleSheetLayoutView="96" zoomScalePageLayoutView="0" workbookViewId="0" topLeftCell="A1">
      <selection activeCell="M30" sqref="M30:U40"/>
    </sheetView>
  </sheetViews>
  <sheetFormatPr defaultColWidth="11.421875" defaultRowHeight="12.75"/>
  <cols>
    <col min="1" max="1" width="17.00390625" style="22" customWidth="1"/>
    <col min="2" max="2" width="11.57421875" style="22" bestFit="1" customWidth="1"/>
    <col min="3" max="3" width="9.7109375" style="22" bestFit="1" customWidth="1"/>
    <col min="4" max="4" width="11.57421875" style="22" bestFit="1" customWidth="1"/>
    <col min="5" max="5" width="8.28125" style="22" customWidth="1"/>
    <col min="6" max="6" width="10.421875" style="22" customWidth="1"/>
    <col min="7" max="7" width="1.1484375" style="22" customWidth="1"/>
    <col min="8" max="8" width="9.28125" style="22" bestFit="1" customWidth="1"/>
    <col min="9" max="9" width="9.7109375" style="22" customWidth="1"/>
    <col min="10" max="10" width="11.28125" style="22" customWidth="1"/>
    <col min="11" max="11" width="7.140625" style="22" customWidth="1"/>
    <col min="12" max="12" width="16.8515625" style="22" customWidth="1"/>
    <col min="13" max="13" width="7.57421875" style="22" bestFit="1" customWidth="1"/>
    <col min="14" max="14" width="7.421875" style="22" customWidth="1"/>
    <col min="15" max="15" width="8.421875" style="22" bestFit="1" customWidth="1"/>
    <col min="16" max="16" width="8.140625" style="22" bestFit="1" customWidth="1"/>
    <col min="17" max="17" width="9.00390625" style="22" bestFit="1" customWidth="1"/>
    <col min="18" max="18" width="5.00390625" style="22" customWidth="1"/>
    <col min="19" max="20" width="7.140625" style="22" bestFit="1" customWidth="1"/>
    <col min="21" max="16384" width="11.421875" style="22" customWidth="1"/>
  </cols>
  <sheetData>
    <row r="1" spans="1:12" s="233" customFormat="1" ht="20.25">
      <c r="A1" s="252" t="s">
        <v>137</v>
      </c>
      <c r="L1" s="231" t="s">
        <v>137</v>
      </c>
    </row>
    <row r="2" spans="1:12" ht="12.75">
      <c r="A2" s="162" t="s">
        <v>158</v>
      </c>
      <c r="L2" s="30" t="s">
        <v>159</v>
      </c>
    </row>
    <row r="3" spans="1:12" ht="12.75">
      <c r="A3" s="163" t="s">
        <v>21</v>
      </c>
      <c r="L3" s="4" t="s">
        <v>44</v>
      </c>
    </row>
    <row r="4" spans="1:32" ht="12.75">
      <c r="A4" s="164" t="s">
        <v>191</v>
      </c>
      <c r="B4" s="2"/>
      <c r="C4" s="51"/>
      <c r="D4" s="51"/>
      <c r="E4" s="51"/>
      <c r="F4" s="51"/>
      <c r="G4" s="51"/>
      <c r="H4" s="51"/>
      <c r="I4" s="51"/>
      <c r="J4" s="6" t="s">
        <v>0</v>
      </c>
      <c r="L4" s="7" t="s">
        <v>192</v>
      </c>
      <c r="U4" s="38" t="s">
        <v>31</v>
      </c>
      <c r="Y4" s="2"/>
      <c r="Z4" s="51"/>
      <c r="AA4" s="51"/>
      <c r="AB4" s="51"/>
      <c r="AC4" s="51"/>
      <c r="AD4" s="51"/>
      <c r="AE4" s="51"/>
      <c r="AF4" s="51"/>
    </row>
    <row r="5" spans="1:32" ht="12.75" customHeight="1">
      <c r="A5" s="292" t="s">
        <v>1</v>
      </c>
      <c r="B5" s="292" t="s">
        <v>22</v>
      </c>
      <c r="C5" s="225" t="s">
        <v>23</v>
      </c>
      <c r="D5" s="225"/>
      <c r="E5" s="225"/>
      <c r="F5" s="225"/>
      <c r="G5" s="203"/>
      <c r="H5" s="225" t="s">
        <v>94</v>
      </c>
      <c r="I5" s="225"/>
      <c r="J5" s="225"/>
      <c r="L5" s="292" t="s">
        <v>1</v>
      </c>
      <c r="M5" s="292" t="s">
        <v>22</v>
      </c>
      <c r="N5" s="59" t="s">
        <v>23</v>
      </c>
      <c r="O5" s="59"/>
      <c r="P5" s="59"/>
      <c r="Q5" s="59"/>
      <c r="R5" s="60"/>
      <c r="S5" s="59" t="s">
        <v>94</v>
      </c>
      <c r="T5" s="59"/>
      <c r="U5" s="59"/>
      <c r="Y5" s="2"/>
      <c r="Z5" s="51"/>
      <c r="AA5" s="51"/>
      <c r="AB5" s="51"/>
      <c r="AC5" s="51"/>
      <c r="AD5" s="53"/>
      <c r="AE5" s="53"/>
      <c r="AF5" s="53"/>
    </row>
    <row r="6" spans="1:32" ht="18">
      <c r="A6" s="294" t="s">
        <v>1</v>
      </c>
      <c r="B6" s="294"/>
      <c r="C6" s="61" t="s">
        <v>24</v>
      </c>
      <c r="D6" s="61" t="s">
        <v>25</v>
      </c>
      <c r="E6" s="61" t="s">
        <v>26</v>
      </c>
      <c r="F6" s="61" t="s">
        <v>27</v>
      </c>
      <c r="G6" s="61"/>
      <c r="H6" s="61" t="s">
        <v>24</v>
      </c>
      <c r="I6" s="61" t="s">
        <v>28</v>
      </c>
      <c r="J6" s="61" t="s">
        <v>29</v>
      </c>
      <c r="L6" s="293" t="s">
        <v>1</v>
      </c>
      <c r="M6" s="293"/>
      <c r="N6" s="61" t="s">
        <v>24</v>
      </c>
      <c r="O6" s="61" t="s">
        <v>25</v>
      </c>
      <c r="P6" s="61" t="s">
        <v>26</v>
      </c>
      <c r="Q6" s="61" t="s">
        <v>27</v>
      </c>
      <c r="R6" s="61"/>
      <c r="S6" s="61" t="s">
        <v>24</v>
      </c>
      <c r="T6" s="61" t="s">
        <v>28</v>
      </c>
      <c r="U6" s="61" t="s">
        <v>29</v>
      </c>
      <c r="Y6" s="56"/>
      <c r="Z6" s="2"/>
      <c r="AA6" s="2"/>
      <c r="AB6" s="2"/>
      <c r="AC6" s="2"/>
      <c r="AD6" s="56"/>
      <c r="AE6" s="56"/>
      <c r="AF6" s="2"/>
    </row>
    <row r="7" spans="1:32" ht="12.75">
      <c r="A7" s="40" t="s">
        <v>2</v>
      </c>
      <c r="B7" s="92">
        <v>4090219</v>
      </c>
      <c r="C7" s="92">
        <v>5033873</v>
      </c>
      <c r="D7" s="92">
        <v>23617487</v>
      </c>
      <c r="E7" s="92">
        <v>575217</v>
      </c>
      <c r="F7" s="92">
        <v>29226577</v>
      </c>
      <c r="G7" s="92"/>
      <c r="H7" s="92">
        <v>996038</v>
      </c>
      <c r="I7" s="92">
        <v>4811094</v>
      </c>
      <c r="J7" s="92">
        <v>5807132</v>
      </c>
      <c r="L7" s="40" t="s">
        <v>2</v>
      </c>
      <c r="M7" s="40">
        <v>4.794339862975548</v>
      </c>
      <c r="N7" s="40">
        <v>-4.191027465333349</v>
      </c>
      <c r="O7" s="40">
        <v>8.371026096044858</v>
      </c>
      <c r="P7" s="40">
        <v>-12.684256550136723</v>
      </c>
      <c r="Q7" s="40">
        <v>5.7929910847924475</v>
      </c>
      <c r="R7" s="40"/>
      <c r="S7" s="40">
        <v>-1.7075653740118355</v>
      </c>
      <c r="T7" s="40">
        <v>7.687378380052451</v>
      </c>
      <c r="U7" s="40">
        <v>6.075959699211239</v>
      </c>
      <c r="Y7" s="62"/>
      <c r="Z7" s="62"/>
      <c r="AA7" s="62"/>
      <c r="AB7" s="62"/>
      <c r="AC7" s="62"/>
      <c r="AD7" s="62"/>
      <c r="AE7" s="62"/>
      <c r="AF7" s="62"/>
    </row>
    <row r="8" spans="1:32" ht="12.75">
      <c r="A8" s="29" t="s">
        <v>3</v>
      </c>
      <c r="B8" s="92">
        <v>2398946</v>
      </c>
      <c r="C8" s="89">
        <v>2725180</v>
      </c>
      <c r="D8" s="89">
        <v>13986980</v>
      </c>
      <c r="E8" s="89">
        <v>167621</v>
      </c>
      <c r="F8" s="92">
        <v>16879781</v>
      </c>
      <c r="G8" s="89"/>
      <c r="H8" s="89">
        <v>329510</v>
      </c>
      <c r="I8" s="89">
        <v>1451907</v>
      </c>
      <c r="J8" s="92">
        <v>1781417</v>
      </c>
      <c r="L8" s="29" t="s">
        <v>3</v>
      </c>
      <c r="M8" s="40">
        <v>0.04435281160976956</v>
      </c>
      <c r="N8" s="13">
        <v>8.098254060282258</v>
      </c>
      <c r="O8" s="13">
        <v>8.312523504001575</v>
      </c>
      <c r="P8" s="13">
        <v>19.461165367107938</v>
      </c>
      <c r="Q8" s="40">
        <v>8.388639639341292</v>
      </c>
      <c r="R8" s="40"/>
      <c r="S8" s="13">
        <v>21.288276531819974</v>
      </c>
      <c r="T8" s="13">
        <v>2.3005605730945575</v>
      </c>
      <c r="U8" s="40">
        <v>5.812732223842019</v>
      </c>
      <c r="Y8" s="62"/>
      <c r="Z8" s="62"/>
      <c r="AA8" s="62"/>
      <c r="AB8" s="62"/>
      <c r="AC8" s="62"/>
      <c r="AD8" s="62"/>
      <c r="AE8" s="62"/>
      <c r="AF8" s="62"/>
    </row>
    <row r="9" spans="1:32" ht="12.75">
      <c r="A9" s="29" t="s">
        <v>6</v>
      </c>
      <c r="B9" s="92">
        <v>641898</v>
      </c>
      <c r="C9" s="89">
        <v>823159</v>
      </c>
      <c r="D9" s="89">
        <v>1652469</v>
      </c>
      <c r="E9" s="89">
        <v>173943</v>
      </c>
      <c r="F9" s="92">
        <v>2649571</v>
      </c>
      <c r="G9" s="89"/>
      <c r="H9" s="89">
        <v>426403</v>
      </c>
      <c r="I9" s="89">
        <v>2035235</v>
      </c>
      <c r="J9" s="92">
        <v>2461638</v>
      </c>
      <c r="L9" s="29" t="s">
        <v>6</v>
      </c>
      <c r="M9" s="40">
        <v>32.87500506310971</v>
      </c>
      <c r="N9" s="13">
        <v>-17.74432400058798</v>
      </c>
      <c r="O9" s="13">
        <v>-6.0836844745650325</v>
      </c>
      <c r="P9" s="13">
        <v>-10.129755149675475</v>
      </c>
      <c r="Q9" s="40">
        <v>-9.971991692239996</v>
      </c>
      <c r="R9" s="40"/>
      <c r="S9" s="13">
        <v>-18.977352410747585</v>
      </c>
      <c r="T9" s="13">
        <v>10.29507648993851</v>
      </c>
      <c r="U9" s="40">
        <v>5.224529358094074</v>
      </c>
      <c r="Y9" s="62"/>
      <c r="Z9" s="62"/>
      <c r="AA9" s="62"/>
      <c r="AB9" s="62"/>
      <c r="AC9" s="62"/>
      <c r="AD9" s="62"/>
      <c r="AE9" s="62"/>
      <c r="AF9" s="62"/>
    </row>
    <row r="10" spans="1:32" ht="12.75">
      <c r="A10" s="29" t="s">
        <v>4</v>
      </c>
      <c r="B10" s="92">
        <v>232562</v>
      </c>
      <c r="C10" s="89">
        <v>88588</v>
      </c>
      <c r="D10" s="89">
        <v>2308195</v>
      </c>
      <c r="E10" s="89">
        <v>19223</v>
      </c>
      <c r="F10" s="92">
        <v>2416006</v>
      </c>
      <c r="G10" s="89"/>
      <c r="H10" s="89">
        <v>5957</v>
      </c>
      <c r="I10" s="89">
        <v>153708</v>
      </c>
      <c r="J10" s="92">
        <v>159665</v>
      </c>
      <c r="L10" s="29" t="s">
        <v>4</v>
      </c>
      <c r="M10" s="40">
        <v>-25.08234363309569</v>
      </c>
      <c r="N10" s="13">
        <v>122.44434912177721</v>
      </c>
      <c r="O10" s="13">
        <v>-6.6108799299885845</v>
      </c>
      <c r="P10" s="13">
        <v>37.03376163970245</v>
      </c>
      <c r="Q10" s="40">
        <v>-1.5315359316160624</v>
      </c>
      <c r="R10" s="40"/>
      <c r="S10" s="13">
        <v>133.65788148396845</v>
      </c>
      <c r="T10" s="13">
        <v>1.1014390923048865</v>
      </c>
      <c r="U10" s="40">
        <v>6.047035981586447</v>
      </c>
      <c r="Y10" s="62"/>
      <c r="Z10" s="62"/>
      <c r="AA10" s="62"/>
      <c r="AB10" s="62"/>
      <c r="AC10" s="62"/>
      <c r="AD10" s="62"/>
      <c r="AE10" s="62"/>
      <c r="AF10" s="62"/>
    </row>
    <row r="11" spans="1:32" ht="12.75">
      <c r="A11" s="29" t="s">
        <v>5</v>
      </c>
      <c r="B11" s="92">
        <v>118232</v>
      </c>
      <c r="C11" s="89">
        <v>553568</v>
      </c>
      <c r="D11" s="89">
        <v>1872036</v>
      </c>
      <c r="E11" s="89">
        <v>54591</v>
      </c>
      <c r="F11" s="92">
        <v>2480195</v>
      </c>
      <c r="G11" s="89"/>
      <c r="H11" s="89">
        <v>53472</v>
      </c>
      <c r="I11" s="89">
        <v>332854</v>
      </c>
      <c r="J11" s="92">
        <v>386326</v>
      </c>
      <c r="L11" s="29" t="s">
        <v>5</v>
      </c>
      <c r="M11" s="40">
        <v>197.4025644495568</v>
      </c>
      <c r="N11" s="13">
        <v>-66.22510694259785</v>
      </c>
      <c r="O11" s="13">
        <v>41.3864904307396</v>
      </c>
      <c r="P11" s="13">
        <v>-61.64752431719514</v>
      </c>
      <c r="Q11" s="40">
        <v>15.100223974324607</v>
      </c>
      <c r="R11" s="40"/>
      <c r="S11" s="13">
        <v>-7.680655296229801</v>
      </c>
      <c r="T11" s="13">
        <v>-1.9104472231068286</v>
      </c>
      <c r="U11" s="40">
        <v>-2.709110958102741</v>
      </c>
      <c r="Y11" s="62"/>
      <c r="Z11" s="62"/>
      <c r="AA11" s="62"/>
      <c r="AB11" s="62"/>
      <c r="AC11" s="62"/>
      <c r="AD11" s="62"/>
      <c r="AE11" s="62"/>
      <c r="AF11" s="62"/>
    </row>
    <row r="12" spans="1:32" ht="12.75">
      <c r="A12" s="29" t="s">
        <v>7</v>
      </c>
      <c r="B12" s="92">
        <v>212473</v>
      </c>
      <c r="C12" s="89">
        <v>180083</v>
      </c>
      <c r="D12" s="89">
        <v>685769</v>
      </c>
      <c r="E12" s="89">
        <v>71130</v>
      </c>
      <c r="F12" s="92">
        <v>936982</v>
      </c>
      <c r="G12" s="89"/>
      <c r="H12" s="89">
        <v>57604</v>
      </c>
      <c r="I12" s="89">
        <v>199766</v>
      </c>
      <c r="J12" s="92">
        <v>257370</v>
      </c>
      <c r="L12" s="29" t="s">
        <v>7</v>
      </c>
      <c r="M12" s="40">
        <v>-24.906694027005784</v>
      </c>
      <c r="N12" s="13">
        <v>42.111692941588046</v>
      </c>
      <c r="O12" s="13">
        <v>-9.167081043325084</v>
      </c>
      <c r="P12" s="13">
        <v>-73.46407985378883</v>
      </c>
      <c r="Q12" s="40">
        <v>-4.192609890051244</v>
      </c>
      <c r="R12" s="40"/>
      <c r="S12" s="13">
        <v>22.823067842510937</v>
      </c>
      <c r="T12" s="13">
        <v>16.536848112291395</v>
      </c>
      <c r="U12" s="40">
        <v>17.943816295605558</v>
      </c>
      <c r="Y12" s="62"/>
      <c r="Z12" s="62"/>
      <c r="AA12" s="62"/>
      <c r="AB12" s="62"/>
      <c r="AC12" s="62"/>
      <c r="AD12" s="62"/>
      <c r="AE12" s="62"/>
      <c r="AF12" s="62"/>
    </row>
    <row r="13" spans="1:32" ht="12.75">
      <c r="A13" s="29" t="s">
        <v>8</v>
      </c>
      <c r="B13" s="92">
        <v>113308</v>
      </c>
      <c r="C13" s="89">
        <v>113958</v>
      </c>
      <c r="D13" s="89">
        <v>579713</v>
      </c>
      <c r="E13" s="89">
        <v>11030</v>
      </c>
      <c r="F13" s="92">
        <v>704701</v>
      </c>
      <c r="G13" s="89"/>
      <c r="H13" s="89">
        <v>35182</v>
      </c>
      <c r="I13" s="89">
        <v>118453</v>
      </c>
      <c r="J13" s="92">
        <v>153635</v>
      </c>
      <c r="L13" s="29" t="s">
        <v>8</v>
      </c>
      <c r="M13" s="40">
        <v>-35.34966639601794</v>
      </c>
      <c r="N13" s="13">
        <v>-31.325576089436453</v>
      </c>
      <c r="O13" s="13">
        <v>-16.281849811889685</v>
      </c>
      <c r="P13" s="13">
        <v>196.27379873073437</v>
      </c>
      <c r="Q13" s="40">
        <v>-15.387660866097818</v>
      </c>
      <c r="R13" s="40"/>
      <c r="S13" s="13">
        <v>-34.57734068557785</v>
      </c>
      <c r="T13" s="13">
        <v>5.333761069791393</v>
      </c>
      <c r="U13" s="40">
        <v>-3.8057734240244656</v>
      </c>
      <c r="Y13" s="62"/>
      <c r="Z13" s="62"/>
      <c r="AA13" s="62"/>
      <c r="AB13" s="62"/>
      <c r="AC13" s="62"/>
      <c r="AD13" s="62"/>
      <c r="AE13" s="62"/>
      <c r="AF13" s="62"/>
    </row>
    <row r="14" spans="1:32" ht="12.75">
      <c r="A14" s="29" t="s">
        <v>9</v>
      </c>
      <c r="B14" s="92">
        <v>74930</v>
      </c>
      <c r="C14" s="89">
        <v>119792</v>
      </c>
      <c r="D14" s="89">
        <v>649438</v>
      </c>
      <c r="E14" s="89">
        <v>16970</v>
      </c>
      <c r="F14" s="92">
        <v>786200</v>
      </c>
      <c r="G14" s="89"/>
      <c r="H14" s="89">
        <v>4886</v>
      </c>
      <c r="I14" s="89">
        <v>79556</v>
      </c>
      <c r="J14" s="92">
        <v>84442</v>
      </c>
      <c r="L14" s="29" t="s">
        <v>9</v>
      </c>
      <c r="M14" s="40">
        <v>-61.86440677966102</v>
      </c>
      <c r="N14" s="13">
        <v>-53.64798984907173</v>
      </c>
      <c r="O14" s="13">
        <v>17.85112666644082</v>
      </c>
      <c r="P14" s="13">
        <v>-19.811431938715387</v>
      </c>
      <c r="Q14" s="40">
        <v>6.143983719155429</v>
      </c>
      <c r="R14" s="40"/>
      <c r="S14" s="13">
        <v>5.648792468276724</v>
      </c>
      <c r="T14" s="13">
        <v>3.3800090502287787</v>
      </c>
      <c r="U14" s="40">
        <v>3.511285853011529</v>
      </c>
      <c r="Y14" s="62"/>
      <c r="Z14" s="62"/>
      <c r="AA14" s="62"/>
      <c r="AB14" s="62"/>
      <c r="AC14" s="62"/>
      <c r="AD14" s="62"/>
      <c r="AE14" s="62"/>
      <c r="AF14" s="62"/>
    </row>
    <row r="15" spans="1:32" ht="12.75">
      <c r="A15" s="29" t="s">
        <v>14</v>
      </c>
      <c r="B15" s="92">
        <v>50878</v>
      </c>
      <c r="C15" s="89">
        <v>137135</v>
      </c>
      <c r="D15" s="89">
        <v>605959</v>
      </c>
      <c r="E15" s="89">
        <v>30166</v>
      </c>
      <c r="F15" s="92">
        <v>773260</v>
      </c>
      <c r="G15" s="89"/>
      <c r="H15" s="89">
        <v>26413</v>
      </c>
      <c r="I15" s="89">
        <v>111699</v>
      </c>
      <c r="J15" s="92">
        <v>138112</v>
      </c>
      <c r="L15" s="29" t="s">
        <v>14</v>
      </c>
      <c r="M15" s="40">
        <v>100.16706631549982</v>
      </c>
      <c r="N15" s="13">
        <v>-61.917088999890616</v>
      </c>
      <c r="O15" s="13">
        <v>2.299495510422318</v>
      </c>
      <c r="P15" s="13">
        <v>-90.69150699462972</v>
      </c>
      <c r="Q15" s="40">
        <v>-12.716809352611023</v>
      </c>
      <c r="R15" s="40"/>
      <c r="S15" s="13">
        <v>22.371559459357144</v>
      </c>
      <c r="T15" s="13">
        <v>43.370128649316456</v>
      </c>
      <c r="U15" s="40">
        <v>39.354292168674704</v>
      </c>
      <c r="Y15" s="62"/>
      <c r="Z15" s="62"/>
      <c r="AA15" s="62"/>
      <c r="AB15" s="62"/>
      <c r="AC15" s="62"/>
      <c r="AD15" s="62"/>
      <c r="AE15" s="62"/>
      <c r="AF15" s="62"/>
    </row>
    <row r="16" spans="1:32" ht="12.75">
      <c r="A16" s="29" t="s">
        <v>11</v>
      </c>
      <c r="B16" s="92">
        <v>82949</v>
      </c>
      <c r="C16" s="89">
        <v>31796</v>
      </c>
      <c r="D16" s="89">
        <v>253583</v>
      </c>
      <c r="E16" s="89">
        <v>8588</v>
      </c>
      <c r="F16" s="92">
        <v>293967</v>
      </c>
      <c r="G16" s="89"/>
      <c r="H16" s="89">
        <v>4178</v>
      </c>
      <c r="I16" s="89">
        <v>77227</v>
      </c>
      <c r="J16" s="92">
        <v>81405</v>
      </c>
      <c r="L16" s="29" t="s">
        <v>11</v>
      </c>
      <c r="M16" s="40">
        <v>-59.73429456654088</v>
      </c>
      <c r="N16" s="13">
        <v>-94.98993584098629</v>
      </c>
      <c r="O16" s="13">
        <v>-24.399506276051625</v>
      </c>
      <c r="P16" s="14">
        <v>-44.85328365160689</v>
      </c>
      <c r="Q16" s="40">
        <v>-32.63223423037279</v>
      </c>
      <c r="R16" s="40"/>
      <c r="S16" s="14">
        <v>115.58161799904258</v>
      </c>
      <c r="T16" s="13">
        <v>-2.1197249666567473</v>
      </c>
      <c r="U16" s="40">
        <v>3.921135065413665</v>
      </c>
      <c r="Y16" s="62"/>
      <c r="Z16" s="62"/>
      <c r="AA16" s="62"/>
      <c r="AB16" s="62"/>
      <c r="AC16" s="62"/>
      <c r="AD16" s="62"/>
      <c r="AE16" s="62"/>
      <c r="AF16" s="62"/>
    </row>
    <row r="17" spans="1:32" ht="12.75">
      <c r="A17" s="78" t="s">
        <v>12</v>
      </c>
      <c r="B17" s="91">
        <v>164043</v>
      </c>
      <c r="C17" s="93">
        <v>260614</v>
      </c>
      <c r="D17" s="93">
        <v>1023345</v>
      </c>
      <c r="E17" s="93">
        <v>21955</v>
      </c>
      <c r="F17" s="91">
        <v>1305914</v>
      </c>
      <c r="G17" s="93"/>
      <c r="H17" s="93">
        <v>52433</v>
      </c>
      <c r="I17" s="93">
        <v>250689</v>
      </c>
      <c r="J17" s="91">
        <v>303122</v>
      </c>
      <c r="L17" s="78" t="s">
        <v>12</v>
      </c>
      <c r="M17" s="74">
        <v>-32.39089750858007</v>
      </c>
      <c r="N17" s="70">
        <v>42.88794922759328</v>
      </c>
      <c r="O17" s="70">
        <v>37.32543765787685</v>
      </c>
      <c r="P17" s="70">
        <v>17.08039171031656</v>
      </c>
      <c r="Q17" s="74">
        <v>38.09515787410197</v>
      </c>
      <c r="R17" s="74"/>
      <c r="S17" s="70">
        <v>-42.122327541815274</v>
      </c>
      <c r="T17" s="70">
        <v>17.04622061598235</v>
      </c>
      <c r="U17" s="74">
        <v>6.811448855576302</v>
      </c>
      <c r="Y17" s="62"/>
      <c r="Z17" s="62"/>
      <c r="AA17" s="62"/>
      <c r="AB17" s="62"/>
      <c r="AC17" s="62"/>
      <c r="AD17" s="62"/>
      <c r="AE17" s="62"/>
      <c r="AF17" s="62"/>
    </row>
    <row r="18" spans="1:21" s="23" customFormat="1" ht="12.75">
      <c r="A18" s="23" t="s">
        <v>91</v>
      </c>
      <c r="B18" s="52"/>
      <c r="C18" s="52"/>
      <c r="D18" s="52"/>
      <c r="E18" s="52"/>
      <c r="F18" s="52"/>
      <c r="G18" s="52"/>
      <c r="H18" s="52"/>
      <c r="I18" s="52"/>
      <c r="J18" s="52"/>
      <c r="L18" s="23" t="s">
        <v>91</v>
      </c>
      <c r="M18" s="79"/>
      <c r="N18" s="79"/>
      <c r="O18" s="79"/>
      <c r="P18" s="79"/>
      <c r="Q18" s="79"/>
      <c r="R18" s="79"/>
      <c r="S18" s="80"/>
      <c r="T18" s="80"/>
      <c r="U18" s="80"/>
    </row>
    <row r="19" spans="1:21" s="23" customFormat="1" ht="9">
      <c r="A19" s="16" t="s">
        <v>30</v>
      </c>
      <c r="B19" s="52"/>
      <c r="C19" s="52"/>
      <c r="D19" s="52"/>
      <c r="E19" s="52"/>
      <c r="F19" s="52"/>
      <c r="G19" s="52"/>
      <c r="H19" s="52"/>
      <c r="I19" s="52"/>
      <c r="J19" s="52"/>
      <c r="L19" s="16" t="s">
        <v>33</v>
      </c>
      <c r="M19" s="79"/>
      <c r="N19" s="79"/>
      <c r="O19" s="79"/>
      <c r="P19" s="79"/>
      <c r="Q19" s="79"/>
      <c r="R19" s="79"/>
      <c r="S19" s="79"/>
      <c r="T19" s="79"/>
      <c r="U19" s="79"/>
    </row>
    <row r="20" spans="1:21" ht="12.75" customHeight="1">
      <c r="A20" s="137" t="str">
        <f>'Anexo A'!A21</f>
        <v>Fecha de publicación: 24 de Noviembre de 2016</v>
      </c>
      <c r="B20" s="52"/>
      <c r="C20" s="52"/>
      <c r="D20" s="52"/>
      <c r="E20" s="52"/>
      <c r="F20" s="52"/>
      <c r="G20" s="52"/>
      <c r="H20" s="52"/>
      <c r="I20" s="52"/>
      <c r="J20" s="52"/>
      <c r="K20" s="23"/>
      <c r="L20" s="16" t="s">
        <v>89</v>
      </c>
      <c r="M20" s="79"/>
      <c r="N20" s="79"/>
      <c r="O20" s="79"/>
      <c r="P20" s="79"/>
      <c r="Q20" s="79"/>
      <c r="R20" s="79"/>
      <c r="S20" s="79"/>
      <c r="T20" s="79"/>
      <c r="U20" s="79"/>
    </row>
    <row r="21" spans="2:21" ht="12.75">
      <c r="B21" s="64"/>
      <c r="C21" s="64"/>
      <c r="D21" s="64"/>
      <c r="E21" s="64"/>
      <c r="F21" s="42"/>
      <c r="G21" s="64"/>
      <c r="H21" s="64"/>
      <c r="I21" s="64"/>
      <c r="J21" s="64"/>
      <c r="L21" s="137" t="str">
        <f>A20</f>
        <v>Fecha de publicación: 24 de Noviembre de 2016</v>
      </c>
      <c r="M21" s="80"/>
      <c r="N21" s="80"/>
      <c r="O21" s="80"/>
      <c r="P21" s="80"/>
      <c r="Q21" s="80"/>
      <c r="R21" s="80"/>
      <c r="S21" s="80"/>
      <c r="T21" s="80"/>
      <c r="U21" s="80"/>
    </row>
    <row r="22" spans="2:21" ht="12.75">
      <c r="B22" s="64"/>
      <c r="C22" s="64"/>
      <c r="D22" s="64"/>
      <c r="E22" s="64"/>
      <c r="F22" s="42"/>
      <c r="G22" s="64"/>
      <c r="H22" s="64"/>
      <c r="I22" s="64"/>
      <c r="J22" s="64"/>
      <c r="L22" s="23" t="s">
        <v>32</v>
      </c>
      <c r="M22" s="80"/>
      <c r="N22" s="80"/>
      <c r="O22" s="80"/>
      <c r="P22" s="80"/>
      <c r="Q22" s="80"/>
      <c r="R22" s="80"/>
      <c r="S22" s="80"/>
      <c r="T22" s="80"/>
      <c r="U22" s="80"/>
    </row>
    <row r="23" spans="2:21" ht="12.75">
      <c r="B23" s="64"/>
      <c r="C23" s="64"/>
      <c r="D23" s="64"/>
      <c r="E23" s="64"/>
      <c r="F23" s="42"/>
      <c r="G23" s="64"/>
      <c r="H23" s="64"/>
      <c r="I23" s="64"/>
      <c r="J23" s="64"/>
      <c r="L23" s="23"/>
      <c r="M23" s="80"/>
      <c r="N23" s="80"/>
      <c r="O23" s="80"/>
      <c r="P23" s="80"/>
      <c r="Q23" s="80"/>
      <c r="R23" s="80"/>
      <c r="S23" s="80"/>
      <c r="T23" s="80"/>
      <c r="U23" s="80"/>
    </row>
    <row r="24" spans="1:12" s="233" customFormat="1" ht="20.25">
      <c r="A24" s="252" t="s">
        <v>137</v>
      </c>
      <c r="L24" s="231" t="s">
        <v>137</v>
      </c>
    </row>
    <row r="25" spans="1:21" ht="12.75">
      <c r="A25" s="30" t="s">
        <v>160</v>
      </c>
      <c r="L25" s="30" t="s">
        <v>161</v>
      </c>
      <c r="M25" s="80"/>
      <c r="N25" s="80"/>
      <c r="O25" s="80"/>
      <c r="P25" s="80"/>
      <c r="Q25" s="80"/>
      <c r="R25" s="80"/>
      <c r="S25" s="80"/>
      <c r="T25" s="80"/>
      <c r="U25" s="80"/>
    </row>
    <row r="26" spans="1:21" ht="12.75">
      <c r="A26" s="58" t="s">
        <v>21</v>
      </c>
      <c r="L26" s="4" t="s">
        <v>45</v>
      </c>
      <c r="M26" s="80"/>
      <c r="N26" s="80"/>
      <c r="O26" s="80"/>
      <c r="P26" s="80"/>
      <c r="Q26" s="80"/>
      <c r="R26" s="80"/>
      <c r="S26" s="80"/>
      <c r="T26" s="80"/>
      <c r="U26" s="80"/>
    </row>
    <row r="27" spans="1:21" ht="12.75" customHeight="1">
      <c r="A27" s="5" t="str">
        <f>'Anexo A'!A29</f>
        <v>III trimestre de 2016</v>
      </c>
      <c r="J27" s="6" t="s">
        <v>0</v>
      </c>
      <c r="L27" s="7" t="str">
        <f>L4</f>
        <v>III trimestre de 2016 / III trimestre de 2015</v>
      </c>
      <c r="M27" s="80"/>
      <c r="N27" s="80"/>
      <c r="O27" s="80"/>
      <c r="P27" s="80"/>
      <c r="Q27" s="80"/>
      <c r="R27" s="80"/>
      <c r="S27" s="80"/>
      <c r="T27" s="80"/>
      <c r="U27" s="14" t="s">
        <v>43</v>
      </c>
    </row>
    <row r="28" spans="1:21" ht="12.75" customHeight="1">
      <c r="A28" s="292" t="s">
        <v>1</v>
      </c>
      <c r="B28" s="292" t="s">
        <v>22</v>
      </c>
      <c r="C28" s="59" t="s">
        <v>23</v>
      </c>
      <c r="D28" s="59"/>
      <c r="E28" s="59"/>
      <c r="F28" s="59"/>
      <c r="G28" s="60"/>
      <c r="H28" s="59" t="s">
        <v>95</v>
      </c>
      <c r="I28" s="59"/>
      <c r="J28" s="59"/>
      <c r="L28" s="292" t="s">
        <v>1</v>
      </c>
      <c r="M28" s="295" t="s">
        <v>22</v>
      </c>
      <c r="N28" s="81" t="s">
        <v>23</v>
      </c>
      <c r="O28" s="81"/>
      <c r="P28" s="81"/>
      <c r="Q28" s="81"/>
      <c r="R28" s="82"/>
      <c r="S28" s="59" t="s">
        <v>94</v>
      </c>
      <c r="T28" s="81"/>
      <c r="U28" s="81"/>
    </row>
    <row r="29" spans="1:21" ht="18">
      <c r="A29" s="293" t="s">
        <v>1</v>
      </c>
      <c r="B29" s="293"/>
      <c r="C29" s="61" t="s">
        <v>24</v>
      </c>
      <c r="D29" s="61" t="s">
        <v>25</v>
      </c>
      <c r="E29" s="61" t="s">
        <v>26</v>
      </c>
      <c r="F29" s="61" t="s">
        <v>27</v>
      </c>
      <c r="G29" s="61"/>
      <c r="H29" s="61" t="s">
        <v>24</v>
      </c>
      <c r="I29" s="61" t="s">
        <v>28</v>
      </c>
      <c r="J29" s="61" t="s">
        <v>29</v>
      </c>
      <c r="L29" s="293" t="s">
        <v>1</v>
      </c>
      <c r="M29" s="296"/>
      <c r="N29" s="83" t="s">
        <v>24</v>
      </c>
      <c r="O29" s="83" t="s">
        <v>25</v>
      </c>
      <c r="P29" s="83" t="s">
        <v>26</v>
      </c>
      <c r="Q29" s="83" t="s">
        <v>27</v>
      </c>
      <c r="R29" s="83"/>
      <c r="S29" s="83" t="s">
        <v>24</v>
      </c>
      <c r="T29" s="83" t="s">
        <v>28</v>
      </c>
      <c r="U29" s="83" t="s">
        <v>29</v>
      </c>
    </row>
    <row r="30" spans="1:21" ht="12.75" customHeight="1">
      <c r="A30" s="40" t="s">
        <v>2</v>
      </c>
      <c r="B30" s="92">
        <v>4286318</v>
      </c>
      <c r="C30" s="92">
        <v>4822902</v>
      </c>
      <c r="D30" s="92">
        <v>25594513</v>
      </c>
      <c r="E30" s="92">
        <v>502255</v>
      </c>
      <c r="F30" s="92">
        <v>30919670</v>
      </c>
      <c r="G30" s="92"/>
      <c r="H30" s="92">
        <v>979030</v>
      </c>
      <c r="I30" s="92">
        <v>5180941</v>
      </c>
      <c r="J30" s="92">
        <v>6159971</v>
      </c>
      <c r="L30" s="141" t="s">
        <v>2</v>
      </c>
      <c r="M30" s="142">
        <v>4.79433986297555</v>
      </c>
      <c r="N30" s="142">
        <v>-4.191027465333349</v>
      </c>
      <c r="O30" s="142">
        <v>8.371026096044858</v>
      </c>
      <c r="P30" s="142">
        <v>-12.684256550136721</v>
      </c>
      <c r="Q30" s="142">
        <v>5.7929910847924475</v>
      </c>
      <c r="R30" s="143"/>
      <c r="S30" s="142">
        <v>-1.7075653740118362</v>
      </c>
      <c r="T30" s="142">
        <v>7.687378380052451</v>
      </c>
      <c r="U30" s="142">
        <v>6.075959699211239</v>
      </c>
    </row>
    <row r="31" spans="1:21" ht="12.75">
      <c r="A31" s="29" t="s">
        <v>3</v>
      </c>
      <c r="B31" s="92">
        <v>2400010</v>
      </c>
      <c r="C31" s="89">
        <v>2945872</v>
      </c>
      <c r="D31" s="89">
        <v>15149651</v>
      </c>
      <c r="E31" s="89">
        <v>200242</v>
      </c>
      <c r="F31" s="92">
        <v>18295765</v>
      </c>
      <c r="G31" s="89"/>
      <c r="H31" s="89">
        <v>399657</v>
      </c>
      <c r="I31" s="89">
        <v>1485309</v>
      </c>
      <c r="J31" s="92">
        <v>1884966</v>
      </c>
      <c r="L31" s="29" t="s">
        <v>3</v>
      </c>
      <c r="M31" s="40">
        <v>0.02601327703968905</v>
      </c>
      <c r="N31" s="13">
        <v>4.384139210504512</v>
      </c>
      <c r="O31" s="13">
        <v>4.922924272171723</v>
      </c>
      <c r="P31" s="13">
        <v>5.671077176091802</v>
      </c>
      <c r="Q31" s="40">
        <v>4.844850630301318</v>
      </c>
      <c r="R31" s="13"/>
      <c r="S31" s="13">
        <v>7.042602792262948</v>
      </c>
      <c r="T31" s="13">
        <v>0.694270367612856</v>
      </c>
      <c r="U31" s="40">
        <v>1.7831349450985423</v>
      </c>
    </row>
    <row r="32" spans="1:21" ht="12.75">
      <c r="A32" s="29" t="s">
        <v>6</v>
      </c>
      <c r="B32" s="92">
        <v>852922</v>
      </c>
      <c r="C32" s="89">
        <v>677095</v>
      </c>
      <c r="D32" s="89">
        <v>1551938</v>
      </c>
      <c r="E32" s="89">
        <v>156323</v>
      </c>
      <c r="F32" s="92">
        <v>2385356</v>
      </c>
      <c r="G32" s="89"/>
      <c r="H32" s="89">
        <v>345483</v>
      </c>
      <c r="I32" s="89">
        <v>2244764</v>
      </c>
      <c r="J32" s="92">
        <v>2590247</v>
      </c>
      <c r="L32" s="29" t="s">
        <v>6</v>
      </c>
      <c r="M32" s="40">
        <v>5.159234750021938</v>
      </c>
      <c r="N32" s="13">
        <v>-2.9016226670795997</v>
      </c>
      <c r="O32" s="13">
        <v>-0.42566340779609657</v>
      </c>
      <c r="P32" s="13">
        <v>-3.0631918041365243</v>
      </c>
      <c r="Q32" s="40">
        <v>-0.904023074614588</v>
      </c>
      <c r="R32" s="13"/>
      <c r="S32" s="13">
        <v>-8.124188032986696</v>
      </c>
      <c r="T32" s="13">
        <v>4.355121724913302</v>
      </c>
      <c r="U32" s="40">
        <v>2.214673267285811</v>
      </c>
    </row>
    <row r="33" spans="1:21" ht="12.75">
      <c r="A33" s="29" t="s">
        <v>4</v>
      </c>
      <c r="B33" s="92">
        <v>174230</v>
      </c>
      <c r="C33" s="89">
        <v>197059</v>
      </c>
      <c r="D33" s="89">
        <v>2155603</v>
      </c>
      <c r="E33" s="89">
        <v>26342</v>
      </c>
      <c r="F33" s="92">
        <v>2379004</v>
      </c>
      <c r="G33" s="89"/>
      <c r="H33" s="89">
        <v>13919</v>
      </c>
      <c r="I33" s="89">
        <v>155401</v>
      </c>
      <c r="J33" s="92">
        <v>169320</v>
      </c>
      <c r="L33" s="29" t="s">
        <v>4</v>
      </c>
      <c r="M33" s="40">
        <v>-1.4261339062773888</v>
      </c>
      <c r="N33" s="13">
        <v>2.1548219432631672</v>
      </c>
      <c r="O33" s="13">
        <v>-0.6460975293434061</v>
      </c>
      <c r="P33" s="13">
        <v>1.2376198895373391</v>
      </c>
      <c r="Q33" s="40">
        <v>-0.12660394681183498</v>
      </c>
      <c r="R33" s="13"/>
      <c r="S33" s="13">
        <v>0.7993670924201689</v>
      </c>
      <c r="T33" s="13">
        <v>0.03518950159776556</v>
      </c>
      <c r="U33" s="40">
        <v>0.16626107345243726</v>
      </c>
    </row>
    <row r="34" spans="1:21" ht="12.75">
      <c r="A34" s="29" t="s">
        <v>5</v>
      </c>
      <c r="B34" s="92">
        <v>351625</v>
      </c>
      <c r="C34" s="89">
        <v>186967</v>
      </c>
      <c r="D34" s="89">
        <v>2646806</v>
      </c>
      <c r="E34" s="89">
        <v>20937</v>
      </c>
      <c r="F34" s="92">
        <v>2854710</v>
      </c>
      <c r="G34" s="89"/>
      <c r="H34" s="89">
        <v>49365</v>
      </c>
      <c r="I34" s="89">
        <v>326495</v>
      </c>
      <c r="J34" s="92">
        <v>375860</v>
      </c>
      <c r="L34" s="29" t="s">
        <v>5</v>
      </c>
      <c r="M34" s="40">
        <v>5.706124782071567</v>
      </c>
      <c r="N34" s="13">
        <v>-7.282682737526348</v>
      </c>
      <c r="O34" s="13">
        <v>3.2804929669274325</v>
      </c>
      <c r="P34" s="13">
        <v>-5.850661576413768</v>
      </c>
      <c r="Q34" s="40">
        <v>1.2814193054492833</v>
      </c>
      <c r="R34" s="13"/>
      <c r="S34" s="13">
        <v>-0.4123336659846313</v>
      </c>
      <c r="T34" s="13">
        <v>-0.13217368024819326</v>
      </c>
      <c r="U34" s="40">
        <v>-0.18022665921835407</v>
      </c>
    </row>
    <row r="35" spans="1:21" ht="12.75">
      <c r="A35" s="29" t="s">
        <v>7</v>
      </c>
      <c r="B35" s="92">
        <v>159553</v>
      </c>
      <c r="C35" s="89">
        <v>255919</v>
      </c>
      <c r="D35" s="89">
        <v>622904</v>
      </c>
      <c r="E35" s="89">
        <v>18875</v>
      </c>
      <c r="F35" s="92">
        <v>897698</v>
      </c>
      <c r="G35" s="89"/>
      <c r="H35" s="89">
        <v>70751</v>
      </c>
      <c r="I35" s="89">
        <v>232801</v>
      </c>
      <c r="J35" s="92">
        <v>303552</v>
      </c>
      <c r="L35" s="29" t="s">
        <v>7</v>
      </c>
      <c r="M35" s="40">
        <v>-1.2938182527634816</v>
      </c>
      <c r="N35" s="13">
        <v>1.506513970455749</v>
      </c>
      <c r="O35" s="13">
        <v>-0.2661798861157415</v>
      </c>
      <c r="P35" s="13">
        <v>-9.08439771425392</v>
      </c>
      <c r="Q35" s="40">
        <v>-0.13441190872266703</v>
      </c>
      <c r="R35" s="13"/>
      <c r="S35" s="13">
        <v>1.319929560920367</v>
      </c>
      <c r="T35" s="13">
        <v>0.6866421649628973</v>
      </c>
      <c r="U35" s="40">
        <v>0.795263479459395</v>
      </c>
    </row>
    <row r="36" spans="1:21" ht="12.75">
      <c r="A36" s="29" t="s">
        <v>8</v>
      </c>
      <c r="B36" s="92">
        <v>73254</v>
      </c>
      <c r="C36" s="89">
        <v>78260</v>
      </c>
      <c r="D36" s="89">
        <v>485325</v>
      </c>
      <c r="E36" s="89">
        <v>32679</v>
      </c>
      <c r="F36" s="92">
        <v>596264</v>
      </c>
      <c r="G36" s="89"/>
      <c r="H36" s="89">
        <v>23017</v>
      </c>
      <c r="I36" s="89">
        <v>124771</v>
      </c>
      <c r="J36" s="92">
        <v>147788</v>
      </c>
      <c r="L36" s="29" t="s">
        <v>8</v>
      </c>
      <c r="M36" s="40">
        <v>-0.9792629685598733</v>
      </c>
      <c r="N36" s="13">
        <v>-0.7091557534327936</v>
      </c>
      <c r="O36" s="13">
        <v>-0.39965301981536006</v>
      </c>
      <c r="P36" s="13">
        <v>3.7636231196226793</v>
      </c>
      <c r="Q36" s="40">
        <v>-0.371021895584967</v>
      </c>
      <c r="R36" s="13"/>
      <c r="S36" s="13">
        <v>-1.2213389448996932</v>
      </c>
      <c r="T36" s="13">
        <v>0.1313214832219036</v>
      </c>
      <c r="U36" s="40">
        <v>-0.10068653510889701</v>
      </c>
    </row>
    <row r="37" spans="1:21" ht="12.75">
      <c r="A37" s="29" t="s">
        <v>9</v>
      </c>
      <c r="B37" s="92">
        <v>28575</v>
      </c>
      <c r="C37" s="89">
        <v>55526</v>
      </c>
      <c r="D37" s="89">
        <v>765370</v>
      </c>
      <c r="E37" s="89">
        <v>13608</v>
      </c>
      <c r="F37" s="92">
        <v>834504</v>
      </c>
      <c r="G37" s="89"/>
      <c r="H37" s="89">
        <v>5162</v>
      </c>
      <c r="I37" s="89">
        <v>82245</v>
      </c>
      <c r="J37" s="92">
        <v>87407</v>
      </c>
      <c r="L37" s="29" t="s">
        <v>9</v>
      </c>
      <c r="M37" s="40">
        <v>-1.1333133996003626</v>
      </c>
      <c r="N37" s="13">
        <v>-1.2766710642084125</v>
      </c>
      <c r="O37" s="13">
        <v>0.490873563305021</v>
      </c>
      <c r="P37" s="13">
        <v>-0.5844750763624855</v>
      </c>
      <c r="Q37" s="40">
        <v>0.16527422968485156</v>
      </c>
      <c r="R37" s="13"/>
      <c r="S37" s="13">
        <v>0.02770978617281671</v>
      </c>
      <c r="T37" s="13">
        <v>0.05589165374860697</v>
      </c>
      <c r="U37" s="40">
        <v>0.05105790603692144</v>
      </c>
    </row>
    <row r="38" spans="1:21" ht="12.75">
      <c r="A38" s="29" t="s">
        <v>14</v>
      </c>
      <c r="B38" s="92">
        <v>101841</v>
      </c>
      <c r="C38" s="89">
        <v>52225</v>
      </c>
      <c r="D38" s="89">
        <v>619893</v>
      </c>
      <c r="E38" s="89">
        <v>2808</v>
      </c>
      <c r="F38" s="92">
        <v>674926</v>
      </c>
      <c r="G38" s="89"/>
      <c r="H38" s="89">
        <v>32322</v>
      </c>
      <c r="I38" s="89">
        <v>160143</v>
      </c>
      <c r="J38" s="92">
        <v>192465</v>
      </c>
      <c r="L38" s="29" t="s">
        <v>14</v>
      </c>
      <c r="M38" s="40">
        <v>1.245972403922625</v>
      </c>
      <c r="N38" s="13">
        <v>-1.6867727890632107</v>
      </c>
      <c r="O38" s="13">
        <v>0.058998656376946505</v>
      </c>
      <c r="P38" s="13">
        <v>-4.756118125855109</v>
      </c>
      <c r="Q38" s="40">
        <v>-0.33645404318131406</v>
      </c>
      <c r="R38" s="13"/>
      <c r="S38" s="13">
        <v>0.5932504583158476</v>
      </c>
      <c r="T38" s="13">
        <v>1.0069227497945392</v>
      </c>
      <c r="U38" s="40">
        <v>0.935969769586776</v>
      </c>
    </row>
    <row r="39" spans="1:21" ht="12.75">
      <c r="A39" s="29" t="s">
        <v>11</v>
      </c>
      <c r="B39" s="92">
        <v>33400</v>
      </c>
      <c r="C39" s="89">
        <v>1593</v>
      </c>
      <c r="D39" s="89">
        <v>191710</v>
      </c>
      <c r="E39" s="89">
        <v>4736</v>
      </c>
      <c r="F39" s="92">
        <v>198039</v>
      </c>
      <c r="G39" s="89"/>
      <c r="H39" s="89">
        <v>9007</v>
      </c>
      <c r="I39" s="89">
        <v>75590</v>
      </c>
      <c r="J39" s="92">
        <v>84597</v>
      </c>
      <c r="L39" s="29" t="s">
        <v>11</v>
      </c>
      <c r="M39" s="40">
        <v>-1.2114021278567224</v>
      </c>
      <c r="N39" s="13">
        <v>-0.5999952720301043</v>
      </c>
      <c r="O39" s="13">
        <v>-0.26197960858409725</v>
      </c>
      <c r="P39" s="13">
        <v>-0.6696603194968156</v>
      </c>
      <c r="Q39" s="40">
        <v>-0.32822180989583555</v>
      </c>
      <c r="R39" s="13"/>
      <c r="S39" s="13">
        <v>0.48482086024830395</v>
      </c>
      <c r="T39" s="13">
        <v>-0.034025525171613835</v>
      </c>
      <c r="U39" s="40">
        <v>0.05496689243502639</v>
      </c>
    </row>
    <row r="40" spans="1:21" s="23" customFormat="1" ht="12.75">
      <c r="A40" s="78" t="s">
        <v>12</v>
      </c>
      <c r="B40" s="91">
        <v>110908</v>
      </c>
      <c r="C40" s="93">
        <v>372386</v>
      </c>
      <c r="D40" s="93">
        <v>1405313</v>
      </c>
      <c r="E40" s="93">
        <v>25705</v>
      </c>
      <c r="F40" s="91">
        <v>1803404</v>
      </c>
      <c r="G40" s="93"/>
      <c r="H40" s="93">
        <v>30347</v>
      </c>
      <c r="I40" s="93">
        <v>293422</v>
      </c>
      <c r="J40" s="91">
        <v>323769</v>
      </c>
      <c r="K40" s="22"/>
      <c r="L40" s="78" t="s">
        <v>12</v>
      </c>
      <c r="M40" s="74">
        <v>-1.2990746950224414</v>
      </c>
      <c r="N40" s="70">
        <v>2.220397693783691</v>
      </c>
      <c r="O40" s="70">
        <v>1.617310088918437</v>
      </c>
      <c r="P40" s="70">
        <v>0.6519278811300775</v>
      </c>
      <c r="Q40" s="74">
        <v>1.7021835981682014</v>
      </c>
      <c r="R40" s="70"/>
      <c r="S40" s="70">
        <v>-2.2173852804812677</v>
      </c>
      <c r="T40" s="70">
        <v>0.8882179396203873</v>
      </c>
      <c r="U40" s="74">
        <v>0.35554556018358074</v>
      </c>
    </row>
    <row r="41" spans="1:21" s="23" customFormat="1" ht="12.75">
      <c r="A41" s="23" t="s">
        <v>91</v>
      </c>
      <c r="B41" s="22"/>
      <c r="C41" s="22"/>
      <c r="D41" s="22"/>
      <c r="E41" s="22"/>
      <c r="F41" s="22"/>
      <c r="G41" s="22"/>
      <c r="H41" s="22"/>
      <c r="I41" s="22"/>
      <c r="J41" s="22"/>
      <c r="K41" s="22"/>
      <c r="L41" s="23" t="s">
        <v>91</v>
      </c>
      <c r="M41" s="77"/>
      <c r="N41" s="77"/>
      <c r="O41" s="77"/>
      <c r="P41" s="77"/>
      <c r="Q41" s="77"/>
      <c r="R41" s="66"/>
      <c r="S41" s="77"/>
      <c r="T41" s="77"/>
      <c r="U41" s="77"/>
    </row>
    <row r="42" spans="1:21" ht="10.5" customHeight="1">
      <c r="A42" s="16" t="s">
        <v>30</v>
      </c>
      <c r="C42" s="62"/>
      <c r="F42" s="62"/>
      <c r="L42" s="71" t="s">
        <v>34</v>
      </c>
      <c r="M42" s="64"/>
      <c r="N42" s="64"/>
      <c r="O42" s="64"/>
      <c r="P42" s="64"/>
      <c r="Q42" s="64"/>
      <c r="R42" s="64"/>
      <c r="S42" s="64"/>
      <c r="T42" s="64"/>
      <c r="U42" s="64"/>
    </row>
    <row r="43" spans="1:21" ht="12.75">
      <c r="A43" s="16" t="s">
        <v>89</v>
      </c>
      <c r="L43" s="16" t="s">
        <v>89</v>
      </c>
      <c r="M43" s="64"/>
      <c r="N43" s="64"/>
      <c r="O43" s="64"/>
      <c r="P43" s="64"/>
      <c r="Q43" s="64"/>
      <c r="R43" s="64"/>
      <c r="S43" s="64"/>
      <c r="T43" s="64"/>
      <c r="U43" s="64"/>
    </row>
    <row r="44" spans="1:12" ht="12.75">
      <c r="A44" s="137" t="str">
        <f>A20</f>
        <v>Fecha de publicación: 24 de Noviembre de 2016</v>
      </c>
      <c r="B44" s="64"/>
      <c r="C44" s="64"/>
      <c r="D44" s="64"/>
      <c r="E44" s="64"/>
      <c r="F44" s="64"/>
      <c r="G44" s="64"/>
      <c r="H44" s="64"/>
      <c r="I44" s="64"/>
      <c r="J44" s="64"/>
      <c r="L44" s="137" t="str">
        <f>A20</f>
        <v>Fecha de publicación: 24 de Noviembre de 2016</v>
      </c>
    </row>
    <row r="46" spans="1:10" ht="12.75">
      <c r="A46" s="12"/>
      <c r="B46" s="64"/>
      <c r="C46" s="64"/>
      <c r="D46" s="64"/>
      <c r="E46" s="64"/>
      <c r="F46" s="64"/>
      <c r="G46" s="64"/>
      <c r="H46" s="64"/>
      <c r="I46" s="64"/>
      <c r="J46" s="64"/>
    </row>
    <row r="60" spans="1:10" ht="12.75">
      <c r="A60" s="65"/>
      <c r="B60" s="56"/>
      <c r="C60" s="12"/>
      <c r="D60" s="12"/>
      <c r="E60" s="12"/>
      <c r="F60" s="12"/>
      <c r="G60" s="12"/>
      <c r="H60" s="56"/>
      <c r="I60" s="56"/>
      <c r="J60" s="12"/>
    </row>
    <row r="61" spans="1:10" ht="12.75">
      <c r="A61" s="12"/>
      <c r="B61" s="64"/>
      <c r="C61" s="64"/>
      <c r="D61" s="64"/>
      <c r="E61" s="64"/>
      <c r="F61" s="64"/>
      <c r="G61" s="64"/>
      <c r="H61" s="64"/>
      <c r="I61" s="64"/>
      <c r="J61" s="64"/>
    </row>
    <row r="62" spans="1:10" ht="12.75">
      <c r="A62" s="12"/>
      <c r="B62" s="64"/>
      <c r="C62" s="64"/>
      <c r="D62" s="64"/>
      <c r="E62" s="64"/>
      <c r="F62" s="64"/>
      <c r="G62" s="64"/>
      <c r="H62" s="64"/>
      <c r="I62" s="64"/>
      <c r="J62" s="64"/>
    </row>
    <row r="63" spans="1:10" ht="12.75">
      <c r="A63" s="12"/>
      <c r="B63" s="64"/>
      <c r="C63" s="64"/>
      <c r="D63" s="64"/>
      <c r="E63" s="64"/>
      <c r="F63" s="64"/>
      <c r="G63" s="64"/>
      <c r="H63" s="64"/>
      <c r="I63" s="64"/>
      <c r="J63" s="64"/>
    </row>
    <row r="64" spans="1:10" ht="12.75">
      <c r="A64" s="12"/>
      <c r="B64" s="64"/>
      <c r="C64" s="64"/>
      <c r="D64" s="64"/>
      <c r="E64" s="64"/>
      <c r="F64" s="64"/>
      <c r="G64" s="64"/>
      <c r="H64" s="64"/>
      <c r="I64" s="64"/>
      <c r="J64" s="64"/>
    </row>
    <row r="65" spans="1:10" ht="12.75">
      <c r="A65" s="12"/>
      <c r="B65" s="64"/>
      <c r="C65" s="64"/>
      <c r="D65" s="64"/>
      <c r="E65" s="64"/>
      <c r="F65" s="64"/>
      <c r="G65" s="64"/>
      <c r="H65" s="64"/>
      <c r="I65" s="64"/>
      <c r="J65" s="64"/>
    </row>
    <row r="66" spans="1:10" ht="12.75">
      <c r="A66" s="12"/>
      <c r="B66" s="64"/>
      <c r="C66" s="64"/>
      <c r="D66" s="64"/>
      <c r="E66" s="64"/>
      <c r="F66" s="64"/>
      <c r="G66" s="64"/>
      <c r="H66" s="64"/>
      <c r="I66" s="64"/>
      <c r="J66" s="64"/>
    </row>
    <row r="67" spans="1:10" ht="12.75">
      <c r="A67" s="12"/>
      <c r="B67" s="64"/>
      <c r="C67" s="64"/>
      <c r="D67" s="64"/>
      <c r="E67" s="64"/>
      <c r="F67" s="64"/>
      <c r="G67" s="64"/>
      <c r="H67" s="64"/>
      <c r="I67" s="64"/>
      <c r="J67" s="64"/>
    </row>
    <row r="68" spans="1:10" ht="12.75">
      <c r="A68" s="12"/>
      <c r="B68" s="64"/>
      <c r="C68" s="64"/>
      <c r="D68" s="64"/>
      <c r="E68" s="64"/>
      <c r="F68" s="64"/>
      <c r="G68" s="64"/>
      <c r="H68" s="64"/>
      <c r="I68" s="64"/>
      <c r="J68" s="64"/>
    </row>
    <row r="69" spans="1:10" ht="12.75">
      <c r="A69" s="12"/>
      <c r="B69" s="64"/>
      <c r="C69" s="64"/>
      <c r="D69" s="64"/>
      <c r="E69" s="64"/>
      <c r="F69" s="64"/>
      <c r="G69" s="64"/>
      <c r="H69" s="64"/>
      <c r="I69" s="64"/>
      <c r="J69" s="64"/>
    </row>
    <row r="70" spans="1:10" ht="12.75">
      <c r="A70" s="12"/>
      <c r="B70" s="64"/>
      <c r="C70" s="64"/>
      <c r="D70" s="64"/>
      <c r="E70" s="64"/>
      <c r="F70" s="64"/>
      <c r="G70" s="64"/>
      <c r="H70" s="64"/>
      <c r="I70" s="64"/>
      <c r="J70" s="64"/>
    </row>
    <row r="71" spans="1:10" ht="12.75">
      <c r="A71" s="66"/>
      <c r="B71" s="67"/>
      <c r="C71" s="67"/>
      <c r="D71" s="67"/>
      <c r="E71" s="67"/>
      <c r="F71" s="67"/>
      <c r="G71" s="67"/>
      <c r="H71" s="67"/>
      <c r="I71" s="67"/>
      <c r="J71" s="67"/>
    </row>
    <row r="72" spans="1:10" ht="12.75">
      <c r="A72" s="66"/>
      <c r="B72" s="67"/>
      <c r="C72" s="67"/>
      <c r="D72" s="67"/>
      <c r="E72" s="67"/>
      <c r="F72" s="67"/>
      <c r="G72" s="67"/>
      <c r="H72" s="67"/>
      <c r="I72" s="67"/>
      <c r="J72" s="67"/>
    </row>
    <row r="73" spans="1:10" ht="12.75">
      <c r="A73" s="64"/>
      <c r="B73" s="64"/>
      <c r="C73" s="64"/>
      <c r="D73" s="64"/>
      <c r="E73" s="64"/>
      <c r="F73" s="64"/>
      <c r="G73" s="64"/>
      <c r="H73" s="64"/>
      <c r="I73" s="64"/>
      <c r="J73" s="64"/>
    </row>
    <row r="74" spans="1:10" ht="12.75">
      <c r="A74" s="64"/>
      <c r="B74" s="64"/>
      <c r="C74" s="64"/>
      <c r="D74" s="64"/>
      <c r="E74" s="64"/>
      <c r="F74" s="64"/>
      <c r="G74" s="64"/>
      <c r="H74" s="64"/>
      <c r="I74" s="64"/>
      <c r="J74" s="64"/>
    </row>
    <row r="75" spans="1:10" ht="12.75">
      <c r="A75" s="64"/>
      <c r="B75" s="64"/>
      <c r="C75" s="64"/>
      <c r="D75" s="64"/>
      <c r="E75" s="64"/>
      <c r="F75" s="64"/>
      <c r="G75" s="64"/>
      <c r="H75" s="64"/>
      <c r="I75" s="64"/>
      <c r="J75" s="64"/>
    </row>
    <row r="76" spans="1:10" ht="12.75">
      <c r="A76" s="64"/>
      <c r="B76" s="64"/>
      <c r="C76" s="64"/>
      <c r="D76" s="64"/>
      <c r="E76" s="64"/>
      <c r="F76" s="64"/>
      <c r="G76" s="64"/>
      <c r="H76" s="64"/>
      <c r="I76" s="64"/>
      <c r="J76" s="64"/>
    </row>
    <row r="77" spans="1:10" ht="12.75">
      <c r="A77" s="64"/>
      <c r="B77" s="64"/>
      <c r="C77" s="64"/>
      <c r="D77" s="64"/>
      <c r="E77" s="64"/>
      <c r="F77" s="64"/>
      <c r="G77" s="64"/>
      <c r="H77" s="64"/>
      <c r="I77" s="64"/>
      <c r="J77" s="64"/>
    </row>
    <row r="78" spans="1:10" ht="12.75">
      <c r="A78" s="64"/>
      <c r="B78" s="64"/>
      <c r="C78" s="64"/>
      <c r="D78" s="64"/>
      <c r="E78" s="64"/>
      <c r="F78" s="64"/>
      <c r="G78" s="64"/>
      <c r="H78" s="64"/>
      <c r="I78" s="64"/>
      <c r="J78" s="64"/>
    </row>
    <row r="79" spans="1:10" ht="12.75">
      <c r="A79" s="64"/>
      <c r="B79" s="64"/>
      <c r="C79" s="64"/>
      <c r="D79" s="64"/>
      <c r="E79" s="64"/>
      <c r="F79" s="64"/>
      <c r="G79" s="64"/>
      <c r="H79" s="64"/>
      <c r="I79" s="64"/>
      <c r="J79" s="64"/>
    </row>
    <row r="80" spans="1:10" ht="12.75">
      <c r="A80" s="64"/>
      <c r="B80" s="64"/>
      <c r="C80" s="64"/>
      <c r="D80" s="64"/>
      <c r="E80" s="64"/>
      <c r="F80" s="64"/>
      <c r="G80" s="64"/>
      <c r="H80" s="64"/>
      <c r="I80" s="64"/>
      <c r="J80" s="64"/>
    </row>
    <row r="81" spans="1:10" ht="12.75">
      <c r="A81" s="64"/>
      <c r="B81" s="64"/>
      <c r="C81" s="64"/>
      <c r="D81" s="64"/>
      <c r="E81" s="64"/>
      <c r="F81" s="64"/>
      <c r="G81" s="64"/>
      <c r="H81" s="64"/>
      <c r="I81" s="64"/>
      <c r="J81" s="64"/>
    </row>
    <row r="82" spans="1:10" ht="12.75">
      <c r="A82" s="64"/>
      <c r="B82" s="64"/>
      <c r="C82" s="64"/>
      <c r="D82" s="64"/>
      <c r="E82" s="64"/>
      <c r="F82" s="64"/>
      <c r="G82" s="64"/>
      <c r="H82" s="64"/>
      <c r="I82" s="64"/>
      <c r="J82" s="64"/>
    </row>
    <row r="83" spans="1:10" ht="12.75">
      <c r="A83" s="64"/>
      <c r="B83" s="64"/>
      <c r="C83" s="64"/>
      <c r="D83" s="64"/>
      <c r="E83" s="64"/>
      <c r="F83" s="64"/>
      <c r="G83" s="64"/>
      <c r="H83" s="64"/>
      <c r="I83" s="64"/>
      <c r="J83" s="64"/>
    </row>
    <row r="84" spans="1:10" ht="12.75">
      <c r="A84" s="64"/>
      <c r="B84" s="64"/>
      <c r="C84" s="64"/>
      <c r="D84" s="64"/>
      <c r="E84" s="64"/>
      <c r="F84" s="64"/>
      <c r="G84" s="64"/>
      <c r="H84" s="64"/>
      <c r="I84" s="64"/>
      <c r="J84" s="64"/>
    </row>
    <row r="85" spans="1:10" ht="12.75">
      <c r="A85" s="64"/>
      <c r="B85" s="64"/>
      <c r="C85" s="64"/>
      <c r="D85" s="64"/>
      <c r="E85" s="64"/>
      <c r="F85" s="64"/>
      <c r="G85" s="64"/>
      <c r="H85" s="64"/>
      <c r="I85" s="64"/>
      <c r="J85" s="64"/>
    </row>
    <row r="86" spans="1:10" ht="12.75">
      <c r="A86" s="64"/>
      <c r="B86" s="64"/>
      <c r="C86" s="64"/>
      <c r="D86" s="64"/>
      <c r="E86" s="64"/>
      <c r="F86" s="64"/>
      <c r="G86" s="64"/>
      <c r="H86" s="64"/>
      <c r="I86" s="64"/>
      <c r="J86" s="64"/>
    </row>
    <row r="87" spans="1:10" ht="12.75">
      <c r="A87" s="64"/>
      <c r="B87" s="64"/>
      <c r="C87" s="64"/>
      <c r="D87" s="64"/>
      <c r="E87" s="64"/>
      <c r="F87" s="64"/>
      <c r="G87" s="64"/>
      <c r="H87" s="64"/>
      <c r="I87" s="64"/>
      <c r="J87" s="64"/>
    </row>
    <row r="88" spans="1:10" ht="12.75">
      <c r="A88" s="64"/>
      <c r="B88" s="64"/>
      <c r="C88" s="64"/>
      <c r="D88" s="64"/>
      <c r="E88" s="64"/>
      <c r="F88" s="64"/>
      <c r="G88" s="64"/>
      <c r="H88" s="64"/>
      <c r="I88" s="64"/>
      <c r="J88" s="64"/>
    </row>
  </sheetData>
  <sheetProtection/>
  <mergeCells count="8">
    <mergeCell ref="A28:A29"/>
    <mergeCell ref="B28:B29"/>
    <mergeCell ref="L5:L6"/>
    <mergeCell ref="M5:M6"/>
    <mergeCell ref="A5:A6"/>
    <mergeCell ref="B5:B6"/>
    <mergeCell ref="L28:L29"/>
    <mergeCell ref="M28:M29"/>
  </mergeCells>
  <printOptions horizontalCentered="1" verticalCentered="1"/>
  <pageMargins left="0.4330708661417323" right="0.31496062992125984" top="1.1811023622047245" bottom="0.984251968503937" header="0" footer="0"/>
  <pageSetup orientation="landscape" scale="68" r:id="rId1"/>
</worksheet>
</file>

<file path=xl/worksheets/sheet7.xml><?xml version="1.0" encoding="utf-8"?>
<worksheet xmlns="http://schemas.openxmlformats.org/spreadsheetml/2006/main" xmlns:r="http://schemas.openxmlformats.org/officeDocument/2006/relationships">
  <sheetPr>
    <tabColor theme="0"/>
  </sheetPr>
  <dimension ref="A1:AL57"/>
  <sheetViews>
    <sheetView view="pageBreakPreview" zoomScaleSheetLayoutView="100" zoomScalePageLayoutView="0" workbookViewId="0" topLeftCell="A1">
      <selection activeCell="T25" sqref="T25"/>
    </sheetView>
  </sheetViews>
  <sheetFormatPr defaultColWidth="11.421875" defaultRowHeight="12.75"/>
  <cols>
    <col min="1" max="1" width="18.421875" style="22" customWidth="1"/>
    <col min="2" max="2" width="11.8515625" style="22" customWidth="1"/>
    <col min="3" max="3" width="9.57421875" style="22" bestFit="1" customWidth="1"/>
    <col min="4" max="5" width="11.00390625" style="22" customWidth="1"/>
    <col min="6" max="6" width="9.28125" style="22" customWidth="1"/>
    <col min="7" max="7" width="10.8515625" style="22" customWidth="1"/>
    <col min="8" max="8" width="10.140625" style="22" customWidth="1"/>
    <col min="9" max="14" width="9.140625" style="22" bestFit="1" customWidth="1"/>
    <col min="15" max="15" width="11.00390625" style="22" customWidth="1"/>
    <col min="16" max="16" width="9.140625" style="22" bestFit="1" customWidth="1"/>
    <col min="17" max="17" width="10.7109375" style="22" customWidth="1"/>
    <col min="18" max="18" width="9.00390625" style="22" customWidth="1"/>
    <col min="19" max="19" width="9.140625" style="64" customWidth="1"/>
    <col min="20" max="20" width="18.140625" style="22" customWidth="1"/>
    <col min="21" max="21" width="13.28125" style="22" customWidth="1"/>
    <col min="22" max="22" width="8.421875" style="22" customWidth="1"/>
    <col min="23" max="23" width="7.7109375" style="22" customWidth="1"/>
    <col min="24" max="24" width="10.7109375" style="22" customWidth="1"/>
    <col min="25" max="25" width="7.7109375" style="22" customWidth="1"/>
    <col min="26" max="26" width="9.00390625" style="22" customWidth="1"/>
    <col min="27" max="27" width="7.28125" style="22" customWidth="1"/>
    <col min="28" max="29" width="8.28125" style="22" customWidth="1"/>
    <col min="30" max="30" width="9.140625" style="22" customWidth="1"/>
    <col min="31" max="31" width="9.421875" style="22" customWidth="1"/>
    <col min="32" max="32" width="8.28125" style="22" customWidth="1"/>
    <col min="33" max="34" width="9.7109375" style="22" customWidth="1"/>
    <col min="35" max="35" width="8.00390625" style="22" customWidth="1"/>
    <col min="36" max="36" width="7.28125" style="22" customWidth="1"/>
    <col min="37" max="37" width="9.140625" style="22" customWidth="1"/>
    <col min="38" max="16384" width="11.421875" style="202" customWidth="1"/>
  </cols>
  <sheetData>
    <row r="1" spans="1:37" s="255" customFormat="1" ht="20.25">
      <c r="A1" s="232" t="s">
        <v>138</v>
      </c>
      <c r="B1" s="233"/>
      <c r="C1" s="233"/>
      <c r="D1" s="233"/>
      <c r="E1" s="233"/>
      <c r="F1" s="233"/>
      <c r="G1" s="233"/>
      <c r="H1" s="233"/>
      <c r="I1" s="233"/>
      <c r="J1" s="233"/>
      <c r="K1" s="233"/>
      <c r="L1" s="233"/>
      <c r="M1" s="233"/>
      <c r="N1" s="233"/>
      <c r="O1" s="233"/>
      <c r="P1" s="233"/>
      <c r="Q1" s="233"/>
      <c r="R1" s="233"/>
      <c r="S1" s="253"/>
      <c r="T1" s="232" t="s">
        <v>138</v>
      </c>
      <c r="U1" s="254"/>
      <c r="V1" s="254"/>
      <c r="W1" s="254"/>
      <c r="X1" s="254"/>
      <c r="Y1" s="254"/>
      <c r="Z1" s="254"/>
      <c r="AA1" s="254"/>
      <c r="AB1" s="254"/>
      <c r="AC1" s="254"/>
      <c r="AD1" s="254"/>
      <c r="AE1" s="254"/>
      <c r="AF1" s="254"/>
      <c r="AG1" s="254"/>
      <c r="AH1" s="254"/>
      <c r="AI1" s="254"/>
      <c r="AJ1" s="254"/>
      <c r="AK1" s="254"/>
    </row>
    <row r="2" spans="1:37" s="258" customFormat="1" ht="12.75">
      <c r="A2" s="165" t="s">
        <v>162</v>
      </c>
      <c r="B2" s="198"/>
      <c r="C2" s="198"/>
      <c r="D2" s="198"/>
      <c r="E2" s="198"/>
      <c r="F2" s="198"/>
      <c r="G2" s="198"/>
      <c r="H2" s="198"/>
      <c r="I2" s="198"/>
      <c r="J2" s="198"/>
      <c r="K2" s="198"/>
      <c r="L2" s="198"/>
      <c r="M2" s="198"/>
      <c r="N2" s="198"/>
      <c r="O2" s="198"/>
      <c r="P2" s="198"/>
      <c r="Q2" s="198"/>
      <c r="R2" s="198"/>
      <c r="S2" s="256"/>
      <c r="T2" s="4" t="s">
        <v>163</v>
      </c>
      <c r="U2" s="257"/>
      <c r="V2" s="257"/>
      <c r="W2" s="257"/>
      <c r="X2" s="257"/>
      <c r="Y2" s="257"/>
      <c r="Z2" s="257"/>
      <c r="AA2" s="257"/>
      <c r="AB2" s="257"/>
      <c r="AC2" s="257"/>
      <c r="AD2" s="257"/>
      <c r="AE2" s="257"/>
      <c r="AF2" s="257"/>
      <c r="AG2" s="257"/>
      <c r="AH2" s="257"/>
      <c r="AI2" s="257"/>
      <c r="AJ2" s="257"/>
      <c r="AK2" s="257"/>
    </row>
    <row r="3" spans="1:37" ht="12.75">
      <c r="A3" s="172" t="s">
        <v>55</v>
      </c>
      <c r="B3" s="3"/>
      <c r="C3" s="3"/>
      <c r="D3" s="3"/>
      <c r="E3" s="3"/>
      <c r="F3" s="3"/>
      <c r="G3" s="3"/>
      <c r="H3" s="3"/>
      <c r="I3" s="3"/>
      <c r="J3" s="3"/>
      <c r="K3" s="3"/>
      <c r="L3" s="3"/>
      <c r="M3" s="3"/>
      <c r="N3" s="3"/>
      <c r="O3" s="3"/>
      <c r="P3" s="3"/>
      <c r="Q3" s="3"/>
      <c r="R3" s="3"/>
      <c r="S3" s="3"/>
      <c r="T3" s="4" t="s">
        <v>92</v>
      </c>
      <c r="U3" s="4"/>
      <c r="V3" s="4"/>
      <c r="W3" s="4"/>
      <c r="X3" s="4"/>
      <c r="Y3" s="4"/>
      <c r="Z3" s="4"/>
      <c r="AA3" s="4"/>
      <c r="AB3" s="4"/>
      <c r="AC3" s="4"/>
      <c r="AD3" s="4"/>
      <c r="AE3" s="4"/>
      <c r="AF3" s="4"/>
      <c r="AG3" s="4"/>
      <c r="AH3" s="4"/>
      <c r="AI3" s="4"/>
      <c r="AJ3" s="4"/>
      <c r="AK3" s="3"/>
    </row>
    <row r="4" spans="1:37" ht="12.75">
      <c r="A4" s="164" t="str">
        <f>'Anexo A'!A5</f>
        <v>II trimestre de 2016</v>
      </c>
      <c r="B4" s="3"/>
      <c r="C4" s="3"/>
      <c r="D4" s="3"/>
      <c r="E4" s="3"/>
      <c r="F4" s="3"/>
      <c r="G4" s="3"/>
      <c r="H4" s="3"/>
      <c r="I4" s="3"/>
      <c r="J4" s="3"/>
      <c r="K4" s="3"/>
      <c r="L4" s="3"/>
      <c r="M4" s="3"/>
      <c r="N4" s="3"/>
      <c r="O4" s="3"/>
      <c r="P4" s="3"/>
      <c r="Q4" s="3"/>
      <c r="R4" s="38" t="s">
        <v>0</v>
      </c>
      <c r="S4" s="38"/>
      <c r="T4" s="7" t="str">
        <f>'Anexo A'!T5</f>
        <v>III trimestre de 2016 / II trimestre de 2016</v>
      </c>
      <c r="U4" s="4"/>
      <c r="V4" s="4"/>
      <c r="W4" s="4"/>
      <c r="X4" s="4"/>
      <c r="Y4" s="4"/>
      <c r="Z4" s="4"/>
      <c r="AA4" s="4"/>
      <c r="AB4" s="4"/>
      <c r="AC4" s="4"/>
      <c r="AD4" s="4"/>
      <c r="AE4" s="4"/>
      <c r="AF4" s="4"/>
      <c r="AG4" s="4"/>
      <c r="AH4" s="4"/>
      <c r="AI4" s="4"/>
      <c r="AJ4" s="4"/>
      <c r="AK4" s="38" t="s">
        <v>31</v>
      </c>
    </row>
    <row r="5" spans="1:37" ht="24.75" customHeight="1">
      <c r="A5" s="8" t="s">
        <v>1</v>
      </c>
      <c r="B5" s="68" t="s">
        <v>2</v>
      </c>
      <c r="C5" s="176" t="s">
        <v>106</v>
      </c>
      <c r="D5" s="9" t="s">
        <v>46</v>
      </c>
      <c r="E5" s="176" t="s">
        <v>104</v>
      </c>
      <c r="F5" s="9" t="s">
        <v>47</v>
      </c>
      <c r="G5" s="9" t="s">
        <v>99</v>
      </c>
      <c r="H5" s="9" t="s">
        <v>100</v>
      </c>
      <c r="I5" s="9" t="s">
        <v>50</v>
      </c>
      <c r="J5" s="9" t="s">
        <v>51</v>
      </c>
      <c r="K5" s="9" t="s">
        <v>56</v>
      </c>
      <c r="L5" s="9" t="s">
        <v>63</v>
      </c>
      <c r="M5" s="9" t="s">
        <v>57</v>
      </c>
      <c r="N5" s="9" t="s">
        <v>58</v>
      </c>
      <c r="O5" s="9" t="s">
        <v>59</v>
      </c>
      <c r="P5" s="9" t="s">
        <v>60</v>
      </c>
      <c r="Q5" s="9" t="s">
        <v>61</v>
      </c>
      <c r="R5" s="9" t="s">
        <v>62</v>
      </c>
      <c r="S5" s="10"/>
      <c r="T5" s="155" t="s">
        <v>1</v>
      </c>
      <c r="U5" s="68" t="s">
        <v>2</v>
      </c>
      <c r="V5" s="176" t="s">
        <v>106</v>
      </c>
      <c r="W5" s="9" t="s">
        <v>46</v>
      </c>
      <c r="X5" s="176" t="s">
        <v>104</v>
      </c>
      <c r="Y5" s="9" t="s">
        <v>47</v>
      </c>
      <c r="Z5" s="9" t="s">
        <v>99</v>
      </c>
      <c r="AA5" s="9" t="s">
        <v>100</v>
      </c>
      <c r="AB5" s="9" t="s">
        <v>50</v>
      </c>
      <c r="AC5" s="9" t="s">
        <v>51</v>
      </c>
      <c r="AD5" s="9" t="s">
        <v>56</v>
      </c>
      <c r="AE5" s="9" t="s">
        <v>63</v>
      </c>
      <c r="AF5" s="9" t="s">
        <v>57</v>
      </c>
      <c r="AG5" s="9" t="s">
        <v>58</v>
      </c>
      <c r="AH5" s="9" t="s">
        <v>59</v>
      </c>
      <c r="AI5" s="9" t="s">
        <v>60</v>
      </c>
      <c r="AJ5" s="9" t="s">
        <v>61</v>
      </c>
      <c r="AK5" s="9" t="s">
        <v>62</v>
      </c>
    </row>
    <row r="6" spans="1:37" ht="12.75">
      <c r="A6" s="40" t="s">
        <v>2</v>
      </c>
      <c r="B6" s="166">
        <f>SUM(C6:R6)</f>
        <v>1033890</v>
      </c>
      <c r="C6" s="166">
        <v>146670</v>
      </c>
      <c r="D6" s="166">
        <v>136777</v>
      </c>
      <c r="E6" s="166">
        <v>115520</v>
      </c>
      <c r="F6" s="166">
        <v>147497</v>
      </c>
      <c r="G6" s="166">
        <v>104323</v>
      </c>
      <c r="H6" s="166">
        <v>103891</v>
      </c>
      <c r="I6" s="166">
        <v>28751</v>
      </c>
      <c r="J6" s="166">
        <v>22287</v>
      </c>
      <c r="K6" s="166">
        <v>55738</v>
      </c>
      <c r="L6" s="166">
        <v>20250</v>
      </c>
      <c r="M6" s="166">
        <v>28833</v>
      </c>
      <c r="N6" s="166">
        <v>19362</v>
      </c>
      <c r="O6" s="166">
        <v>36423</v>
      </c>
      <c r="P6" s="166">
        <v>20812</v>
      </c>
      <c r="Q6" s="166">
        <v>19431</v>
      </c>
      <c r="R6" s="166">
        <v>27325</v>
      </c>
      <c r="S6" s="92"/>
      <c r="T6" s="40" t="s">
        <v>2</v>
      </c>
      <c r="U6" s="146">
        <v>-5.306173770904067</v>
      </c>
      <c r="V6" s="146">
        <v>12.062453126065307</v>
      </c>
      <c r="W6" s="146">
        <v>2.3227589433896014</v>
      </c>
      <c r="X6" s="146">
        <v>28.32323407202216</v>
      </c>
      <c r="Y6" s="146">
        <v>-28.511088361119207</v>
      </c>
      <c r="Z6" s="146">
        <v>4.652856992226063</v>
      </c>
      <c r="AA6" s="146">
        <v>-15.780000192509462</v>
      </c>
      <c r="AB6" s="146">
        <v>-14.246460992661127</v>
      </c>
      <c r="AC6" s="146">
        <v>-0.4217705388791586</v>
      </c>
      <c r="AD6" s="146">
        <v>-32.08583013384046</v>
      </c>
      <c r="AE6" s="146">
        <v>1.7481481481481467</v>
      </c>
      <c r="AF6" s="146">
        <v>-31.11018624492769</v>
      </c>
      <c r="AG6" s="146">
        <v>-28.431980167338082</v>
      </c>
      <c r="AH6" s="146">
        <v>29.511572358125363</v>
      </c>
      <c r="AI6" s="146">
        <v>-68.71996924851048</v>
      </c>
      <c r="AJ6" s="146">
        <v>-39.02526890021101</v>
      </c>
      <c r="AK6" s="146">
        <v>-27.5352241537054</v>
      </c>
    </row>
    <row r="7" spans="1:37" ht="12.75">
      <c r="A7" s="29" t="s">
        <v>3</v>
      </c>
      <c r="B7" s="167">
        <f aca="true" t="shared" si="0" ref="B7:B16">SUM(C7:R7)</f>
        <v>324335</v>
      </c>
      <c r="C7" s="168">
        <v>27959</v>
      </c>
      <c r="D7" s="168">
        <v>97158</v>
      </c>
      <c r="E7" s="168">
        <v>5095</v>
      </c>
      <c r="F7" s="168">
        <v>12854</v>
      </c>
      <c r="G7" s="168">
        <v>53461</v>
      </c>
      <c r="H7" s="168">
        <v>41336</v>
      </c>
      <c r="I7" s="168">
        <v>12204</v>
      </c>
      <c r="J7" s="168">
        <v>12919</v>
      </c>
      <c r="K7" s="168">
        <v>24539</v>
      </c>
      <c r="L7" s="168">
        <v>9674</v>
      </c>
      <c r="M7" s="168">
        <v>2972</v>
      </c>
      <c r="N7" s="168">
        <v>6044</v>
      </c>
      <c r="O7" s="168">
        <v>2142</v>
      </c>
      <c r="P7" s="168">
        <v>7548</v>
      </c>
      <c r="Q7" s="168">
        <v>6610</v>
      </c>
      <c r="R7" s="168">
        <v>1820</v>
      </c>
      <c r="S7" s="89"/>
      <c r="T7" s="13" t="s">
        <v>3</v>
      </c>
      <c r="U7" s="146">
        <v>23.223518892503108</v>
      </c>
      <c r="V7" s="216">
        <v>64.40502163882829</v>
      </c>
      <c r="W7" s="216">
        <v>18.760163856810564</v>
      </c>
      <c r="X7" s="216">
        <v>782.630029440628</v>
      </c>
      <c r="Y7" s="216">
        <v>5.943675120585027</v>
      </c>
      <c r="Z7" s="216">
        <v>17.62967396793924</v>
      </c>
      <c r="AA7" s="216">
        <v>19.05119024579058</v>
      </c>
      <c r="AB7" s="216">
        <v>-52.99901671583088</v>
      </c>
      <c r="AC7" s="216">
        <v>-90.12307454137317</v>
      </c>
      <c r="AD7" s="216">
        <v>-40.274664819267294</v>
      </c>
      <c r="AE7" s="216">
        <v>-8.414306388257188</v>
      </c>
      <c r="AF7" s="216">
        <v>-43.001345895020194</v>
      </c>
      <c r="AG7" s="216">
        <v>62.409000661813366</v>
      </c>
      <c r="AH7" s="216">
        <v>718.6741363211951</v>
      </c>
      <c r="AI7" s="216">
        <v>-69.56809750927398</v>
      </c>
      <c r="AJ7" s="216">
        <v>-48.44175491679273</v>
      </c>
      <c r="AK7" s="216">
        <v>28.681318681318686</v>
      </c>
    </row>
    <row r="8" spans="1:37" ht="12.75">
      <c r="A8" s="29" t="s">
        <v>6</v>
      </c>
      <c r="B8" s="167">
        <f t="shared" si="0"/>
        <v>371497</v>
      </c>
      <c r="C8" s="168">
        <v>64171</v>
      </c>
      <c r="D8" s="168">
        <v>9813</v>
      </c>
      <c r="E8" s="168">
        <v>73917</v>
      </c>
      <c r="F8" s="168">
        <v>73737</v>
      </c>
      <c r="G8" s="168">
        <v>17769</v>
      </c>
      <c r="H8" s="168">
        <v>9239</v>
      </c>
      <c r="I8" s="168">
        <v>10774</v>
      </c>
      <c r="J8" s="168">
        <v>6771</v>
      </c>
      <c r="K8" s="168">
        <v>13921</v>
      </c>
      <c r="L8" s="168">
        <v>6337</v>
      </c>
      <c r="M8" s="168">
        <v>19228</v>
      </c>
      <c r="N8" s="168">
        <v>6160</v>
      </c>
      <c r="O8" s="168">
        <v>24030</v>
      </c>
      <c r="P8" s="168">
        <v>6348</v>
      </c>
      <c r="Q8" s="168">
        <v>11940</v>
      </c>
      <c r="R8" s="168">
        <v>17342</v>
      </c>
      <c r="S8" s="89"/>
      <c r="T8" s="13" t="s">
        <v>6</v>
      </c>
      <c r="U8" s="146">
        <v>-7.0024791586473185</v>
      </c>
      <c r="V8" s="216">
        <v>-9.050817347399914</v>
      </c>
      <c r="W8" s="216">
        <v>20.839702435544694</v>
      </c>
      <c r="X8" s="216">
        <v>-5.320832826007546</v>
      </c>
      <c r="Y8" s="216">
        <v>-6.540813973988634</v>
      </c>
      <c r="Z8" s="216">
        <v>-6.449434408239057</v>
      </c>
      <c r="AA8" s="216">
        <v>39.69044268860267</v>
      </c>
      <c r="AB8" s="216">
        <v>2.5617226656766263</v>
      </c>
      <c r="AC8" s="216">
        <v>33.2890267316497</v>
      </c>
      <c r="AD8" s="216">
        <v>-32.97895266144674</v>
      </c>
      <c r="AE8" s="216">
        <v>80.9531323970333</v>
      </c>
      <c r="AF8" s="216">
        <v>-35.01664239650509</v>
      </c>
      <c r="AG8" s="216">
        <v>-44.967532467532465</v>
      </c>
      <c r="AH8" s="216">
        <v>2.8506034124011705</v>
      </c>
      <c r="AI8" s="216">
        <v>-51.0239445494644</v>
      </c>
      <c r="AJ8" s="216">
        <v>-46.6750418760469</v>
      </c>
      <c r="AK8" s="216">
        <v>-8.3900357513551</v>
      </c>
    </row>
    <row r="9" spans="1:37" ht="12.75">
      <c r="A9" s="29" t="s">
        <v>4</v>
      </c>
      <c r="B9" s="167">
        <f t="shared" si="0"/>
        <v>50352</v>
      </c>
      <c r="C9" s="168">
        <v>28434</v>
      </c>
      <c r="D9" s="173" t="s">
        <v>13</v>
      </c>
      <c r="E9" s="173">
        <v>275</v>
      </c>
      <c r="F9" s="168">
        <v>1104</v>
      </c>
      <c r="G9" s="168" t="s">
        <v>13</v>
      </c>
      <c r="H9" s="168">
        <v>18653</v>
      </c>
      <c r="I9" s="168" t="s">
        <v>13</v>
      </c>
      <c r="J9" s="168">
        <v>581</v>
      </c>
      <c r="K9" s="168" t="s">
        <v>13</v>
      </c>
      <c r="L9" s="168" t="s">
        <v>13</v>
      </c>
      <c r="M9" s="168" t="s">
        <v>13</v>
      </c>
      <c r="N9" s="168" t="s">
        <v>13</v>
      </c>
      <c r="O9" s="168">
        <v>870</v>
      </c>
      <c r="P9" s="168">
        <v>278</v>
      </c>
      <c r="Q9" s="168">
        <v>157</v>
      </c>
      <c r="R9" s="168" t="s">
        <v>13</v>
      </c>
      <c r="S9" s="89"/>
      <c r="T9" s="13" t="s">
        <v>4</v>
      </c>
      <c r="U9" s="146">
        <v>-72.35660946933588</v>
      </c>
      <c r="V9" s="216">
        <v>-68.27389744671872</v>
      </c>
      <c r="W9" s="216" t="s">
        <v>13</v>
      </c>
      <c r="X9" s="216">
        <v>490.5454545454545</v>
      </c>
      <c r="Y9" s="216">
        <v>40.85144927536234</v>
      </c>
      <c r="Z9" s="216" t="s">
        <v>13</v>
      </c>
      <c r="AA9" s="216">
        <v>-98.0378491395486</v>
      </c>
      <c r="AB9" s="216" t="s">
        <v>13</v>
      </c>
      <c r="AC9" s="216">
        <v>8.261617900172126</v>
      </c>
      <c r="AD9" s="216" t="s">
        <v>13</v>
      </c>
      <c r="AE9" s="216" t="s">
        <v>13</v>
      </c>
      <c r="AF9" s="216" t="s">
        <v>13</v>
      </c>
      <c r="AG9" s="216" t="s">
        <v>13</v>
      </c>
      <c r="AH9" s="216">
        <v>-27.58620689655173</v>
      </c>
      <c r="AI9" s="216">
        <v>-100</v>
      </c>
      <c r="AJ9" s="216">
        <v>-100</v>
      </c>
      <c r="AK9" s="216" t="s">
        <v>13</v>
      </c>
    </row>
    <row r="10" spans="1:37" ht="12.75">
      <c r="A10" s="29" t="s">
        <v>5</v>
      </c>
      <c r="B10" s="167">
        <f t="shared" si="0"/>
        <v>84976</v>
      </c>
      <c r="C10" s="168">
        <v>9459</v>
      </c>
      <c r="D10" s="168">
        <v>12568</v>
      </c>
      <c r="E10" s="168">
        <v>19687</v>
      </c>
      <c r="F10" s="168">
        <v>7793</v>
      </c>
      <c r="G10" s="168">
        <v>7515</v>
      </c>
      <c r="H10" s="168">
        <v>5823</v>
      </c>
      <c r="I10" s="168">
        <v>1335</v>
      </c>
      <c r="J10" s="168">
        <v>738</v>
      </c>
      <c r="K10" s="168">
        <v>5378</v>
      </c>
      <c r="L10" s="168">
        <v>720</v>
      </c>
      <c r="M10" s="168">
        <v>2139</v>
      </c>
      <c r="N10" s="168">
        <v>5828</v>
      </c>
      <c r="O10" s="168">
        <v>1629</v>
      </c>
      <c r="P10" s="168">
        <v>2378</v>
      </c>
      <c r="Q10" s="168">
        <v>596</v>
      </c>
      <c r="R10" s="168">
        <v>1390</v>
      </c>
      <c r="S10" s="42"/>
      <c r="T10" s="13" t="s">
        <v>5</v>
      </c>
      <c r="U10" s="146">
        <v>-41.90712671813218</v>
      </c>
      <c r="V10" s="216">
        <v>27.709060154350354</v>
      </c>
      <c r="W10" s="216">
        <v>-66.13621896880967</v>
      </c>
      <c r="X10" s="216">
        <v>-81.71382130339818</v>
      </c>
      <c r="Y10" s="216">
        <v>-55.92198126523804</v>
      </c>
      <c r="Z10" s="216">
        <v>-27.9441117764471</v>
      </c>
      <c r="AA10" s="216">
        <v>-82.3115232697922</v>
      </c>
      <c r="AB10" s="216">
        <v>-85.0187265917603</v>
      </c>
      <c r="AC10" s="216">
        <v>1111.7886178861788</v>
      </c>
      <c r="AD10" s="216">
        <v>-28.188917813313495</v>
      </c>
      <c r="AE10" s="216">
        <v>-100</v>
      </c>
      <c r="AF10" s="216">
        <v>8.50864890135577</v>
      </c>
      <c r="AG10" s="216">
        <v>-88.82978723404256</v>
      </c>
      <c r="AH10" s="216">
        <v>-30.57090239410681</v>
      </c>
      <c r="AI10" s="216">
        <v>-93.27165685449958</v>
      </c>
      <c r="AJ10" s="216">
        <v>122.6510067114094</v>
      </c>
      <c r="AK10" s="216">
        <v>-31.36690647482014</v>
      </c>
    </row>
    <row r="11" spans="1:37" ht="12.75">
      <c r="A11" s="29" t="s">
        <v>7</v>
      </c>
      <c r="B11" s="167">
        <f t="shared" si="0"/>
        <v>47106</v>
      </c>
      <c r="C11" s="168">
        <v>8657</v>
      </c>
      <c r="D11" s="168">
        <v>3723</v>
      </c>
      <c r="E11" s="168">
        <v>5484</v>
      </c>
      <c r="F11" s="168">
        <v>2623</v>
      </c>
      <c r="G11" s="168">
        <v>12374</v>
      </c>
      <c r="H11" s="168">
        <v>2487</v>
      </c>
      <c r="I11" s="168" t="s">
        <v>13</v>
      </c>
      <c r="J11" s="168" t="s">
        <v>13</v>
      </c>
      <c r="K11" s="168">
        <v>2954</v>
      </c>
      <c r="L11" s="168" t="s">
        <v>13</v>
      </c>
      <c r="M11" s="168">
        <v>1246</v>
      </c>
      <c r="N11" s="168" t="s">
        <v>13</v>
      </c>
      <c r="O11" s="168">
        <v>6248</v>
      </c>
      <c r="P11" s="168">
        <v>600</v>
      </c>
      <c r="Q11" s="168">
        <v>128</v>
      </c>
      <c r="R11" s="168">
        <v>582</v>
      </c>
      <c r="S11" s="89"/>
      <c r="T11" s="13" t="s">
        <v>7</v>
      </c>
      <c r="U11" s="146">
        <v>50.19530420753196</v>
      </c>
      <c r="V11" s="216">
        <v>11.655307843363744</v>
      </c>
      <c r="W11" s="216">
        <v>27.98818157399947</v>
      </c>
      <c r="X11" s="216">
        <v>312.65499635302695</v>
      </c>
      <c r="Y11" s="216">
        <v>122.64582539077392</v>
      </c>
      <c r="Z11" s="216">
        <v>9.099725230321638</v>
      </c>
      <c r="AA11" s="216">
        <v>-27.985524728588658</v>
      </c>
      <c r="AB11" s="216" t="s">
        <v>13</v>
      </c>
      <c r="AC11" s="216" t="s">
        <v>13</v>
      </c>
      <c r="AD11" s="216">
        <v>-25.558564658090717</v>
      </c>
      <c r="AE11" s="216" t="s">
        <v>13</v>
      </c>
      <c r="AF11" s="216">
        <v>-70.30497592295345</v>
      </c>
      <c r="AG11" s="216" t="s">
        <v>13</v>
      </c>
      <c r="AH11" s="216">
        <v>-86.26760563380282</v>
      </c>
      <c r="AI11" s="216">
        <v>-100</v>
      </c>
      <c r="AJ11" s="216">
        <v>-100</v>
      </c>
      <c r="AK11" s="216">
        <v>-69.0721649484536</v>
      </c>
    </row>
    <row r="12" spans="1:37" ht="12.75">
      <c r="A12" s="29" t="s">
        <v>8</v>
      </c>
      <c r="B12" s="167">
        <f t="shared" si="0"/>
        <v>24509</v>
      </c>
      <c r="C12" s="168">
        <v>600</v>
      </c>
      <c r="D12" s="168" t="s">
        <v>13</v>
      </c>
      <c r="E12" s="168">
        <v>9386</v>
      </c>
      <c r="F12" s="168">
        <v>4941</v>
      </c>
      <c r="G12" s="168">
        <v>679</v>
      </c>
      <c r="H12" s="168">
        <v>950</v>
      </c>
      <c r="I12" s="168" t="s">
        <v>13</v>
      </c>
      <c r="J12" s="168" t="s">
        <v>13</v>
      </c>
      <c r="K12" s="168">
        <v>546</v>
      </c>
      <c r="L12" s="168">
        <v>1764</v>
      </c>
      <c r="M12" s="168">
        <v>552</v>
      </c>
      <c r="N12" s="168" t="s">
        <v>13</v>
      </c>
      <c r="O12" s="168">
        <v>700</v>
      </c>
      <c r="P12" s="168" t="s">
        <v>13</v>
      </c>
      <c r="Q12" s="168" t="s">
        <v>13</v>
      </c>
      <c r="R12" s="168">
        <v>4391</v>
      </c>
      <c r="S12" s="89"/>
      <c r="T12" s="13" t="s">
        <v>8</v>
      </c>
      <c r="U12" s="146">
        <v>-6.087559671957237</v>
      </c>
      <c r="V12" s="216">
        <v>1782.8333333333333</v>
      </c>
      <c r="W12" s="216" t="s">
        <v>13</v>
      </c>
      <c r="X12" s="216">
        <v>-81.45109737907522</v>
      </c>
      <c r="Y12" s="216">
        <v>-37.58348512446873</v>
      </c>
      <c r="Z12" s="216">
        <v>394.10898379970547</v>
      </c>
      <c r="AA12" s="216">
        <v>44.94736842105263</v>
      </c>
      <c r="AB12" s="216" t="s">
        <v>13</v>
      </c>
      <c r="AC12" s="216" t="s">
        <v>13</v>
      </c>
      <c r="AD12" s="216">
        <v>-35.8974358974359</v>
      </c>
      <c r="AE12" s="216">
        <v>-100</v>
      </c>
      <c r="AF12" s="216">
        <v>-100</v>
      </c>
      <c r="AG12" s="216" t="s">
        <v>13</v>
      </c>
      <c r="AH12" s="216">
        <v>124.71428571428572</v>
      </c>
      <c r="AI12" s="216" t="s">
        <v>13</v>
      </c>
      <c r="AJ12" s="216" t="s">
        <v>13</v>
      </c>
      <c r="AK12" s="216">
        <v>-94.5342746526987</v>
      </c>
    </row>
    <row r="13" spans="1:37" ht="12.75">
      <c r="A13" s="29" t="s">
        <v>9</v>
      </c>
      <c r="B13" s="167">
        <f t="shared" si="0"/>
        <v>9949</v>
      </c>
      <c r="C13" s="168" t="s">
        <v>13</v>
      </c>
      <c r="D13" s="173" t="s">
        <v>13</v>
      </c>
      <c r="E13" s="173" t="s">
        <v>13</v>
      </c>
      <c r="F13" s="168" t="s">
        <v>13</v>
      </c>
      <c r="G13" s="168">
        <v>5579</v>
      </c>
      <c r="H13" s="168">
        <v>690</v>
      </c>
      <c r="I13" s="168">
        <v>612</v>
      </c>
      <c r="J13" s="168">
        <v>1078</v>
      </c>
      <c r="K13" s="168">
        <v>860</v>
      </c>
      <c r="L13" s="168" t="s">
        <v>13</v>
      </c>
      <c r="M13" s="168" t="s">
        <v>13</v>
      </c>
      <c r="N13" s="168">
        <v>330</v>
      </c>
      <c r="O13" s="168" t="s">
        <v>13</v>
      </c>
      <c r="P13" s="168" t="s">
        <v>13</v>
      </c>
      <c r="Q13" s="168" t="s">
        <v>13</v>
      </c>
      <c r="R13" s="168">
        <v>800</v>
      </c>
      <c r="S13" s="89"/>
      <c r="T13" s="13" t="s">
        <v>9</v>
      </c>
      <c r="U13" s="146">
        <v>-48.11538848125439</v>
      </c>
      <c r="V13" s="216" t="s">
        <v>13</v>
      </c>
      <c r="W13" s="216" t="s">
        <v>13</v>
      </c>
      <c r="X13" s="216" t="s">
        <v>13</v>
      </c>
      <c r="Y13" s="216" t="s">
        <v>13</v>
      </c>
      <c r="Z13" s="216">
        <v>-92.32837426062018</v>
      </c>
      <c r="AA13" s="216">
        <v>-100</v>
      </c>
      <c r="AB13" s="216">
        <v>-100</v>
      </c>
      <c r="AC13" s="216">
        <v>-100</v>
      </c>
      <c r="AD13" s="216">
        <v>-100</v>
      </c>
      <c r="AE13" s="216" t="s">
        <v>13</v>
      </c>
      <c r="AF13" s="216" t="s">
        <v>13</v>
      </c>
      <c r="AG13" s="216">
        <v>-100</v>
      </c>
      <c r="AH13" s="216" t="s">
        <v>13</v>
      </c>
      <c r="AI13" s="216" t="s">
        <v>13</v>
      </c>
      <c r="AJ13" s="216" t="s">
        <v>13</v>
      </c>
      <c r="AK13" s="216">
        <v>-100</v>
      </c>
    </row>
    <row r="14" spans="1:37" ht="12.75">
      <c r="A14" s="29" t="s">
        <v>14</v>
      </c>
      <c r="B14" s="167">
        <f t="shared" si="0"/>
        <v>23499</v>
      </c>
      <c r="C14" s="168" t="s">
        <v>13</v>
      </c>
      <c r="D14" s="168" t="s">
        <v>13</v>
      </c>
      <c r="E14" s="168" t="s">
        <v>13</v>
      </c>
      <c r="F14" s="168">
        <v>1001</v>
      </c>
      <c r="G14" s="168">
        <v>3504</v>
      </c>
      <c r="H14" s="168">
        <v>4362</v>
      </c>
      <c r="I14" s="168">
        <v>1726</v>
      </c>
      <c r="J14" s="168" t="s">
        <v>13</v>
      </c>
      <c r="K14" s="168">
        <v>6204</v>
      </c>
      <c r="L14" s="168">
        <v>1500</v>
      </c>
      <c r="M14" s="168">
        <v>1202</v>
      </c>
      <c r="N14" s="168" t="s">
        <v>13</v>
      </c>
      <c r="O14" s="168" t="s">
        <v>13</v>
      </c>
      <c r="P14" s="168">
        <v>3000</v>
      </c>
      <c r="Q14" s="168" t="s">
        <v>13</v>
      </c>
      <c r="R14" s="168">
        <v>1000</v>
      </c>
      <c r="S14" s="89"/>
      <c r="T14" s="13" t="s">
        <v>14</v>
      </c>
      <c r="U14" s="146">
        <v>37.5462785650453</v>
      </c>
      <c r="V14" s="216" t="s">
        <v>13</v>
      </c>
      <c r="W14" s="216" t="s">
        <v>13</v>
      </c>
      <c r="X14" s="216" t="s">
        <v>13</v>
      </c>
      <c r="Y14" s="216">
        <v>-64.43556443556443</v>
      </c>
      <c r="Z14" s="216">
        <v>68.55022831050229</v>
      </c>
      <c r="AA14" s="216">
        <v>335.5800091701054</v>
      </c>
      <c r="AB14" s="216">
        <v>-100</v>
      </c>
      <c r="AC14" s="216" t="s">
        <v>13</v>
      </c>
      <c r="AD14" s="216">
        <v>13.79754996776272</v>
      </c>
      <c r="AE14" s="216">
        <v>-100</v>
      </c>
      <c r="AF14" s="216">
        <v>-100</v>
      </c>
      <c r="AG14" s="216" t="s">
        <v>13</v>
      </c>
      <c r="AH14" s="216" t="s">
        <v>13</v>
      </c>
      <c r="AI14" s="216">
        <v>-100</v>
      </c>
      <c r="AJ14" s="216" t="s">
        <v>13</v>
      </c>
      <c r="AK14" s="216">
        <v>-100</v>
      </c>
    </row>
    <row r="15" spans="1:37" ht="12.75">
      <c r="A15" s="29" t="s">
        <v>11</v>
      </c>
      <c r="B15" s="167">
        <f t="shared" si="0"/>
        <v>10818</v>
      </c>
      <c r="C15" s="168">
        <v>3960</v>
      </c>
      <c r="D15" s="168" t="s">
        <v>13</v>
      </c>
      <c r="E15" s="168" t="s">
        <v>13</v>
      </c>
      <c r="F15" s="168" t="s">
        <v>13</v>
      </c>
      <c r="G15" s="168" t="s">
        <v>13</v>
      </c>
      <c r="H15" s="168">
        <v>4148</v>
      </c>
      <c r="I15" s="168">
        <v>2100</v>
      </c>
      <c r="J15" s="168" t="s">
        <v>13</v>
      </c>
      <c r="K15" s="168">
        <v>610</v>
      </c>
      <c r="L15" s="168" t="s">
        <v>13</v>
      </c>
      <c r="M15" s="168" t="s">
        <v>13</v>
      </c>
      <c r="N15" s="168" t="s">
        <v>13</v>
      </c>
      <c r="O15" s="168" t="s">
        <v>13</v>
      </c>
      <c r="P15" s="168" t="s">
        <v>13</v>
      </c>
      <c r="Q15" s="168" t="s">
        <v>13</v>
      </c>
      <c r="R15" s="168" t="s">
        <v>13</v>
      </c>
      <c r="S15" s="89"/>
      <c r="T15" s="13" t="s">
        <v>11</v>
      </c>
      <c r="U15" s="146">
        <v>-16.74061748936957</v>
      </c>
      <c r="V15" s="216">
        <v>-29.72222222222223</v>
      </c>
      <c r="W15" s="216" t="s">
        <v>13</v>
      </c>
      <c r="X15" s="216" t="s">
        <v>13</v>
      </c>
      <c r="Y15" s="216" t="s">
        <v>13</v>
      </c>
      <c r="Z15" s="216" t="s">
        <v>13</v>
      </c>
      <c r="AA15" s="216">
        <v>-59.40212150433944</v>
      </c>
      <c r="AB15" s="216">
        <v>-100</v>
      </c>
      <c r="AC15" s="216" t="s">
        <v>13</v>
      </c>
      <c r="AD15" s="216">
        <v>-100</v>
      </c>
      <c r="AE15" s="216" t="s">
        <v>13</v>
      </c>
      <c r="AF15" s="216" t="s">
        <v>13</v>
      </c>
      <c r="AG15" s="216" t="s">
        <v>13</v>
      </c>
      <c r="AH15" s="216" t="s">
        <v>13</v>
      </c>
      <c r="AI15" s="216" t="s">
        <v>13</v>
      </c>
      <c r="AJ15" s="216" t="s">
        <v>13</v>
      </c>
      <c r="AK15" s="216" t="s">
        <v>13</v>
      </c>
    </row>
    <row r="16" spans="1:37" ht="12.75">
      <c r="A16" s="78" t="s">
        <v>12</v>
      </c>
      <c r="B16" s="169">
        <f t="shared" si="0"/>
        <v>86849</v>
      </c>
      <c r="C16" s="170">
        <v>3430</v>
      </c>
      <c r="D16" s="170">
        <v>13515</v>
      </c>
      <c r="E16" s="170">
        <v>1676</v>
      </c>
      <c r="F16" s="170">
        <v>43444</v>
      </c>
      <c r="G16" s="170">
        <v>3442</v>
      </c>
      <c r="H16" s="170">
        <v>16203</v>
      </c>
      <c r="I16" s="170" t="s">
        <v>13</v>
      </c>
      <c r="J16" s="170">
        <v>200</v>
      </c>
      <c r="K16" s="170">
        <v>726</v>
      </c>
      <c r="L16" s="170">
        <v>255</v>
      </c>
      <c r="M16" s="170">
        <v>1494</v>
      </c>
      <c r="N16" s="170">
        <v>1000</v>
      </c>
      <c r="O16" s="170">
        <v>804</v>
      </c>
      <c r="P16" s="170">
        <v>660</v>
      </c>
      <c r="Q16" s="170" t="s">
        <v>13</v>
      </c>
      <c r="R16" s="170" t="s">
        <v>13</v>
      </c>
      <c r="S16" s="89"/>
      <c r="T16" s="70" t="s">
        <v>12</v>
      </c>
      <c r="U16" s="148">
        <v>-65.05774390033275</v>
      </c>
      <c r="V16" s="217">
        <v>342.7405247813411</v>
      </c>
      <c r="W16" s="217">
        <v>-99.26008139104698</v>
      </c>
      <c r="X16" s="217">
        <v>63.48448687350836</v>
      </c>
      <c r="Y16" s="217">
        <v>-86.61725439646442</v>
      </c>
      <c r="Z16" s="217">
        <v>-71.81871005229517</v>
      </c>
      <c r="AA16" s="217">
        <v>-99.18533604887983</v>
      </c>
      <c r="AB16" s="217" t="s">
        <v>13</v>
      </c>
      <c r="AC16" s="217">
        <v>49.5</v>
      </c>
      <c r="AD16" s="217">
        <v>-45.3168044077135</v>
      </c>
      <c r="AE16" s="217">
        <v>8.627450980392155</v>
      </c>
      <c r="AF16" s="217">
        <v>75.56894243641233</v>
      </c>
      <c r="AG16" s="217">
        <v>-100</v>
      </c>
      <c r="AH16" s="217">
        <v>-9.328358208955223</v>
      </c>
      <c r="AI16" s="217">
        <v>-78.18181818181819</v>
      </c>
      <c r="AJ16" s="217" t="s">
        <v>13</v>
      </c>
      <c r="AK16" s="217" t="s">
        <v>13</v>
      </c>
    </row>
    <row r="17" spans="1:37" ht="9" customHeight="1">
      <c r="A17" s="23" t="s">
        <v>91</v>
      </c>
      <c r="R17" s="23"/>
      <c r="S17" s="54"/>
      <c r="T17" s="23" t="s">
        <v>91</v>
      </c>
      <c r="U17" s="24"/>
      <c r="V17" s="24"/>
      <c r="W17" s="24"/>
      <c r="X17" s="24"/>
      <c r="Y17" s="24"/>
      <c r="Z17" s="24"/>
      <c r="AA17" s="24"/>
      <c r="AB17" s="13"/>
      <c r="AC17" s="13"/>
      <c r="AD17" s="13"/>
      <c r="AE17" s="13"/>
      <c r="AF17" s="13"/>
      <c r="AG17" s="13"/>
      <c r="AH17" s="13"/>
      <c r="AI17" s="13"/>
      <c r="AJ17" s="13"/>
      <c r="AK17" s="24"/>
    </row>
    <row r="18" spans="1:37" ht="9" customHeight="1">
      <c r="A18" s="16" t="s">
        <v>101</v>
      </c>
      <c r="B18" s="23"/>
      <c r="C18" s="23"/>
      <c r="D18" s="23"/>
      <c r="E18" s="23"/>
      <c r="F18" s="23"/>
      <c r="G18" s="23"/>
      <c r="H18" s="23"/>
      <c r="I18" s="23"/>
      <c r="J18" s="23"/>
      <c r="K18" s="23"/>
      <c r="L18" s="23"/>
      <c r="M18" s="23"/>
      <c r="N18" s="23"/>
      <c r="O18" s="23"/>
      <c r="P18" s="23"/>
      <c r="Q18" s="23"/>
      <c r="R18" s="23"/>
      <c r="S18" s="54"/>
      <c r="T18" s="23" t="s">
        <v>32</v>
      </c>
      <c r="U18" s="24"/>
      <c r="V18" s="24"/>
      <c r="W18" s="24"/>
      <c r="X18" s="24"/>
      <c r="Y18" s="24"/>
      <c r="Z18" s="24"/>
      <c r="AA18" s="24"/>
      <c r="AB18" s="24"/>
      <c r="AC18" s="24"/>
      <c r="AD18" s="24"/>
      <c r="AE18" s="24"/>
      <c r="AF18" s="24"/>
      <c r="AG18" s="24"/>
      <c r="AH18" s="24"/>
      <c r="AI18" s="24"/>
      <c r="AJ18" s="24"/>
      <c r="AK18" s="24"/>
    </row>
    <row r="19" spans="1:37" ht="12.75">
      <c r="A19" s="297" t="s">
        <v>107</v>
      </c>
      <c r="B19" s="297"/>
      <c r="C19" s="297"/>
      <c r="D19" s="297"/>
      <c r="E19" s="297"/>
      <c r="F19" s="297"/>
      <c r="G19" s="297"/>
      <c r="H19" s="297"/>
      <c r="I19" s="297"/>
      <c r="J19" s="297"/>
      <c r="K19" s="297"/>
      <c r="L19" s="297"/>
      <c r="M19" s="297"/>
      <c r="N19" s="297"/>
      <c r="O19" s="297"/>
      <c r="P19" s="297"/>
      <c r="Q19" s="297"/>
      <c r="R19" s="297"/>
      <c r="S19" s="190"/>
      <c r="T19" s="191" t="s">
        <v>102</v>
      </c>
      <c r="U19" s="24"/>
      <c r="V19" s="24"/>
      <c r="W19" s="24"/>
      <c r="X19" s="24"/>
      <c r="Y19" s="24"/>
      <c r="Z19" s="24"/>
      <c r="AA19" s="24"/>
      <c r="AB19" s="24"/>
      <c r="AC19" s="24"/>
      <c r="AD19" s="24"/>
      <c r="AE19" s="24"/>
      <c r="AF19" s="24"/>
      <c r="AG19" s="24"/>
      <c r="AH19" s="24"/>
      <c r="AI19" s="24"/>
      <c r="AJ19" s="24"/>
      <c r="AK19" s="24"/>
    </row>
    <row r="20" spans="1:37" ht="9" customHeight="1">
      <c r="A20" s="137" t="str">
        <f>'Anexo A'!A21</f>
        <v>Fecha de publicación: 24 de Noviembre de 2016</v>
      </c>
      <c r="B20" s="23"/>
      <c r="C20" s="23"/>
      <c r="D20" s="23"/>
      <c r="E20" s="23"/>
      <c r="F20" s="23"/>
      <c r="G20" s="23"/>
      <c r="H20" s="23"/>
      <c r="I20" s="23"/>
      <c r="K20" s="23"/>
      <c r="L20" s="23"/>
      <c r="M20" s="23"/>
      <c r="N20" s="23"/>
      <c r="O20" s="23"/>
      <c r="P20" s="23"/>
      <c r="Q20" s="23"/>
      <c r="R20" s="23"/>
      <c r="S20" s="54"/>
      <c r="T20" s="71" t="s">
        <v>90</v>
      </c>
      <c r="U20" s="24"/>
      <c r="V20" s="24"/>
      <c r="W20" s="24"/>
      <c r="X20" s="24"/>
      <c r="Y20" s="24"/>
      <c r="Z20" s="24"/>
      <c r="AA20" s="24"/>
      <c r="AB20" s="24"/>
      <c r="AC20" s="24"/>
      <c r="AD20" s="24"/>
      <c r="AE20" s="24"/>
      <c r="AF20" s="24"/>
      <c r="AG20" s="24"/>
      <c r="AH20" s="24"/>
      <c r="AI20" s="24"/>
      <c r="AJ20" s="24"/>
      <c r="AK20" s="24"/>
    </row>
    <row r="21" spans="3:37" ht="22.5" customHeight="1">
      <c r="C21" s="188"/>
      <c r="D21" s="188"/>
      <c r="E21" s="188"/>
      <c r="F21" s="188"/>
      <c r="G21" s="188"/>
      <c r="H21" s="188"/>
      <c r="I21" s="188"/>
      <c r="J21" s="188"/>
      <c r="K21" s="188"/>
      <c r="L21" s="188"/>
      <c r="M21" s="188"/>
      <c r="N21" s="188"/>
      <c r="O21" s="188"/>
      <c r="P21" s="188"/>
      <c r="Q21" s="188"/>
      <c r="R21" s="188"/>
      <c r="S21" s="189"/>
      <c r="T21" s="289" t="s">
        <v>107</v>
      </c>
      <c r="U21" s="289"/>
      <c r="V21" s="289"/>
      <c r="W21" s="289"/>
      <c r="X21" s="289"/>
      <c r="Y21" s="289"/>
      <c r="Z21" s="289"/>
      <c r="AA21" s="289"/>
      <c r="AB21" s="289"/>
      <c r="AC21" s="289"/>
      <c r="AD21" s="289"/>
      <c r="AE21" s="289"/>
      <c r="AF21" s="289"/>
      <c r="AG21" s="289"/>
      <c r="AH21" s="289"/>
      <c r="AI21" s="289"/>
      <c r="AJ21" s="289"/>
      <c r="AK21" s="289"/>
    </row>
    <row r="22" spans="20:37" ht="12.75">
      <c r="T22" s="54" t="str">
        <f>A20</f>
        <v>Fecha de publicación: 24 de Noviembre de 2016</v>
      </c>
      <c r="U22" s="80"/>
      <c r="V22" s="80"/>
      <c r="W22" s="80"/>
      <c r="X22" s="80"/>
      <c r="Y22" s="80"/>
      <c r="Z22" s="80"/>
      <c r="AA22" s="80"/>
      <c r="AB22" s="80"/>
      <c r="AC22" s="80"/>
      <c r="AD22" s="80"/>
      <c r="AE22" s="80"/>
      <c r="AF22" s="80"/>
      <c r="AG22" s="80"/>
      <c r="AH22" s="80"/>
      <c r="AI22" s="80"/>
      <c r="AJ22" s="80"/>
      <c r="AK22" s="80"/>
    </row>
    <row r="23" spans="1:37" ht="12.75">
      <c r="A23" s="193"/>
      <c r="B23" s="194"/>
      <c r="C23" s="194"/>
      <c r="D23" s="194"/>
      <c r="E23" s="194"/>
      <c r="F23" s="194"/>
      <c r="G23" s="194"/>
      <c r="H23" s="194"/>
      <c r="I23" s="188"/>
      <c r="J23" s="188"/>
      <c r="K23" s="188"/>
      <c r="L23" s="188"/>
      <c r="M23" s="188"/>
      <c r="N23" s="188"/>
      <c r="O23" s="188"/>
      <c r="P23" s="188"/>
      <c r="Q23" s="188"/>
      <c r="R23" s="188"/>
      <c r="T23" s="54"/>
      <c r="U23" s="80"/>
      <c r="V23" s="80"/>
      <c r="W23" s="80"/>
      <c r="X23" s="80"/>
      <c r="Y23" s="80"/>
      <c r="Z23" s="80"/>
      <c r="AA23" s="80"/>
      <c r="AB23" s="80"/>
      <c r="AC23" s="80"/>
      <c r="AD23" s="80"/>
      <c r="AE23" s="80"/>
      <c r="AF23" s="80"/>
      <c r="AG23" s="80"/>
      <c r="AH23" s="80"/>
      <c r="AI23" s="80"/>
      <c r="AJ23" s="80"/>
      <c r="AK23" s="80"/>
    </row>
    <row r="24" spans="1:37" ht="12.75">
      <c r="A24" s="195" t="s">
        <v>164</v>
      </c>
      <c r="B24" s="196"/>
      <c r="C24" s="196"/>
      <c r="D24" s="196"/>
      <c r="E24" s="196"/>
      <c r="F24" s="196"/>
      <c r="G24" s="196"/>
      <c r="H24" s="196"/>
      <c r="I24" s="3"/>
      <c r="J24" s="3"/>
      <c r="K24" s="3"/>
      <c r="L24" s="3"/>
      <c r="M24" s="3"/>
      <c r="N24" s="3"/>
      <c r="O24" s="3"/>
      <c r="P24" s="3"/>
      <c r="Q24" s="3"/>
      <c r="R24" s="3"/>
      <c r="S24" s="3"/>
      <c r="T24" s="171" t="s">
        <v>165</v>
      </c>
      <c r="U24" s="84"/>
      <c r="V24" s="84"/>
      <c r="W24" s="84"/>
      <c r="X24" s="84"/>
      <c r="Y24" s="84"/>
      <c r="Z24" s="84"/>
      <c r="AA24" s="84"/>
      <c r="AB24" s="84"/>
      <c r="AC24" s="84"/>
      <c r="AD24" s="84"/>
      <c r="AE24" s="84"/>
      <c r="AF24" s="84"/>
      <c r="AG24" s="84"/>
      <c r="AH24" s="84"/>
      <c r="AI24" s="84"/>
      <c r="AJ24" s="84"/>
      <c r="AK24" s="84"/>
    </row>
    <row r="25" spans="1:37" ht="12.75">
      <c r="A25" s="195" t="s">
        <v>55</v>
      </c>
      <c r="B25" s="196"/>
      <c r="C25" s="196"/>
      <c r="D25" s="196"/>
      <c r="E25" s="196"/>
      <c r="F25" s="196"/>
      <c r="G25" s="196"/>
      <c r="H25" s="196"/>
      <c r="I25" s="3"/>
      <c r="J25" s="3"/>
      <c r="K25" s="3"/>
      <c r="L25" s="3"/>
      <c r="M25" s="3"/>
      <c r="N25" s="3"/>
      <c r="O25" s="3"/>
      <c r="P25" s="3"/>
      <c r="Q25" s="3"/>
      <c r="R25" s="3"/>
      <c r="S25" s="3"/>
      <c r="T25" s="171" t="s">
        <v>93</v>
      </c>
      <c r="U25" s="36"/>
      <c r="V25" s="36"/>
      <c r="W25" s="36"/>
      <c r="X25" s="36"/>
      <c r="Y25" s="36"/>
      <c r="Z25" s="36"/>
      <c r="AA25" s="85"/>
      <c r="AB25" s="85"/>
      <c r="AC25" s="85"/>
      <c r="AD25" s="85"/>
      <c r="AE25" s="85"/>
      <c r="AF25" s="85"/>
      <c r="AG25" s="85"/>
      <c r="AH25" s="85"/>
      <c r="AI25" s="85"/>
      <c r="AJ25" s="85"/>
      <c r="AK25" s="85"/>
    </row>
    <row r="26" spans="1:37" ht="12.75">
      <c r="A26" s="197" t="str">
        <f>'Anexo A'!A29</f>
        <v>III trimestre de 2016</v>
      </c>
      <c r="B26" s="196"/>
      <c r="C26" s="196"/>
      <c r="D26" s="196"/>
      <c r="E26" s="196"/>
      <c r="F26" s="196"/>
      <c r="G26" s="196"/>
      <c r="H26" s="196"/>
      <c r="I26" s="3"/>
      <c r="J26" s="3"/>
      <c r="K26" s="3"/>
      <c r="L26" s="3"/>
      <c r="M26" s="3"/>
      <c r="N26" s="3"/>
      <c r="O26" s="3"/>
      <c r="P26" s="3"/>
      <c r="Q26" s="3"/>
      <c r="R26" s="38" t="s">
        <v>0</v>
      </c>
      <c r="S26" s="38"/>
      <c r="T26" s="7" t="str">
        <f>T4</f>
        <v>III trimestre de 2016 / II trimestre de 2016</v>
      </c>
      <c r="U26" s="36"/>
      <c r="V26" s="36"/>
      <c r="W26" s="36"/>
      <c r="X26" s="36"/>
      <c r="Y26" s="36"/>
      <c r="Z26" s="36"/>
      <c r="AA26" s="36"/>
      <c r="AB26" s="86"/>
      <c r="AC26" s="86"/>
      <c r="AD26" s="86"/>
      <c r="AE26" s="86"/>
      <c r="AF26" s="86"/>
      <c r="AG26" s="86"/>
      <c r="AH26" s="86"/>
      <c r="AI26" s="86"/>
      <c r="AJ26" s="86"/>
      <c r="AK26" s="86"/>
    </row>
    <row r="27" spans="1:37" ht="23.25" customHeight="1">
      <c r="A27" s="8" t="s">
        <v>1</v>
      </c>
      <c r="B27" s="68" t="s">
        <v>2</v>
      </c>
      <c r="C27" s="176" t="s">
        <v>106</v>
      </c>
      <c r="D27" s="9" t="s">
        <v>46</v>
      </c>
      <c r="E27" s="176" t="s">
        <v>104</v>
      </c>
      <c r="F27" s="9" t="s">
        <v>47</v>
      </c>
      <c r="G27" s="9" t="s">
        <v>99</v>
      </c>
      <c r="H27" s="9" t="s">
        <v>100</v>
      </c>
      <c r="I27" s="9" t="s">
        <v>50</v>
      </c>
      <c r="J27" s="9" t="s">
        <v>51</v>
      </c>
      <c r="K27" s="9" t="s">
        <v>56</v>
      </c>
      <c r="L27" s="9" t="s">
        <v>63</v>
      </c>
      <c r="M27" s="9" t="s">
        <v>57</v>
      </c>
      <c r="N27" s="9" t="s">
        <v>58</v>
      </c>
      <c r="O27" s="9" t="s">
        <v>59</v>
      </c>
      <c r="P27" s="9" t="s">
        <v>60</v>
      </c>
      <c r="Q27" s="9" t="s">
        <v>61</v>
      </c>
      <c r="R27" s="9" t="s">
        <v>62</v>
      </c>
      <c r="S27" s="10"/>
      <c r="T27" s="155" t="s">
        <v>1</v>
      </c>
      <c r="U27" s="88" t="s">
        <v>2</v>
      </c>
      <c r="V27" s="176" t="s">
        <v>106</v>
      </c>
      <c r="W27" s="87" t="s">
        <v>46</v>
      </c>
      <c r="X27" s="176" t="s">
        <v>104</v>
      </c>
      <c r="Y27" s="87" t="s">
        <v>47</v>
      </c>
      <c r="Z27" s="87" t="s">
        <v>99</v>
      </c>
      <c r="AA27" s="87" t="s">
        <v>100</v>
      </c>
      <c r="AB27" s="87" t="s">
        <v>50</v>
      </c>
      <c r="AC27" s="87" t="s">
        <v>51</v>
      </c>
      <c r="AD27" s="87" t="s">
        <v>56</v>
      </c>
      <c r="AE27" s="87" t="s">
        <v>63</v>
      </c>
      <c r="AF27" s="87" t="s">
        <v>57</v>
      </c>
      <c r="AG27" s="87" t="s">
        <v>58</v>
      </c>
      <c r="AH27" s="87" t="s">
        <v>59</v>
      </c>
      <c r="AI27" s="87" t="s">
        <v>60</v>
      </c>
      <c r="AJ27" s="87" t="s">
        <v>61</v>
      </c>
      <c r="AK27" s="87" t="s">
        <v>62</v>
      </c>
    </row>
    <row r="28" spans="1:38" ht="12.75">
      <c r="A28" s="40" t="s">
        <v>2</v>
      </c>
      <c r="B28" s="166">
        <f>SUM(C28:R28)</f>
        <v>979030</v>
      </c>
      <c r="C28" s="166">
        <v>164362</v>
      </c>
      <c r="D28" s="166">
        <v>139954</v>
      </c>
      <c r="E28" s="166">
        <v>148239</v>
      </c>
      <c r="F28" s="166">
        <v>105444</v>
      </c>
      <c r="G28" s="166">
        <v>109177</v>
      </c>
      <c r="H28" s="166">
        <v>87497</v>
      </c>
      <c r="I28" s="166">
        <v>24655</v>
      </c>
      <c r="J28" s="166">
        <v>22193</v>
      </c>
      <c r="K28" s="166">
        <v>37854</v>
      </c>
      <c r="L28" s="166">
        <v>20604</v>
      </c>
      <c r="M28" s="166">
        <v>19863</v>
      </c>
      <c r="N28" s="166">
        <v>13857</v>
      </c>
      <c r="O28" s="166">
        <v>47172</v>
      </c>
      <c r="P28" s="166">
        <v>6510</v>
      </c>
      <c r="Q28" s="166">
        <v>11848</v>
      </c>
      <c r="R28" s="166">
        <v>19801</v>
      </c>
      <c r="S28" s="144"/>
      <c r="T28" s="141" t="s">
        <v>2</v>
      </c>
      <c r="U28" s="146">
        <v>-5.306173770904067</v>
      </c>
      <c r="V28" s="146">
        <v>12.062453126065307</v>
      </c>
      <c r="W28" s="146">
        <v>2.3227589433896014</v>
      </c>
      <c r="X28" s="146">
        <v>28.32323407202216</v>
      </c>
      <c r="Y28" s="146">
        <v>-28.511088361119207</v>
      </c>
      <c r="Z28" s="146">
        <v>4.652856992226063</v>
      </c>
      <c r="AA28" s="146">
        <v>-15.780000192509462</v>
      </c>
      <c r="AB28" s="146">
        <v>-14.246460992661127</v>
      </c>
      <c r="AC28" s="146">
        <v>-0.4217705388791586</v>
      </c>
      <c r="AD28" s="146">
        <v>-32.08583013384046</v>
      </c>
      <c r="AE28" s="146">
        <v>1.7481481481481467</v>
      </c>
      <c r="AF28" s="146">
        <v>-31.11018624492769</v>
      </c>
      <c r="AG28" s="146">
        <v>-28.431980167338082</v>
      </c>
      <c r="AH28" s="146">
        <v>29.511572358125363</v>
      </c>
      <c r="AI28" s="146">
        <v>-68.71996924851048</v>
      </c>
      <c r="AJ28" s="146">
        <v>-39.02526890021101</v>
      </c>
      <c r="AK28" s="146">
        <v>-27.5352241537054</v>
      </c>
      <c r="AL28" s="201"/>
    </row>
    <row r="29" spans="1:38" ht="12.75">
      <c r="A29" s="29" t="s">
        <v>3</v>
      </c>
      <c r="B29" s="167">
        <f aca="true" t="shared" si="1" ref="B29:B38">SUM(C29:R29)</f>
        <v>399657</v>
      </c>
      <c r="C29" s="168">
        <v>45966</v>
      </c>
      <c r="D29" s="168">
        <v>115385</v>
      </c>
      <c r="E29" s="168">
        <v>44970</v>
      </c>
      <c r="F29" s="168">
        <v>13618</v>
      </c>
      <c r="G29" s="168">
        <v>62886</v>
      </c>
      <c r="H29" s="168">
        <v>49211</v>
      </c>
      <c r="I29" s="168">
        <v>5736</v>
      </c>
      <c r="J29" s="168">
        <v>1276</v>
      </c>
      <c r="K29" s="168">
        <v>14656</v>
      </c>
      <c r="L29" s="168">
        <v>8860</v>
      </c>
      <c r="M29" s="168">
        <v>1694</v>
      </c>
      <c r="N29" s="168">
        <v>9816</v>
      </c>
      <c r="O29" s="168">
        <v>17536</v>
      </c>
      <c r="P29" s="168">
        <v>2297</v>
      </c>
      <c r="Q29" s="168">
        <v>3408</v>
      </c>
      <c r="R29" s="168">
        <v>2342</v>
      </c>
      <c r="S29" s="145"/>
      <c r="T29" s="13" t="s">
        <v>3</v>
      </c>
      <c r="U29" s="146">
        <v>7.285301144222314</v>
      </c>
      <c r="V29" s="147">
        <v>12.277220972250621</v>
      </c>
      <c r="W29" s="147">
        <v>13.326070903733793</v>
      </c>
      <c r="X29" s="147">
        <v>34.5178324099723</v>
      </c>
      <c r="Y29" s="147">
        <v>0.5179766368129521</v>
      </c>
      <c r="Z29" s="147">
        <v>9.034441110780932</v>
      </c>
      <c r="AA29" s="147">
        <v>7.580059870441138</v>
      </c>
      <c r="AB29" s="147">
        <v>-22.49660881360649</v>
      </c>
      <c r="AC29" s="147">
        <v>-52.2412168528728</v>
      </c>
      <c r="AD29" s="147">
        <v>-17.731170834977927</v>
      </c>
      <c r="AE29" s="147">
        <v>-4.019753086419749</v>
      </c>
      <c r="AF29" s="147">
        <v>-4.4324211840599315</v>
      </c>
      <c r="AG29" s="147">
        <v>19.48145852701167</v>
      </c>
      <c r="AH29" s="147">
        <v>42.2645031985284</v>
      </c>
      <c r="AI29" s="147">
        <v>-25.230636171439556</v>
      </c>
      <c r="AJ29" s="147">
        <v>-16.478822500128665</v>
      </c>
      <c r="AK29" s="147">
        <v>1.9103385178408052</v>
      </c>
      <c r="AL29" s="200"/>
    </row>
    <row r="30" spans="1:38" ht="12.75">
      <c r="A30" s="29" t="s">
        <v>6</v>
      </c>
      <c r="B30" s="167">
        <f t="shared" si="1"/>
        <v>345483</v>
      </c>
      <c r="C30" s="168">
        <v>58363</v>
      </c>
      <c r="D30" s="168">
        <v>11858</v>
      </c>
      <c r="E30" s="168">
        <v>69984</v>
      </c>
      <c r="F30" s="168">
        <v>68914</v>
      </c>
      <c r="G30" s="168">
        <v>16623</v>
      </c>
      <c r="H30" s="168">
        <v>12906</v>
      </c>
      <c r="I30" s="168">
        <v>11050</v>
      </c>
      <c r="J30" s="168">
        <v>9025</v>
      </c>
      <c r="K30" s="168">
        <v>9330</v>
      </c>
      <c r="L30" s="168">
        <v>11467</v>
      </c>
      <c r="M30" s="168">
        <v>12495</v>
      </c>
      <c r="N30" s="168">
        <v>3390</v>
      </c>
      <c r="O30" s="168">
        <v>24715</v>
      </c>
      <c r="P30" s="168">
        <v>3109</v>
      </c>
      <c r="Q30" s="168">
        <v>6367</v>
      </c>
      <c r="R30" s="168">
        <v>15887</v>
      </c>
      <c r="S30" s="145"/>
      <c r="T30" s="13" t="s">
        <v>6</v>
      </c>
      <c r="U30" s="146">
        <v>-2.5161284082445934</v>
      </c>
      <c r="V30" s="147">
        <v>-3.9599100020454046</v>
      </c>
      <c r="W30" s="147">
        <v>1.4951344158740116</v>
      </c>
      <c r="X30" s="147">
        <v>-3.4046052631578947</v>
      </c>
      <c r="Y30" s="147">
        <v>-3.269897014854539</v>
      </c>
      <c r="Z30" s="147">
        <v>-1.098511354159676</v>
      </c>
      <c r="AA30" s="147">
        <v>3.529660894591448</v>
      </c>
      <c r="AB30" s="147">
        <v>0.9599666098570486</v>
      </c>
      <c r="AC30" s="147">
        <v>10.113519091847058</v>
      </c>
      <c r="AD30" s="147">
        <v>-8.236750511320821</v>
      </c>
      <c r="AE30" s="147">
        <v>25.33333333333331</v>
      </c>
      <c r="AF30" s="147">
        <v>-23.351715048728888</v>
      </c>
      <c r="AG30" s="147">
        <v>-14.306373308542504</v>
      </c>
      <c r="AH30" s="147">
        <v>1.8806797902424295</v>
      </c>
      <c r="AI30" s="147">
        <v>-15.563136651931579</v>
      </c>
      <c r="AJ30" s="147">
        <v>-28.680973701816686</v>
      </c>
      <c r="AK30" s="147">
        <v>-5.324794144556267</v>
      </c>
      <c r="AL30" s="200"/>
    </row>
    <row r="31" spans="1:38" ht="12.75">
      <c r="A31" s="29" t="s">
        <v>4</v>
      </c>
      <c r="B31" s="167">
        <f t="shared" si="1"/>
        <v>13919</v>
      </c>
      <c r="C31" s="168">
        <v>9021</v>
      </c>
      <c r="D31" s="168" t="s">
        <v>13</v>
      </c>
      <c r="E31" s="168">
        <v>1624</v>
      </c>
      <c r="F31" s="168">
        <v>1555</v>
      </c>
      <c r="G31" s="168">
        <v>94</v>
      </c>
      <c r="H31" s="168">
        <v>366</v>
      </c>
      <c r="I31" s="168" t="s">
        <v>13</v>
      </c>
      <c r="J31" s="168">
        <v>629</v>
      </c>
      <c r="K31" s="168" t="s">
        <v>13</v>
      </c>
      <c r="L31" s="168" t="s">
        <v>13</v>
      </c>
      <c r="M31" s="168" t="s">
        <v>13</v>
      </c>
      <c r="N31" s="168" t="s">
        <v>13</v>
      </c>
      <c r="O31" s="168">
        <v>630</v>
      </c>
      <c r="P31" s="168" t="s">
        <v>13</v>
      </c>
      <c r="Q31" s="168" t="s">
        <v>13</v>
      </c>
      <c r="R31" s="168" t="s">
        <v>13</v>
      </c>
      <c r="S31" s="145"/>
      <c r="T31" s="13" t="s">
        <v>4</v>
      </c>
      <c r="U31" s="146">
        <v>-3.5238758475273038</v>
      </c>
      <c r="V31" s="147">
        <v>-13.235835549192053</v>
      </c>
      <c r="W31" s="147">
        <v>0</v>
      </c>
      <c r="X31" s="147">
        <v>1.167763157894737</v>
      </c>
      <c r="Y31" s="147">
        <v>0.3057689308935097</v>
      </c>
      <c r="Z31" s="147">
        <v>0.09010477076004325</v>
      </c>
      <c r="AA31" s="147">
        <v>-17.602102203270743</v>
      </c>
      <c r="AB31" s="147">
        <v>0</v>
      </c>
      <c r="AC31" s="147">
        <v>0.21537219006595332</v>
      </c>
      <c r="AD31" s="147">
        <v>0</v>
      </c>
      <c r="AE31" s="147">
        <v>0</v>
      </c>
      <c r="AF31" s="147">
        <v>0</v>
      </c>
      <c r="AG31" s="147">
        <v>0</v>
      </c>
      <c r="AH31" s="147">
        <v>-0.6589243060703402</v>
      </c>
      <c r="AI31" s="147">
        <v>-1.3357678262540842</v>
      </c>
      <c r="AJ31" s="147">
        <v>-0.8079872368895066</v>
      </c>
      <c r="AK31" s="147">
        <v>0</v>
      </c>
      <c r="AL31" s="200"/>
    </row>
    <row r="32" spans="1:38" ht="12.75">
      <c r="A32" s="29" t="s">
        <v>5</v>
      </c>
      <c r="B32" s="167">
        <f t="shared" si="1"/>
        <v>49365</v>
      </c>
      <c r="C32" s="168">
        <v>12080</v>
      </c>
      <c r="D32" s="168">
        <v>4256</v>
      </c>
      <c r="E32" s="168">
        <v>3600</v>
      </c>
      <c r="F32" s="168">
        <v>3435</v>
      </c>
      <c r="G32" s="168">
        <v>5415</v>
      </c>
      <c r="H32" s="168">
        <v>1030</v>
      </c>
      <c r="I32" s="168">
        <v>200</v>
      </c>
      <c r="J32" s="168">
        <v>8943</v>
      </c>
      <c r="K32" s="168">
        <v>3862</v>
      </c>
      <c r="L32" s="168" t="s">
        <v>13</v>
      </c>
      <c r="M32" s="168">
        <v>2321</v>
      </c>
      <c r="N32" s="168">
        <v>651</v>
      </c>
      <c r="O32" s="168">
        <v>1131</v>
      </c>
      <c r="P32" s="168">
        <v>160</v>
      </c>
      <c r="Q32" s="168">
        <v>1327</v>
      </c>
      <c r="R32" s="168">
        <v>954</v>
      </c>
      <c r="S32" s="145"/>
      <c r="T32" s="13" t="s">
        <v>5</v>
      </c>
      <c r="U32" s="146">
        <v>-3.4443702908433234</v>
      </c>
      <c r="V32" s="147">
        <v>1.7870048407990713</v>
      </c>
      <c r="W32" s="147">
        <v>-6.077045117234614</v>
      </c>
      <c r="X32" s="147">
        <v>-13.925727146814403</v>
      </c>
      <c r="Y32" s="147">
        <v>-2.954636365485399</v>
      </c>
      <c r="Z32" s="147">
        <v>-2.0129789212350087</v>
      </c>
      <c r="AA32" s="147">
        <v>-4.613489137653889</v>
      </c>
      <c r="AB32" s="147">
        <v>-3.947688776042573</v>
      </c>
      <c r="AC32" s="147">
        <v>36.8151837393989</v>
      </c>
      <c r="AD32" s="147">
        <v>-2.719867953640245</v>
      </c>
      <c r="AE32" s="147">
        <v>-3.5555555555555522</v>
      </c>
      <c r="AF32" s="147">
        <v>0.6312211701869386</v>
      </c>
      <c r="AG32" s="147">
        <v>-26.737940295424025</v>
      </c>
      <c r="AH32" s="147">
        <v>-1.367267935095956</v>
      </c>
      <c r="AI32" s="147">
        <v>-10.65731308860273</v>
      </c>
      <c r="AJ32" s="147">
        <v>3.7620297462817156</v>
      </c>
      <c r="AK32" s="147">
        <v>-1.5956084172003662</v>
      </c>
      <c r="AL32" s="200"/>
    </row>
    <row r="33" spans="1:38" ht="12.75">
      <c r="A33" s="29" t="s">
        <v>7</v>
      </c>
      <c r="B33" s="167">
        <f t="shared" si="1"/>
        <v>70751</v>
      </c>
      <c r="C33" s="168">
        <v>9666</v>
      </c>
      <c r="D33" s="168">
        <v>4765</v>
      </c>
      <c r="E33" s="168">
        <v>22630</v>
      </c>
      <c r="F33" s="168">
        <v>5840</v>
      </c>
      <c r="G33" s="168">
        <v>13500</v>
      </c>
      <c r="H33" s="168">
        <v>1791</v>
      </c>
      <c r="I33" s="168">
        <v>6931</v>
      </c>
      <c r="J33" s="168">
        <v>2021</v>
      </c>
      <c r="K33" s="168">
        <v>2199</v>
      </c>
      <c r="L33" s="168" t="s">
        <v>13</v>
      </c>
      <c r="M33" s="168">
        <v>370</v>
      </c>
      <c r="N33" s="168" t="s">
        <v>13</v>
      </c>
      <c r="O33" s="168">
        <v>858</v>
      </c>
      <c r="P33" s="168" t="s">
        <v>13</v>
      </c>
      <c r="Q33" s="168" t="s">
        <v>13</v>
      </c>
      <c r="R33" s="168">
        <v>180</v>
      </c>
      <c r="S33" s="145"/>
      <c r="T33" s="13" t="s">
        <v>7</v>
      </c>
      <c r="U33" s="146">
        <v>2.2869937807697167</v>
      </c>
      <c r="V33" s="147">
        <v>0.6879389104793067</v>
      </c>
      <c r="W33" s="147">
        <v>0.7618239908756578</v>
      </c>
      <c r="X33" s="147">
        <v>14.842451523545707</v>
      </c>
      <c r="Y33" s="147">
        <v>2.1810613097215534</v>
      </c>
      <c r="Z33" s="147">
        <v>1.0793401263383904</v>
      </c>
      <c r="AA33" s="147">
        <v>-0.6699329104542263</v>
      </c>
      <c r="AB33" s="147">
        <v>24.106987583040596</v>
      </c>
      <c r="AC33" s="147">
        <v>9.06806658590191</v>
      </c>
      <c r="AD33" s="147">
        <v>-1.3545516523736048</v>
      </c>
      <c r="AE33" s="147">
        <v>0</v>
      </c>
      <c r="AF33" s="147">
        <v>-3.0381854125481222</v>
      </c>
      <c r="AG33" s="147">
        <v>0</v>
      </c>
      <c r="AH33" s="147">
        <v>-14.798341707163056</v>
      </c>
      <c r="AI33" s="147">
        <v>-2.8829521429944265</v>
      </c>
      <c r="AJ33" s="147">
        <v>-0.6587411867634194</v>
      </c>
      <c r="AK33" s="147">
        <v>-1.4711802378774017</v>
      </c>
      <c r="AL33" s="200"/>
    </row>
    <row r="34" spans="1:38" ht="12.75">
      <c r="A34" s="29" t="s">
        <v>8</v>
      </c>
      <c r="B34" s="167">
        <f t="shared" si="1"/>
        <v>23017</v>
      </c>
      <c r="C34" s="168">
        <v>11297</v>
      </c>
      <c r="D34" s="168" t="s">
        <v>13</v>
      </c>
      <c r="E34" s="168">
        <v>1741</v>
      </c>
      <c r="F34" s="168">
        <v>3084</v>
      </c>
      <c r="G34" s="168">
        <v>3355</v>
      </c>
      <c r="H34" s="168">
        <v>1377</v>
      </c>
      <c r="I34" s="168" t="s">
        <v>13</v>
      </c>
      <c r="J34" s="168" t="s">
        <v>13</v>
      </c>
      <c r="K34" s="168">
        <v>350</v>
      </c>
      <c r="L34" s="168" t="s">
        <v>13</v>
      </c>
      <c r="M34" s="168" t="s">
        <v>13</v>
      </c>
      <c r="N34" s="168" t="s">
        <v>13</v>
      </c>
      <c r="O34" s="168">
        <v>1573</v>
      </c>
      <c r="P34" s="168" t="s">
        <v>13</v>
      </c>
      <c r="Q34" s="168" t="s">
        <v>13</v>
      </c>
      <c r="R34" s="168">
        <v>240</v>
      </c>
      <c r="S34" s="145"/>
      <c r="T34" s="13" t="s">
        <v>8</v>
      </c>
      <c r="U34" s="146">
        <v>-0.14430935592761335</v>
      </c>
      <c r="V34" s="147">
        <v>7.293243335378736</v>
      </c>
      <c r="W34" s="147">
        <v>0</v>
      </c>
      <c r="X34" s="147">
        <v>-6.617901662049862</v>
      </c>
      <c r="Y34" s="147">
        <v>-1.2590086578032094</v>
      </c>
      <c r="Z34" s="147">
        <v>2.56511028248804</v>
      </c>
      <c r="AA34" s="147">
        <v>0.41100769075280835</v>
      </c>
      <c r="AB34" s="147">
        <v>0</v>
      </c>
      <c r="AC34" s="147">
        <v>0</v>
      </c>
      <c r="AD34" s="147">
        <v>-0.35164519717248544</v>
      </c>
      <c r="AE34" s="147">
        <v>-8.711111111111103</v>
      </c>
      <c r="AF34" s="147">
        <v>-1.914472999687858</v>
      </c>
      <c r="AG34" s="147">
        <v>0</v>
      </c>
      <c r="AH34" s="147">
        <v>2.3968371633308623</v>
      </c>
      <c r="AI34" s="147">
        <v>0</v>
      </c>
      <c r="AJ34" s="147">
        <v>0</v>
      </c>
      <c r="AK34" s="147">
        <v>-15.191216834400734</v>
      </c>
      <c r="AL34" s="200"/>
    </row>
    <row r="35" spans="1:38" ht="12.75">
      <c r="A35" s="29" t="s">
        <v>9</v>
      </c>
      <c r="B35" s="167">
        <f t="shared" si="1"/>
        <v>5162</v>
      </c>
      <c r="C35" s="168" t="s">
        <v>13</v>
      </c>
      <c r="D35" s="168" t="s">
        <v>13</v>
      </c>
      <c r="E35" s="168" t="s">
        <v>13</v>
      </c>
      <c r="F35" s="168">
        <v>2828</v>
      </c>
      <c r="G35" s="168">
        <v>428</v>
      </c>
      <c r="H35" s="168" t="s">
        <v>13</v>
      </c>
      <c r="I35" s="168" t="s">
        <v>13</v>
      </c>
      <c r="J35" s="168" t="s">
        <v>13</v>
      </c>
      <c r="K35" s="168" t="s">
        <v>13</v>
      </c>
      <c r="L35" s="168" t="s">
        <v>13</v>
      </c>
      <c r="M35" s="168">
        <v>360</v>
      </c>
      <c r="N35" s="168" t="s">
        <v>13</v>
      </c>
      <c r="O35" s="168" t="s">
        <v>13</v>
      </c>
      <c r="P35" s="168">
        <v>800</v>
      </c>
      <c r="Q35" s="168">
        <v>746</v>
      </c>
      <c r="R35" s="168" t="s">
        <v>13</v>
      </c>
      <c r="S35" s="145"/>
      <c r="T35" s="13" t="s">
        <v>9</v>
      </c>
      <c r="U35" s="146">
        <v>-0.4630086372824967</v>
      </c>
      <c r="V35" s="147">
        <v>0</v>
      </c>
      <c r="W35" s="147">
        <v>0</v>
      </c>
      <c r="X35" s="147">
        <v>0</v>
      </c>
      <c r="Y35" s="147">
        <v>1.9173271320772625</v>
      </c>
      <c r="Z35" s="147">
        <v>-4.937549725372158</v>
      </c>
      <c r="AA35" s="147">
        <v>-0.664157626743414</v>
      </c>
      <c r="AB35" s="147">
        <v>-2.1286216131612816</v>
      </c>
      <c r="AC35" s="147">
        <v>-4.836900435231202</v>
      </c>
      <c r="AD35" s="147">
        <v>-1.542933008001722</v>
      </c>
      <c r="AE35" s="147">
        <v>0</v>
      </c>
      <c r="AF35" s="147">
        <v>1.248569347622516</v>
      </c>
      <c r="AG35" s="147">
        <v>-1.7043693833281683</v>
      </c>
      <c r="AH35" s="147">
        <v>0</v>
      </c>
      <c r="AI35" s="147">
        <v>3.8439361906592353</v>
      </c>
      <c r="AJ35" s="147">
        <v>3.8392259791055534</v>
      </c>
      <c r="AK35" s="147">
        <v>-2.92772186642269</v>
      </c>
      <c r="AL35" s="200"/>
    </row>
    <row r="36" spans="1:38" ht="12.75">
      <c r="A36" s="29" t="s">
        <v>14</v>
      </c>
      <c r="B36" s="167">
        <f t="shared" si="1"/>
        <v>32322</v>
      </c>
      <c r="C36" s="168" t="s">
        <v>13</v>
      </c>
      <c r="D36" s="168" t="s">
        <v>13</v>
      </c>
      <c r="E36" s="168" t="s">
        <v>13</v>
      </c>
      <c r="F36" s="168">
        <v>356</v>
      </c>
      <c r="G36" s="168">
        <v>5906</v>
      </c>
      <c r="H36" s="168">
        <v>19000</v>
      </c>
      <c r="I36" s="168" t="s">
        <v>13</v>
      </c>
      <c r="J36" s="168" t="s">
        <v>13</v>
      </c>
      <c r="K36" s="168">
        <v>7060</v>
      </c>
      <c r="L36" s="168" t="s">
        <v>13</v>
      </c>
      <c r="M36" s="168" t="s">
        <v>13</v>
      </c>
      <c r="N36" s="168" t="s">
        <v>13</v>
      </c>
      <c r="O36" s="168" t="s">
        <v>13</v>
      </c>
      <c r="P36" s="168" t="s">
        <v>13</v>
      </c>
      <c r="Q36" s="168" t="s">
        <v>13</v>
      </c>
      <c r="R36" s="168" t="s">
        <v>13</v>
      </c>
      <c r="S36" s="145"/>
      <c r="T36" s="13" t="s">
        <v>14</v>
      </c>
      <c r="U36" s="146">
        <v>0.85337898615907</v>
      </c>
      <c r="V36" s="147">
        <v>0</v>
      </c>
      <c r="W36" s="147">
        <v>0</v>
      </c>
      <c r="X36" s="147">
        <v>0</v>
      </c>
      <c r="Y36" s="147">
        <v>-0.437297029770097</v>
      </c>
      <c r="Z36" s="147">
        <v>2.3024644613364242</v>
      </c>
      <c r="AA36" s="147">
        <v>14.08976715981173</v>
      </c>
      <c r="AB36" s="147">
        <v>-6.00326945149734</v>
      </c>
      <c r="AC36" s="147">
        <v>0</v>
      </c>
      <c r="AD36" s="147">
        <v>1.5357565754063651</v>
      </c>
      <c r="AE36" s="147">
        <v>-7.407407407407401</v>
      </c>
      <c r="AF36" s="147">
        <v>-4.168834321784067</v>
      </c>
      <c r="AG36" s="147">
        <v>0</v>
      </c>
      <c r="AH36" s="147">
        <v>0</v>
      </c>
      <c r="AI36" s="147">
        <v>-14.414760714972134</v>
      </c>
      <c r="AJ36" s="147">
        <v>0</v>
      </c>
      <c r="AK36" s="147">
        <v>-3.6596523330283626</v>
      </c>
      <c r="AL36" s="200"/>
    </row>
    <row r="37" spans="1:38" ht="12.75">
      <c r="A37" s="29" t="s">
        <v>11</v>
      </c>
      <c r="B37" s="167">
        <f t="shared" si="1"/>
        <v>9007</v>
      </c>
      <c r="C37" s="168">
        <v>2783</v>
      </c>
      <c r="D37" s="168">
        <v>3590</v>
      </c>
      <c r="E37" s="168">
        <v>950</v>
      </c>
      <c r="F37" s="168" t="s">
        <v>13</v>
      </c>
      <c r="G37" s="168" t="s">
        <v>13</v>
      </c>
      <c r="H37" s="168">
        <v>1684</v>
      </c>
      <c r="I37" s="168" t="s">
        <v>13</v>
      </c>
      <c r="J37" s="168" t="s">
        <v>13</v>
      </c>
      <c r="K37" s="168" t="s">
        <v>13</v>
      </c>
      <c r="L37" s="168" t="s">
        <v>13</v>
      </c>
      <c r="M37" s="168" t="s">
        <v>13</v>
      </c>
      <c r="N37" s="168" t="s">
        <v>13</v>
      </c>
      <c r="O37" s="168" t="s">
        <v>13</v>
      </c>
      <c r="P37" s="168" t="s">
        <v>13</v>
      </c>
      <c r="Q37" s="168" t="s">
        <v>13</v>
      </c>
      <c r="R37" s="168" t="s">
        <v>13</v>
      </c>
      <c r="S37" s="145"/>
      <c r="T37" s="13" t="s">
        <v>11</v>
      </c>
      <c r="U37" s="146">
        <v>-0.17516370213465668</v>
      </c>
      <c r="V37" s="147">
        <v>-0.8024817617781408</v>
      </c>
      <c r="W37" s="147">
        <v>2.6247102948595122</v>
      </c>
      <c r="X37" s="147">
        <v>0.8223684210526315</v>
      </c>
      <c r="Y37" s="147">
        <v>0</v>
      </c>
      <c r="Z37" s="147">
        <v>0</v>
      </c>
      <c r="AA37" s="147">
        <v>-2.3717165105735822</v>
      </c>
      <c r="AB37" s="147">
        <v>-7.304093770651457</v>
      </c>
      <c r="AC37" s="147">
        <v>0</v>
      </c>
      <c r="AD37" s="147">
        <v>-1.0944059707919191</v>
      </c>
      <c r="AE37" s="147">
        <v>0</v>
      </c>
      <c r="AF37" s="147">
        <v>0</v>
      </c>
      <c r="AG37" s="147">
        <v>0</v>
      </c>
      <c r="AH37" s="147">
        <v>0</v>
      </c>
      <c r="AI37" s="147">
        <v>0</v>
      </c>
      <c r="AJ37" s="147">
        <v>0</v>
      </c>
      <c r="AK37" s="147">
        <v>0</v>
      </c>
      <c r="AL37" s="200"/>
    </row>
    <row r="38" spans="1:38" ht="12.75">
      <c r="A38" s="78" t="s">
        <v>12</v>
      </c>
      <c r="B38" s="169">
        <f t="shared" si="1"/>
        <v>30347</v>
      </c>
      <c r="C38" s="170">
        <v>15186</v>
      </c>
      <c r="D38" s="170">
        <v>100</v>
      </c>
      <c r="E38" s="170">
        <v>2740</v>
      </c>
      <c r="F38" s="170">
        <v>5814</v>
      </c>
      <c r="G38" s="170">
        <v>970</v>
      </c>
      <c r="H38" s="170">
        <v>132</v>
      </c>
      <c r="I38" s="170">
        <v>738</v>
      </c>
      <c r="J38" s="170">
        <v>299</v>
      </c>
      <c r="K38" s="170">
        <v>397</v>
      </c>
      <c r="L38" s="170">
        <v>277</v>
      </c>
      <c r="M38" s="170">
        <v>2623</v>
      </c>
      <c r="N38" s="170" t="s">
        <v>13</v>
      </c>
      <c r="O38" s="170">
        <v>729</v>
      </c>
      <c r="P38" s="170">
        <v>144</v>
      </c>
      <c r="Q38" s="170" t="s">
        <v>13</v>
      </c>
      <c r="R38" s="170">
        <v>198</v>
      </c>
      <c r="S38" s="145"/>
      <c r="T38" s="70" t="s">
        <v>12</v>
      </c>
      <c r="U38" s="148">
        <v>-5.464991440095181</v>
      </c>
      <c r="V38" s="149">
        <v>8.015272380173172</v>
      </c>
      <c r="W38" s="149">
        <v>-9.807935544718761</v>
      </c>
      <c r="X38" s="149">
        <v>0.9210526315789472</v>
      </c>
      <c r="Y38" s="149">
        <v>-25.51238330271124</v>
      </c>
      <c r="Z38" s="149">
        <v>-2.3695637587109246</v>
      </c>
      <c r="AA38" s="149">
        <v>-15.469097419410733</v>
      </c>
      <c r="AB38" s="149">
        <v>2.566867239400369</v>
      </c>
      <c r="AC38" s="149">
        <v>0.44420514201102873</v>
      </c>
      <c r="AD38" s="149">
        <v>-0.5902615809681006</v>
      </c>
      <c r="AE38" s="149">
        <v>0.10864197530864189</v>
      </c>
      <c r="AF38" s="149">
        <v>3.9156522040717237</v>
      </c>
      <c r="AG38" s="149">
        <v>-5.164755707055056</v>
      </c>
      <c r="AH38" s="149">
        <v>-0.20591384564698134</v>
      </c>
      <c r="AI38" s="149">
        <v>-2.479338842975207</v>
      </c>
      <c r="AJ38" s="149">
        <v>0</v>
      </c>
      <c r="AK38" s="149">
        <v>0.7246111619396157</v>
      </c>
      <c r="AL38" s="200"/>
    </row>
    <row r="39" spans="1:21" ht="12" customHeight="1">
      <c r="A39" s="23" t="s">
        <v>91</v>
      </c>
      <c r="B39" s="23"/>
      <c r="C39" s="23"/>
      <c r="D39" s="23"/>
      <c r="E39" s="23"/>
      <c r="F39" s="23"/>
      <c r="G39" s="23"/>
      <c r="H39" s="23"/>
      <c r="I39" s="23"/>
      <c r="J39" s="23"/>
      <c r="K39" s="23"/>
      <c r="L39" s="23"/>
      <c r="M39" s="23"/>
      <c r="N39" s="23"/>
      <c r="O39" s="23"/>
      <c r="P39" s="23"/>
      <c r="Q39" s="23"/>
      <c r="T39" s="23" t="s">
        <v>91</v>
      </c>
      <c r="U39" s="20"/>
    </row>
    <row r="40" spans="1:21" ht="9.75" customHeight="1">
      <c r="A40" s="16" t="s">
        <v>101</v>
      </c>
      <c r="R40" s="23"/>
      <c r="S40" s="54"/>
      <c r="T40" s="71" t="s">
        <v>103</v>
      </c>
      <c r="U40" s="20"/>
    </row>
    <row r="41" spans="1:21" ht="9.75" customHeight="1">
      <c r="A41" s="16" t="s">
        <v>89</v>
      </c>
      <c r="T41" s="71" t="s">
        <v>89</v>
      </c>
      <c r="U41" s="20"/>
    </row>
    <row r="42" spans="1:37" ht="18.75" customHeight="1">
      <c r="A42" s="289" t="s">
        <v>107</v>
      </c>
      <c r="B42" s="289"/>
      <c r="C42" s="289"/>
      <c r="D42" s="289"/>
      <c r="E42" s="289"/>
      <c r="F42" s="289"/>
      <c r="G42" s="289"/>
      <c r="H42" s="289"/>
      <c r="I42" s="289"/>
      <c r="J42" s="289"/>
      <c r="K42" s="289"/>
      <c r="L42" s="289"/>
      <c r="M42" s="289"/>
      <c r="N42" s="289"/>
      <c r="O42" s="289"/>
      <c r="P42" s="289"/>
      <c r="Q42" s="289"/>
      <c r="R42" s="289"/>
      <c r="T42" s="289" t="s">
        <v>107</v>
      </c>
      <c r="U42" s="289"/>
      <c r="V42" s="289"/>
      <c r="W42" s="289"/>
      <c r="X42" s="289"/>
      <c r="Y42" s="289"/>
      <c r="Z42" s="289"/>
      <c r="AA42" s="289"/>
      <c r="AB42" s="289"/>
      <c r="AC42" s="289"/>
      <c r="AD42" s="289"/>
      <c r="AE42" s="289"/>
      <c r="AF42" s="289"/>
      <c r="AG42" s="289"/>
      <c r="AH42" s="289"/>
      <c r="AI42" s="289"/>
      <c r="AJ42" s="289"/>
      <c r="AK42" s="289"/>
    </row>
    <row r="43" spans="1:37" ht="12.75">
      <c r="A43" s="137" t="str">
        <f>A20</f>
        <v>Fecha de publicación: 24 de Noviembre de 2016</v>
      </c>
      <c r="T43" s="54" t="str">
        <f>A20</f>
        <v>Fecha de publicación: 24 de Noviembre de 2016</v>
      </c>
      <c r="U43" s="80"/>
      <c r="V43" s="80"/>
      <c r="W43" s="80"/>
      <c r="X43" s="80"/>
      <c r="Y43" s="80"/>
      <c r="Z43" s="80"/>
      <c r="AA43" s="80"/>
      <c r="AB43" s="80"/>
      <c r="AC43" s="80"/>
      <c r="AD43" s="80"/>
      <c r="AE43" s="80"/>
      <c r="AF43" s="80"/>
      <c r="AG43" s="80"/>
      <c r="AH43" s="80"/>
      <c r="AI43" s="80"/>
      <c r="AJ43" s="80"/>
      <c r="AK43" s="80"/>
    </row>
    <row r="44" spans="2:19" ht="12.75">
      <c r="B44" s="183"/>
      <c r="C44" s="183"/>
      <c r="D44" s="183"/>
      <c r="E44" s="183"/>
      <c r="F44" s="183"/>
      <c r="G44" s="183"/>
      <c r="H44" s="183"/>
      <c r="I44" s="183"/>
      <c r="J44" s="183"/>
      <c r="K44" s="183"/>
      <c r="L44" s="183"/>
      <c r="M44" s="183"/>
      <c r="N44" s="183"/>
      <c r="O44" s="183"/>
      <c r="P44" s="183"/>
      <c r="Q44" s="183"/>
      <c r="R44" s="183"/>
      <c r="S44" s="183"/>
    </row>
    <row r="45" spans="21:37" ht="12.75">
      <c r="U45" s="80"/>
      <c r="V45" s="80"/>
      <c r="W45" s="80"/>
      <c r="X45" s="80"/>
      <c r="Y45" s="80"/>
      <c r="Z45" s="80"/>
      <c r="AA45" s="80"/>
      <c r="AB45" s="80"/>
      <c r="AC45" s="80"/>
      <c r="AD45" s="80"/>
      <c r="AE45" s="80"/>
      <c r="AF45" s="80"/>
      <c r="AG45" s="80"/>
      <c r="AH45" s="80"/>
      <c r="AI45" s="80"/>
      <c r="AJ45" s="80"/>
      <c r="AK45" s="80"/>
    </row>
    <row r="46" spans="2:18" ht="12.75">
      <c r="B46" s="226"/>
      <c r="C46" s="226"/>
      <c r="D46" s="226"/>
      <c r="E46" s="226"/>
      <c r="F46" s="226"/>
      <c r="G46" s="226"/>
      <c r="H46" s="226"/>
      <c r="I46" s="226"/>
      <c r="J46" s="226"/>
      <c r="K46" s="226"/>
      <c r="L46" s="226"/>
      <c r="M46" s="226"/>
      <c r="N46" s="226"/>
      <c r="O46" s="226"/>
      <c r="P46" s="226"/>
      <c r="Q46" s="226"/>
      <c r="R46" s="226"/>
    </row>
    <row r="47" spans="2:18" ht="12.75">
      <c r="B47" s="226"/>
      <c r="C47" s="226"/>
      <c r="D47" s="226"/>
      <c r="E47" s="226"/>
      <c r="F47" s="226"/>
      <c r="G47" s="226"/>
      <c r="H47" s="226"/>
      <c r="I47" s="226"/>
      <c r="J47" s="226"/>
      <c r="K47" s="226"/>
      <c r="L47" s="226"/>
      <c r="M47" s="226"/>
      <c r="N47" s="226"/>
      <c r="O47" s="226"/>
      <c r="P47" s="226"/>
      <c r="Q47" s="226"/>
      <c r="R47" s="226"/>
    </row>
    <row r="48" spans="2:18" ht="12.75">
      <c r="B48" s="226"/>
      <c r="C48" s="226"/>
      <c r="D48" s="226"/>
      <c r="E48" s="226"/>
      <c r="F48" s="226"/>
      <c r="G48" s="226"/>
      <c r="H48" s="226"/>
      <c r="I48" s="226"/>
      <c r="J48" s="226"/>
      <c r="K48" s="226"/>
      <c r="L48" s="226"/>
      <c r="M48" s="226"/>
      <c r="N48" s="226"/>
      <c r="O48" s="226"/>
      <c r="P48" s="226"/>
      <c r="Q48" s="226"/>
      <c r="R48" s="226"/>
    </row>
    <row r="49" spans="2:18" ht="12.75">
      <c r="B49" s="226"/>
      <c r="C49" s="226"/>
      <c r="D49" s="226"/>
      <c r="E49" s="226"/>
      <c r="F49" s="226"/>
      <c r="G49" s="226"/>
      <c r="H49" s="226"/>
      <c r="I49" s="226"/>
      <c r="J49" s="226"/>
      <c r="K49" s="226"/>
      <c r="L49" s="226"/>
      <c r="M49" s="226"/>
      <c r="N49" s="226"/>
      <c r="O49" s="226"/>
      <c r="P49" s="226"/>
      <c r="Q49" s="226"/>
      <c r="R49" s="226"/>
    </row>
    <row r="50" spans="2:18" ht="12.75">
      <c r="B50" s="226"/>
      <c r="C50" s="226"/>
      <c r="D50" s="226"/>
      <c r="E50" s="226"/>
      <c r="F50" s="226"/>
      <c r="G50" s="226"/>
      <c r="H50" s="226"/>
      <c r="I50" s="226"/>
      <c r="J50" s="226"/>
      <c r="K50" s="226"/>
      <c r="L50" s="226"/>
      <c r="M50" s="226"/>
      <c r="N50" s="226"/>
      <c r="O50" s="226"/>
      <c r="P50" s="226"/>
      <c r="Q50" s="226"/>
      <c r="R50" s="226"/>
    </row>
    <row r="51" spans="2:18" ht="12.75">
      <c r="B51" s="226"/>
      <c r="C51" s="226"/>
      <c r="D51" s="226"/>
      <c r="E51" s="226"/>
      <c r="F51" s="226"/>
      <c r="G51" s="226"/>
      <c r="H51" s="226"/>
      <c r="I51" s="226"/>
      <c r="J51" s="226"/>
      <c r="K51" s="226"/>
      <c r="L51" s="226"/>
      <c r="M51" s="226"/>
      <c r="N51" s="226"/>
      <c r="O51" s="226"/>
      <c r="P51" s="226"/>
      <c r="Q51" s="226"/>
      <c r="R51" s="226"/>
    </row>
    <row r="52" spans="2:18" ht="12.75">
      <c r="B52" s="226"/>
      <c r="C52" s="226"/>
      <c r="D52" s="226"/>
      <c r="E52" s="226"/>
      <c r="F52" s="226"/>
      <c r="G52" s="226"/>
      <c r="H52" s="226"/>
      <c r="I52" s="226"/>
      <c r="J52" s="226"/>
      <c r="K52" s="226"/>
      <c r="L52" s="226"/>
      <c r="M52" s="226"/>
      <c r="N52" s="226"/>
      <c r="O52" s="226"/>
      <c r="P52" s="226"/>
      <c r="Q52" s="226"/>
      <c r="R52" s="226"/>
    </row>
    <row r="53" spans="2:18" ht="12.75">
      <c r="B53" s="226"/>
      <c r="C53" s="226"/>
      <c r="D53" s="226"/>
      <c r="E53" s="226"/>
      <c r="F53" s="226"/>
      <c r="G53" s="226"/>
      <c r="H53" s="226"/>
      <c r="I53" s="226"/>
      <c r="J53" s="226"/>
      <c r="K53" s="226"/>
      <c r="L53" s="226"/>
      <c r="M53" s="226"/>
      <c r="N53" s="226"/>
      <c r="O53" s="226"/>
      <c r="P53" s="226"/>
      <c r="Q53" s="226"/>
      <c r="R53" s="226"/>
    </row>
    <row r="54" spans="2:18" ht="12.75">
      <c r="B54" s="226"/>
      <c r="C54" s="226"/>
      <c r="D54" s="226"/>
      <c r="E54" s="226"/>
      <c r="F54" s="226"/>
      <c r="G54" s="226"/>
      <c r="H54" s="226"/>
      <c r="I54" s="226"/>
      <c r="J54" s="226"/>
      <c r="K54" s="226"/>
      <c r="L54" s="226"/>
      <c r="M54" s="226"/>
      <c r="N54" s="226"/>
      <c r="O54" s="226"/>
      <c r="P54" s="226"/>
      <c r="Q54" s="226"/>
      <c r="R54" s="226"/>
    </row>
    <row r="55" spans="2:18" ht="12.75">
      <c r="B55" s="226"/>
      <c r="C55" s="226"/>
      <c r="D55" s="226"/>
      <c r="E55" s="226"/>
      <c r="F55" s="226"/>
      <c r="G55" s="226"/>
      <c r="H55" s="226"/>
      <c r="I55" s="226"/>
      <c r="J55" s="226"/>
      <c r="K55" s="226"/>
      <c r="L55" s="226"/>
      <c r="M55" s="226"/>
      <c r="N55" s="226"/>
      <c r="O55" s="226"/>
      <c r="P55" s="226"/>
      <c r="Q55" s="226"/>
      <c r="R55" s="226"/>
    </row>
    <row r="56" spans="2:18" ht="12.75">
      <c r="B56" s="226"/>
      <c r="C56" s="226"/>
      <c r="D56" s="226"/>
      <c r="E56" s="226"/>
      <c r="F56" s="226"/>
      <c r="G56" s="226"/>
      <c r="H56" s="226"/>
      <c r="I56" s="226"/>
      <c r="J56" s="226"/>
      <c r="K56" s="226"/>
      <c r="L56" s="226"/>
      <c r="M56" s="226"/>
      <c r="N56" s="226"/>
      <c r="O56" s="226"/>
      <c r="P56" s="226"/>
      <c r="Q56" s="226"/>
      <c r="R56" s="226"/>
    </row>
    <row r="57" ht="12.75">
      <c r="B57" s="226"/>
    </row>
  </sheetData>
  <sheetProtection/>
  <mergeCells count="4">
    <mergeCell ref="A42:R42"/>
    <mergeCell ref="T42:AK42"/>
    <mergeCell ref="T21:AK21"/>
    <mergeCell ref="A19:R19"/>
  </mergeCells>
  <printOptions/>
  <pageMargins left="0.75" right="0.75" top="1" bottom="1" header="0" footer="0"/>
  <pageSetup orientation="landscape" scale="66" r:id="rId1"/>
  <colBreaks count="1" manualBreakCount="1">
    <brk id="18" max="43" man="1"/>
  </colBreaks>
</worksheet>
</file>

<file path=xl/worksheets/sheet8.xml><?xml version="1.0" encoding="utf-8"?>
<worksheet xmlns="http://schemas.openxmlformats.org/spreadsheetml/2006/main" xmlns:r="http://schemas.openxmlformats.org/officeDocument/2006/relationships">
  <dimension ref="A1:R13"/>
  <sheetViews>
    <sheetView view="pageBreakPreview" zoomScaleSheetLayoutView="100" zoomScalePageLayoutView="0" workbookViewId="0" topLeftCell="A1">
      <selection activeCell="E11" sqref="E11"/>
    </sheetView>
  </sheetViews>
  <sheetFormatPr defaultColWidth="11.421875" defaultRowHeight="12.75"/>
  <cols>
    <col min="1" max="16384" width="11.421875" style="193" customWidth="1"/>
  </cols>
  <sheetData>
    <row r="1" ht="20.25">
      <c r="A1" s="270" t="s">
        <v>139</v>
      </c>
    </row>
    <row r="2" ht="12.75">
      <c r="A2" s="199" t="s">
        <v>166</v>
      </c>
    </row>
    <row r="3" ht="12.75">
      <c r="A3" s="259" t="s">
        <v>129</v>
      </c>
    </row>
    <row r="4" ht="12.75">
      <c r="A4" s="197" t="s">
        <v>185</v>
      </c>
    </row>
    <row r="5" spans="1:18" ht="12.75">
      <c r="A5" s="298" t="s">
        <v>110</v>
      </c>
      <c r="B5" s="300" t="s">
        <v>111</v>
      </c>
      <c r="C5" s="302" t="s">
        <v>109</v>
      </c>
      <c r="D5" s="260" t="s">
        <v>112</v>
      </c>
      <c r="E5" s="302" t="s">
        <v>128</v>
      </c>
      <c r="F5" s="260" t="s">
        <v>113</v>
      </c>
      <c r="G5" s="261" t="s">
        <v>114</v>
      </c>
      <c r="H5" s="261" t="s">
        <v>115</v>
      </c>
      <c r="I5" s="261" t="s">
        <v>116</v>
      </c>
      <c r="J5" s="261" t="s">
        <v>117</v>
      </c>
      <c r="K5" s="261" t="s">
        <v>118</v>
      </c>
      <c r="L5" s="261" t="s">
        <v>119</v>
      </c>
      <c r="M5" s="261" t="s">
        <v>120</v>
      </c>
      <c r="N5" s="261" t="s">
        <v>121</v>
      </c>
      <c r="O5" s="261" t="s">
        <v>122</v>
      </c>
      <c r="P5" s="261" t="s">
        <v>123</v>
      </c>
      <c r="Q5" s="261" t="s">
        <v>124</v>
      </c>
      <c r="R5" s="261" t="s">
        <v>125</v>
      </c>
    </row>
    <row r="6" spans="1:18" ht="12.75">
      <c r="A6" s="299"/>
      <c r="B6" s="301"/>
      <c r="C6" s="303"/>
      <c r="D6" s="262" t="s">
        <v>126</v>
      </c>
      <c r="E6" s="303"/>
      <c r="F6" s="262" t="s">
        <v>127</v>
      </c>
      <c r="G6" s="262" t="s">
        <v>127</v>
      </c>
      <c r="H6" s="262" t="s">
        <v>126</v>
      </c>
      <c r="I6" s="262" t="s">
        <v>127</v>
      </c>
      <c r="J6" s="262" t="s">
        <v>127</v>
      </c>
      <c r="K6" s="262" t="s">
        <v>127</v>
      </c>
      <c r="L6" s="262" t="s">
        <v>127</v>
      </c>
      <c r="M6" s="262" t="s">
        <v>126</v>
      </c>
      <c r="N6" s="262" t="s">
        <v>127</v>
      </c>
      <c r="O6" s="262" t="s">
        <v>127</v>
      </c>
      <c r="P6" s="262" t="s">
        <v>127</v>
      </c>
      <c r="Q6" s="262" t="s">
        <v>127</v>
      </c>
      <c r="R6" s="262" t="s">
        <v>127</v>
      </c>
    </row>
    <row r="7" spans="1:18" ht="12.75">
      <c r="A7" s="263" t="s">
        <v>2</v>
      </c>
      <c r="B7" s="264">
        <f>SUM(B8:B13)</f>
        <v>30919670</v>
      </c>
      <c r="C7" s="264">
        <f aca="true" t="shared" si="0" ref="C7:R7">SUM(C8:C13)</f>
        <v>7794926</v>
      </c>
      <c r="D7" s="264">
        <f t="shared" si="0"/>
        <v>6207204</v>
      </c>
      <c r="E7" s="264">
        <f t="shared" si="0"/>
        <v>2863320</v>
      </c>
      <c r="F7" s="264">
        <f t="shared" si="0"/>
        <v>1755139</v>
      </c>
      <c r="G7" s="264">
        <f t="shared" si="0"/>
        <v>3347910</v>
      </c>
      <c r="H7" s="264">
        <f t="shared" si="0"/>
        <v>2232817</v>
      </c>
      <c r="I7" s="264">
        <f t="shared" si="0"/>
        <v>511054</v>
      </c>
      <c r="J7" s="264">
        <f t="shared" si="0"/>
        <v>725007</v>
      </c>
      <c r="K7" s="264">
        <f t="shared" si="0"/>
        <v>1716486</v>
      </c>
      <c r="L7" s="264">
        <f t="shared" si="0"/>
        <v>876332</v>
      </c>
      <c r="M7" s="264">
        <f t="shared" si="0"/>
        <v>392052</v>
      </c>
      <c r="N7" s="264">
        <f t="shared" si="0"/>
        <v>507187</v>
      </c>
      <c r="O7" s="264">
        <f t="shared" si="0"/>
        <v>468986</v>
      </c>
      <c r="P7" s="264">
        <f t="shared" si="0"/>
        <v>496038</v>
      </c>
      <c r="Q7" s="264">
        <f t="shared" si="0"/>
        <v>616649</v>
      </c>
      <c r="R7" s="264">
        <f t="shared" si="0"/>
        <v>408563</v>
      </c>
    </row>
    <row r="8" spans="1:18" ht="12.75">
      <c r="A8" s="265">
        <v>1</v>
      </c>
      <c r="B8" s="264">
        <f aca="true" t="shared" si="1" ref="B8:B13">SUM(C8:R8)</f>
        <v>540952</v>
      </c>
      <c r="C8" s="266">
        <v>97291</v>
      </c>
      <c r="D8" s="266">
        <v>4209</v>
      </c>
      <c r="E8" s="266">
        <v>21815</v>
      </c>
      <c r="F8" s="266">
        <v>16169</v>
      </c>
      <c r="G8" s="266">
        <v>87627</v>
      </c>
      <c r="H8" s="266">
        <v>74950</v>
      </c>
      <c r="I8" s="266">
        <v>3461</v>
      </c>
      <c r="J8" s="266">
        <v>13022</v>
      </c>
      <c r="K8" s="266">
        <v>12517</v>
      </c>
      <c r="L8" s="266">
        <v>8185</v>
      </c>
      <c r="M8" s="266">
        <v>32132</v>
      </c>
      <c r="N8" s="266">
        <v>11489</v>
      </c>
      <c r="O8" s="266">
        <v>48070</v>
      </c>
      <c r="P8" s="266">
        <v>45997</v>
      </c>
      <c r="Q8" s="266">
        <v>59561</v>
      </c>
      <c r="R8" s="266">
        <v>4457</v>
      </c>
    </row>
    <row r="9" spans="1:18" ht="12.75">
      <c r="A9" s="267">
        <v>2</v>
      </c>
      <c r="B9" s="264">
        <f t="shared" si="1"/>
        <v>3063648</v>
      </c>
      <c r="C9" s="266">
        <v>693830</v>
      </c>
      <c r="D9" s="266">
        <v>193893</v>
      </c>
      <c r="E9" s="266">
        <v>549596</v>
      </c>
      <c r="F9" s="266">
        <v>253600</v>
      </c>
      <c r="G9" s="266">
        <v>365078</v>
      </c>
      <c r="H9" s="266">
        <v>168121</v>
      </c>
      <c r="I9" s="266">
        <v>69754</v>
      </c>
      <c r="J9" s="266">
        <v>24690</v>
      </c>
      <c r="K9" s="266">
        <v>190034</v>
      </c>
      <c r="L9" s="266">
        <v>126128</v>
      </c>
      <c r="M9" s="266">
        <v>99641</v>
      </c>
      <c r="N9" s="266">
        <v>21200</v>
      </c>
      <c r="O9" s="266">
        <v>65416</v>
      </c>
      <c r="P9" s="266">
        <v>47341</v>
      </c>
      <c r="Q9" s="266">
        <v>147812</v>
      </c>
      <c r="R9" s="266">
        <v>47514</v>
      </c>
    </row>
    <row r="10" spans="1:18" ht="12.75">
      <c r="A10" s="267">
        <v>3</v>
      </c>
      <c r="B10" s="264">
        <f t="shared" si="1"/>
        <v>8699983</v>
      </c>
      <c r="C10" s="266">
        <v>2306037</v>
      </c>
      <c r="D10" s="266">
        <v>1883638</v>
      </c>
      <c r="E10" s="266">
        <v>1568725</v>
      </c>
      <c r="F10" s="266">
        <v>267674</v>
      </c>
      <c r="G10" s="266">
        <v>189067</v>
      </c>
      <c r="H10" s="266">
        <v>607596</v>
      </c>
      <c r="I10" s="266">
        <v>153982</v>
      </c>
      <c r="J10" s="266">
        <v>184628</v>
      </c>
      <c r="K10" s="266">
        <v>315728</v>
      </c>
      <c r="L10" s="266">
        <v>228493</v>
      </c>
      <c r="M10" s="266">
        <v>109702</v>
      </c>
      <c r="N10" s="266">
        <v>258162</v>
      </c>
      <c r="O10" s="266">
        <v>176380</v>
      </c>
      <c r="P10" s="266">
        <v>160561</v>
      </c>
      <c r="Q10" s="266">
        <v>205915</v>
      </c>
      <c r="R10" s="266">
        <v>83695</v>
      </c>
    </row>
    <row r="11" spans="1:18" ht="12.75">
      <c r="A11" s="267">
        <v>4</v>
      </c>
      <c r="B11" s="264">
        <f t="shared" si="1"/>
        <v>8271915</v>
      </c>
      <c r="C11" s="266">
        <v>1828868</v>
      </c>
      <c r="D11" s="266">
        <v>2168348</v>
      </c>
      <c r="E11" s="266">
        <v>565911</v>
      </c>
      <c r="F11" s="266">
        <v>409226</v>
      </c>
      <c r="G11" s="266">
        <v>875408</v>
      </c>
      <c r="H11" s="266">
        <v>723935</v>
      </c>
      <c r="I11" s="266">
        <v>134006</v>
      </c>
      <c r="J11" s="266">
        <v>188921</v>
      </c>
      <c r="K11" s="266">
        <v>373166</v>
      </c>
      <c r="L11" s="266">
        <v>325535</v>
      </c>
      <c r="M11" s="266">
        <v>81155</v>
      </c>
      <c r="N11" s="266">
        <v>85431</v>
      </c>
      <c r="O11" s="266">
        <v>45327</v>
      </c>
      <c r="P11" s="266">
        <v>219482</v>
      </c>
      <c r="Q11" s="266">
        <v>129043</v>
      </c>
      <c r="R11" s="266">
        <v>118153</v>
      </c>
    </row>
    <row r="12" spans="1:18" ht="12.75">
      <c r="A12" s="267">
        <v>5</v>
      </c>
      <c r="B12" s="264">
        <f t="shared" si="1"/>
        <v>5289687</v>
      </c>
      <c r="C12" s="266">
        <v>1735464</v>
      </c>
      <c r="D12" s="266">
        <v>883172</v>
      </c>
      <c r="E12" s="266">
        <v>75222</v>
      </c>
      <c r="F12" s="266">
        <v>463989</v>
      </c>
      <c r="G12" s="266">
        <v>665761</v>
      </c>
      <c r="H12" s="266">
        <v>384134</v>
      </c>
      <c r="I12" s="266">
        <v>39125</v>
      </c>
      <c r="J12" s="266">
        <v>256281</v>
      </c>
      <c r="K12" s="266">
        <v>240381</v>
      </c>
      <c r="L12" s="266">
        <v>124527</v>
      </c>
      <c r="M12" s="266">
        <v>25878</v>
      </c>
      <c r="N12" s="266">
        <v>62866</v>
      </c>
      <c r="O12" s="266">
        <v>118248</v>
      </c>
      <c r="P12" s="266">
        <v>22253</v>
      </c>
      <c r="Q12" s="266">
        <v>74318</v>
      </c>
      <c r="R12" s="266">
        <v>118068</v>
      </c>
    </row>
    <row r="13" spans="1:18" ht="12.75">
      <c r="A13" s="262">
        <v>6</v>
      </c>
      <c r="B13" s="268">
        <f t="shared" si="1"/>
        <v>5053485</v>
      </c>
      <c r="C13" s="269">
        <v>1133436</v>
      </c>
      <c r="D13" s="269">
        <v>1073944</v>
      </c>
      <c r="E13" s="269">
        <v>82051</v>
      </c>
      <c r="F13" s="269">
        <v>344481</v>
      </c>
      <c r="G13" s="269">
        <v>1164969</v>
      </c>
      <c r="H13" s="269">
        <v>274081</v>
      </c>
      <c r="I13" s="269">
        <v>110726</v>
      </c>
      <c r="J13" s="269">
        <v>57465</v>
      </c>
      <c r="K13" s="269">
        <v>584660</v>
      </c>
      <c r="L13" s="269">
        <v>63464</v>
      </c>
      <c r="M13" s="269">
        <v>43544</v>
      </c>
      <c r="N13" s="269">
        <v>68039</v>
      </c>
      <c r="O13" s="269">
        <v>15545</v>
      </c>
      <c r="P13" s="269">
        <v>404</v>
      </c>
      <c r="Q13" s="269" t="s">
        <v>13</v>
      </c>
      <c r="R13" s="269">
        <v>36676</v>
      </c>
    </row>
  </sheetData>
  <sheetProtection/>
  <mergeCells count="4">
    <mergeCell ref="A5:A6"/>
    <mergeCell ref="B5:B6"/>
    <mergeCell ref="C5:C6"/>
    <mergeCell ref="E5:E6"/>
  </mergeCells>
  <printOptions/>
  <pageMargins left="0.7" right="0.7" top="0.75" bottom="0.75" header="0.3" footer="0.3"/>
  <pageSetup orientation="landscape" scale="60" r:id="rId1"/>
</worksheet>
</file>

<file path=xl/worksheets/sheet9.xml><?xml version="1.0" encoding="utf-8"?>
<worksheet xmlns="http://schemas.openxmlformats.org/spreadsheetml/2006/main" xmlns:r="http://schemas.openxmlformats.org/officeDocument/2006/relationships">
  <sheetPr>
    <tabColor theme="0"/>
  </sheetPr>
  <dimension ref="A1:T42"/>
  <sheetViews>
    <sheetView view="pageBreakPreview" zoomScale="118" zoomScaleSheetLayoutView="118" zoomScalePageLayoutView="0" workbookViewId="0" topLeftCell="A7">
      <selection activeCell="O23" sqref="O23"/>
    </sheetView>
  </sheetViews>
  <sheetFormatPr defaultColWidth="11.421875" defaultRowHeight="12.75"/>
  <cols>
    <col min="1" max="1" width="5.140625" style="124" customWidth="1"/>
    <col min="2" max="2" width="4.8515625" style="124" customWidth="1"/>
    <col min="3" max="3" width="15.421875" style="124" customWidth="1"/>
    <col min="4" max="4" width="4.00390625" style="124" customWidth="1"/>
    <col min="5" max="5" width="0.9921875" style="124" customWidth="1"/>
    <col min="6" max="6" width="15.00390625" style="124" customWidth="1"/>
    <col min="7" max="7" width="4.00390625" style="124" customWidth="1"/>
    <col min="8" max="8" width="1.421875" style="124" customWidth="1"/>
    <col min="9" max="9" width="16.28125" style="124" customWidth="1"/>
    <col min="10" max="10" width="4.57421875" style="124" customWidth="1"/>
    <col min="11" max="11" width="1.57421875" style="124" customWidth="1"/>
    <col min="12" max="12" width="16.28125" style="124" customWidth="1"/>
    <col min="13" max="13" width="4.00390625" style="124" customWidth="1"/>
    <col min="14" max="14" width="2.00390625" style="124" customWidth="1"/>
    <col min="15" max="15" width="16.28125" style="124" customWidth="1"/>
    <col min="16" max="16" width="5.140625" style="124" customWidth="1"/>
    <col min="17" max="17" width="1.1484375" style="124" customWidth="1"/>
    <col min="18" max="18" width="16.421875" style="124" customWidth="1"/>
    <col min="19" max="19" width="14.00390625" style="124" bestFit="1" customWidth="1"/>
    <col min="20" max="20" width="9.00390625" style="124" customWidth="1"/>
    <col min="21" max="16384" width="11.421875" style="124" customWidth="1"/>
  </cols>
  <sheetData>
    <row r="1" ht="20.25">
      <c r="B1" s="229" t="s">
        <v>140</v>
      </c>
    </row>
    <row r="2" ht="12.75">
      <c r="B2" s="124" t="s">
        <v>167</v>
      </c>
    </row>
    <row r="3" ht="12.75">
      <c r="B3" s="128" t="s">
        <v>87</v>
      </c>
    </row>
    <row r="4" spans="2:20" ht="13.5" thickBot="1">
      <c r="B4" s="7" t="s">
        <v>190</v>
      </c>
      <c r="S4" s="311" t="s">
        <v>88</v>
      </c>
      <c r="T4" s="311"/>
    </row>
    <row r="5" spans="2:20" ht="13.5" thickBot="1">
      <c r="B5" s="99"/>
      <c r="C5" s="100"/>
      <c r="D5" s="100"/>
      <c r="E5" s="100"/>
      <c r="F5" s="100"/>
      <c r="G5" s="100"/>
      <c r="H5" s="100"/>
      <c r="I5" s="100"/>
      <c r="J5" s="100"/>
      <c r="K5" s="100"/>
      <c r="L5" s="100"/>
      <c r="M5" s="100"/>
      <c r="N5" s="100"/>
      <c r="O5" s="100"/>
      <c r="P5" s="100"/>
      <c r="Q5" s="100"/>
      <c r="R5" s="100"/>
      <c r="S5" s="100"/>
      <c r="T5" s="101"/>
    </row>
    <row r="6" spans="1:20" ht="18.75" customHeight="1">
      <c r="A6" s="125"/>
      <c r="B6" s="102"/>
      <c r="C6" s="103"/>
      <c r="D6" s="103"/>
      <c r="E6" s="103"/>
      <c r="F6" s="103"/>
      <c r="G6" s="103"/>
      <c r="H6" s="103"/>
      <c r="I6" s="304" t="s">
        <v>188</v>
      </c>
      <c r="J6" s="305"/>
      <c r="K6" s="305"/>
      <c r="L6" s="306"/>
      <c r="M6" s="104"/>
      <c r="N6" s="103"/>
      <c r="O6" s="103"/>
      <c r="P6" s="103"/>
      <c r="Q6" s="103"/>
      <c r="R6" s="103"/>
      <c r="S6" s="103"/>
      <c r="T6" s="105"/>
    </row>
    <row r="7" spans="1:20" ht="19.5" thickBot="1">
      <c r="A7" s="125"/>
      <c r="B7" s="102"/>
      <c r="C7" s="103"/>
      <c r="D7" s="103"/>
      <c r="E7" s="103"/>
      <c r="F7" s="103"/>
      <c r="G7" s="103"/>
      <c r="H7" s="103"/>
      <c r="I7" s="307"/>
      <c r="J7" s="308"/>
      <c r="K7" s="308"/>
      <c r="L7" s="309"/>
      <c r="M7" s="104"/>
      <c r="N7" s="103"/>
      <c r="O7" s="103"/>
      <c r="P7" s="103"/>
      <c r="Q7" s="103"/>
      <c r="R7" s="103"/>
      <c r="S7" s="103"/>
      <c r="T7" s="105"/>
    </row>
    <row r="8" spans="1:20" ht="12.75">
      <c r="A8" s="125"/>
      <c r="B8" s="102"/>
      <c r="C8" s="103"/>
      <c r="D8" s="103"/>
      <c r="E8" s="103"/>
      <c r="F8" s="103"/>
      <c r="G8" s="103"/>
      <c r="H8" s="103"/>
      <c r="I8" s="106"/>
      <c r="J8" s="106"/>
      <c r="K8" s="106"/>
      <c r="L8" s="106"/>
      <c r="M8" s="106"/>
      <c r="N8" s="103"/>
      <c r="O8" s="103"/>
      <c r="P8" s="103"/>
      <c r="Q8" s="103"/>
      <c r="R8" s="103"/>
      <c r="S8" s="103"/>
      <c r="T8" s="105"/>
    </row>
    <row r="9" spans="1:20" ht="13.5" thickBot="1">
      <c r="A9" s="125"/>
      <c r="B9" s="102"/>
      <c r="C9" s="103"/>
      <c r="D9" s="103"/>
      <c r="E9" s="103"/>
      <c r="F9" s="103"/>
      <c r="G9" s="103"/>
      <c r="H9" s="103"/>
      <c r="I9" s="106"/>
      <c r="J9" s="106"/>
      <c r="K9" s="106"/>
      <c r="L9" s="106"/>
      <c r="M9" s="106"/>
      <c r="N9" s="103"/>
      <c r="O9" s="103"/>
      <c r="P9" s="103"/>
      <c r="Q9" s="103"/>
      <c r="R9" s="103"/>
      <c r="S9" s="103"/>
      <c r="T9" s="105"/>
    </row>
    <row r="10" spans="1:20" ht="21" customHeight="1">
      <c r="A10" s="125"/>
      <c r="B10" s="102"/>
      <c r="C10" s="107" t="s">
        <v>64</v>
      </c>
      <c r="D10" s="106"/>
      <c r="E10" s="103"/>
      <c r="F10" s="107" t="s">
        <v>65</v>
      </c>
      <c r="G10" s="106"/>
      <c r="H10" s="103"/>
      <c r="I10" s="107" t="s">
        <v>66</v>
      </c>
      <c r="J10" s="106"/>
      <c r="K10" s="106"/>
      <c r="L10" s="107" t="s">
        <v>67</v>
      </c>
      <c r="M10" s="106"/>
      <c r="N10" s="103"/>
      <c r="O10" s="107" t="s">
        <v>68</v>
      </c>
      <c r="P10" s="106"/>
      <c r="Q10" s="103"/>
      <c r="R10" s="107" t="s">
        <v>69</v>
      </c>
      <c r="S10" s="103"/>
      <c r="T10" s="108"/>
    </row>
    <row r="11" spans="1:20" ht="12" customHeight="1" thickBot="1">
      <c r="A11" s="125"/>
      <c r="B11" s="102"/>
      <c r="C11" s="109">
        <v>6028099</v>
      </c>
      <c r="D11" s="110"/>
      <c r="E11" s="103"/>
      <c r="F11" s="109">
        <v>10485068</v>
      </c>
      <c r="G11" s="110"/>
      <c r="H11" s="103"/>
      <c r="I11" s="109">
        <v>5247263</v>
      </c>
      <c r="J11" s="110"/>
      <c r="K11" s="106"/>
      <c r="L11" s="109">
        <v>4430406</v>
      </c>
      <c r="M11" s="110"/>
      <c r="N11" s="103"/>
      <c r="O11" s="109">
        <v>3245395</v>
      </c>
      <c r="P11" s="110"/>
      <c r="Q11" s="103"/>
      <c r="R11" s="109">
        <v>870211</v>
      </c>
      <c r="S11" s="111">
        <v>30306442</v>
      </c>
      <c r="T11" s="112"/>
    </row>
    <row r="12" spans="1:20" ht="12" customHeight="1">
      <c r="A12" s="125"/>
      <c r="B12" s="102"/>
      <c r="C12" s="113">
        <v>0.1989048730959576</v>
      </c>
      <c r="D12" s="113"/>
      <c r="E12" s="103"/>
      <c r="F12" s="113">
        <v>0.34596829281378527</v>
      </c>
      <c r="G12" s="113"/>
      <c r="H12" s="113"/>
      <c r="I12" s="113">
        <v>0.17314018583903712</v>
      </c>
      <c r="J12" s="113"/>
      <c r="K12" s="113"/>
      <c r="L12" s="113">
        <v>0.14618693939724103</v>
      </c>
      <c r="M12" s="113"/>
      <c r="N12" s="113"/>
      <c r="O12" s="113">
        <v>0.10708597861801131</v>
      </c>
      <c r="P12" s="113"/>
      <c r="Q12" s="113"/>
      <c r="R12" s="113">
        <v>0.028713730235967655</v>
      </c>
      <c r="S12" s="103"/>
      <c r="T12" s="114"/>
    </row>
    <row r="13" spans="1:20" ht="11.25" customHeight="1">
      <c r="A13" s="125"/>
      <c r="B13" s="102"/>
      <c r="C13" s="113"/>
      <c r="D13" s="113"/>
      <c r="E13" s="103"/>
      <c r="F13" s="113"/>
      <c r="G13" s="113"/>
      <c r="H13" s="113"/>
      <c r="I13" s="113"/>
      <c r="J13" s="113"/>
      <c r="K13" s="113"/>
      <c r="L13" s="113"/>
      <c r="M13" s="113"/>
      <c r="N13" s="113"/>
      <c r="O13" s="113"/>
      <c r="P13" s="113"/>
      <c r="Q13" s="113"/>
      <c r="R13" s="113"/>
      <c r="S13" s="103"/>
      <c r="T13" s="114"/>
    </row>
    <row r="14" spans="1:20" ht="15.75" customHeight="1" thickBot="1">
      <c r="A14" s="125"/>
      <c r="B14" s="102"/>
      <c r="C14" s="103"/>
      <c r="D14" s="103"/>
      <c r="E14" s="103"/>
      <c r="F14" s="113"/>
      <c r="G14" s="113"/>
      <c r="H14" s="113"/>
      <c r="I14" s="310" t="s">
        <v>189</v>
      </c>
      <c r="J14" s="310"/>
      <c r="K14" s="310"/>
      <c r="L14" s="310"/>
      <c r="M14" s="115"/>
      <c r="N14" s="113"/>
      <c r="O14" s="113"/>
      <c r="P14" s="113"/>
      <c r="Q14" s="113"/>
      <c r="R14" s="113"/>
      <c r="S14" s="103"/>
      <c r="T14" s="108"/>
    </row>
    <row r="15" spans="1:20" ht="24" customHeight="1">
      <c r="A15" s="125"/>
      <c r="B15" s="102"/>
      <c r="C15" s="107" t="s">
        <v>70</v>
      </c>
      <c r="D15" s="106"/>
      <c r="E15" s="103"/>
      <c r="F15" s="103"/>
      <c r="G15" s="103"/>
      <c r="H15" s="103"/>
      <c r="I15" s="103"/>
      <c r="J15" s="103"/>
      <c r="K15" s="103"/>
      <c r="L15" s="103"/>
      <c r="M15" s="103"/>
      <c r="N15" s="103"/>
      <c r="O15" s="103"/>
      <c r="P15" s="103"/>
      <c r="Q15" s="103"/>
      <c r="R15" s="103"/>
      <c r="S15" s="116"/>
      <c r="T15" s="117"/>
    </row>
    <row r="16" spans="1:20" ht="13.5" customHeight="1" thickBot="1">
      <c r="A16" s="125"/>
      <c r="B16" s="102"/>
      <c r="C16" s="109">
        <v>1997349</v>
      </c>
      <c r="D16" s="113"/>
      <c r="E16" s="103"/>
      <c r="F16" s="103"/>
      <c r="G16" s="103"/>
      <c r="H16" s="103"/>
      <c r="I16" s="103"/>
      <c r="J16" s="103"/>
      <c r="K16" s="103"/>
      <c r="L16" s="103"/>
      <c r="M16" s="103"/>
      <c r="N16" s="103"/>
      <c r="O16" s="103"/>
      <c r="P16" s="103"/>
      <c r="Q16" s="103"/>
      <c r="R16" s="103"/>
      <c r="S16" s="118">
        <v>1997349</v>
      </c>
      <c r="T16" s="119">
        <v>0.06590509700874818</v>
      </c>
    </row>
    <row r="17" spans="1:20" ht="12.75" customHeight="1" thickBot="1">
      <c r="A17" s="125"/>
      <c r="B17" s="102"/>
      <c r="C17" s="103"/>
      <c r="D17" s="103"/>
      <c r="E17" s="103"/>
      <c r="F17" s="103"/>
      <c r="G17" s="103"/>
      <c r="H17" s="103"/>
      <c r="I17" s="103"/>
      <c r="J17" s="103"/>
      <c r="K17" s="103"/>
      <c r="L17" s="103"/>
      <c r="M17" s="103"/>
      <c r="N17" s="103"/>
      <c r="O17" s="103"/>
      <c r="P17" s="103"/>
      <c r="Q17" s="103"/>
      <c r="R17" s="103"/>
      <c r="S17" s="116"/>
      <c r="T17" s="105"/>
    </row>
    <row r="18" spans="1:20" ht="21" customHeight="1">
      <c r="A18" s="125"/>
      <c r="B18" s="102"/>
      <c r="C18" s="107" t="s">
        <v>71</v>
      </c>
      <c r="D18" s="106"/>
      <c r="E18" s="103"/>
      <c r="F18" s="107" t="s">
        <v>71</v>
      </c>
      <c r="G18" s="106"/>
      <c r="H18" s="103"/>
      <c r="I18" s="103"/>
      <c r="J18" s="103"/>
      <c r="K18" s="103"/>
      <c r="L18" s="103"/>
      <c r="M18" s="103"/>
      <c r="N18" s="103"/>
      <c r="O18" s="103"/>
      <c r="P18" s="103"/>
      <c r="Q18" s="103"/>
      <c r="R18" s="103"/>
      <c r="S18" s="116"/>
      <c r="T18" s="105"/>
    </row>
    <row r="19" spans="1:20" ht="15.75" customHeight="1" thickBot="1">
      <c r="A19" s="125"/>
      <c r="B19" s="102"/>
      <c r="C19" s="109">
        <v>3760608</v>
      </c>
      <c r="D19" s="113"/>
      <c r="E19" s="103"/>
      <c r="F19" s="109">
        <v>5541824</v>
      </c>
      <c r="G19" s="113"/>
      <c r="H19" s="103"/>
      <c r="I19" s="103"/>
      <c r="J19" s="103"/>
      <c r="K19" s="103"/>
      <c r="L19" s="103"/>
      <c r="M19" s="103"/>
      <c r="N19" s="103"/>
      <c r="O19" s="103"/>
      <c r="P19" s="103"/>
      <c r="Q19" s="103"/>
      <c r="R19" s="103"/>
      <c r="S19" s="118">
        <v>9302432</v>
      </c>
      <c r="T19" s="119">
        <v>0.30694569821162115</v>
      </c>
    </row>
    <row r="20" spans="1:20" ht="15" customHeight="1" thickBot="1">
      <c r="A20" s="126"/>
      <c r="B20" s="102"/>
      <c r="C20" s="103"/>
      <c r="D20" s="103"/>
      <c r="E20" s="103"/>
      <c r="F20" s="120"/>
      <c r="G20" s="120"/>
      <c r="H20" s="103"/>
      <c r="I20" s="103"/>
      <c r="J20" s="103"/>
      <c r="K20" s="103"/>
      <c r="L20" s="103"/>
      <c r="M20" s="103"/>
      <c r="N20" s="103"/>
      <c r="O20" s="103"/>
      <c r="P20" s="103"/>
      <c r="Q20" s="103"/>
      <c r="R20" s="103"/>
      <c r="S20" s="116"/>
      <c r="T20" s="105"/>
    </row>
    <row r="21" spans="1:20" ht="27.75" customHeight="1">
      <c r="A21" s="125"/>
      <c r="B21" s="102"/>
      <c r="C21" s="107" t="s">
        <v>72</v>
      </c>
      <c r="D21" s="106"/>
      <c r="E21" s="103"/>
      <c r="F21" s="107" t="s">
        <v>72</v>
      </c>
      <c r="G21" s="106"/>
      <c r="H21" s="103"/>
      <c r="I21" s="107" t="s">
        <v>72</v>
      </c>
      <c r="J21" s="106"/>
      <c r="K21" s="103"/>
      <c r="L21" s="103"/>
      <c r="M21" s="103"/>
      <c r="N21" s="103"/>
      <c r="O21" s="103"/>
      <c r="P21" s="103"/>
      <c r="Q21" s="103"/>
      <c r="R21" s="103"/>
      <c r="S21" s="116"/>
      <c r="T21" s="105"/>
    </row>
    <row r="22" spans="1:20" ht="12" customHeight="1" thickBot="1">
      <c r="A22" s="125"/>
      <c r="B22" s="102"/>
      <c r="C22" s="109">
        <v>89323</v>
      </c>
      <c r="D22" s="113"/>
      <c r="E22" s="103"/>
      <c r="F22" s="109">
        <v>3095825</v>
      </c>
      <c r="G22" s="113"/>
      <c r="H22" s="103"/>
      <c r="I22" s="109">
        <v>1760127</v>
      </c>
      <c r="J22" s="113"/>
      <c r="K22" s="103"/>
      <c r="L22" s="103"/>
      <c r="M22" s="103"/>
      <c r="N22" s="103"/>
      <c r="O22" s="103"/>
      <c r="P22" s="103"/>
      <c r="Q22" s="103"/>
      <c r="R22" s="103"/>
      <c r="S22" s="118">
        <v>4945275</v>
      </c>
      <c r="T22" s="119">
        <v>0.16317570370022322</v>
      </c>
    </row>
    <row r="23" spans="1:20" ht="7.5" customHeight="1" thickBot="1">
      <c r="A23" s="125"/>
      <c r="B23" s="102"/>
      <c r="C23" s="120"/>
      <c r="D23" s="120"/>
      <c r="E23" s="103"/>
      <c r="F23" s="120"/>
      <c r="G23" s="120"/>
      <c r="H23" s="103"/>
      <c r="I23" s="120"/>
      <c r="J23" s="120"/>
      <c r="K23" s="103"/>
      <c r="L23" s="103"/>
      <c r="M23" s="103"/>
      <c r="N23" s="103"/>
      <c r="O23" s="103"/>
      <c r="P23" s="103"/>
      <c r="Q23" s="103"/>
      <c r="R23" s="103"/>
      <c r="S23" s="116"/>
      <c r="T23" s="105"/>
    </row>
    <row r="24" spans="1:20" ht="19.5" customHeight="1">
      <c r="A24" s="125"/>
      <c r="B24" s="102"/>
      <c r="C24" s="107" t="s">
        <v>73</v>
      </c>
      <c r="D24" s="106"/>
      <c r="E24" s="103"/>
      <c r="F24" s="107" t="s">
        <v>74</v>
      </c>
      <c r="G24" s="106"/>
      <c r="H24" s="103"/>
      <c r="I24" s="107" t="s">
        <v>74</v>
      </c>
      <c r="J24" s="106"/>
      <c r="K24" s="103"/>
      <c r="L24" s="107" t="s">
        <v>74</v>
      </c>
      <c r="M24" s="106"/>
      <c r="N24" s="103"/>
      <c r="O24" s="103"/>
      <c r="P24" s="103"/>
      <c r="Q24" s="103"/>
      <c r="R24" s="103"/>
      <c r="S24" s="116"/>
      <c r="T24" s="105"/>
    </row>
    <row r="25" spans="1:20" ht="12.75" customHeight="1" thickBot="1">
      <c r="A25" s="125"/>
      <c r="B25" s="102"/>
      <c r="C25" s="109">
        <v>12723</v>
      </c>
      <c r="D25" s="113"/>
      <c r="E25" s="103"/>
      <c r="F25" s="109">
        <v>1020580</v>
      </c>
      <c r="G25" s="113"/>
      <c r="H25" s="103"/>
      <c r="I25" s="109">
        <v>2304034</v>
      </c>
      <c r="J25" s="113"/>
      <c r="K25" s="103"/>
      <c r="L25" s="109">
        <v>1286353</v>
      </c>
      <c r="M25" s="113"/>
      <c r="N25" s="103"/>
      <c r="O25" s="103"/>
      <c r="P25" s="103"/>
      <c r="Q25" s="103"/>
      <c r="R25" s="103"/>
      <c r="S25" s="118">
        <v>4623690</v>
      </c>
      <c r="T25" s="119">
        <v>0.15256459336269168</v>
      </c>
    </row>
    <row r="26" spans="1:20" ht="10.5" customHeight="1" thickBot="1">
      <c r="A26" s="125"/>
      <c r="B26" s="102"/>
      <c r="C26" s="120"/>
      <c r="D26" s="120"/>
      <c r="E26" s="103"/>
      <c r="F26" s="120"/>
      <c r="G26" s="120"/>
      <c r="H26" s="103"/>
      <c r="I26" s="120"/>
      <c r="J26" s="120"/>
      <c r="K26" s="103"/>
      <c r="L26" s="120"/>
      <c r="M26" s="120"/>
      <c r="N26" s="103"/>
      <c r="O26" s="103"/>
      <c r="P26" s="103"/>
      <c r="Q26" s="103"/>
      <c r="R26" s="103"/>
      <c r="S26" s="116"/>
      <c r="T26" s="105"/>
    </row>
    <row r="27" spans="1:20" ht="16.5" customHeight="1">
      <c r="A27" s="125"/>
      <c r="B27" s="102"/>
      <c r="C27" s="107" t="s">
        <v>75</v>
      </c>
      <c r="D27" s="106"/>
      <c r="E27" s="103"/>
      <c r="F27" s="107" t="s">
        <v>76</v>
      </c>
      <c r="G27" s="106"/>
      <c r="H27" s="103"/>
      <c r="I27" s="107" t="s">
        <v>76</v>
      </c>
      <c r="J27" s="106"/>
      <c r="K27" s="103"/>
      <c r="L27" s="107" t="s">
        <v>76</v>
      </c>
      <c r="M27" s="106"/>
      <c r="N27" s="103"/>
      <c r="O27" s="107" t="s">
        <v>76</v>
      </c>
      <c r="P27" s="106"/>
      <c r="Q27" s="103"/>
      <c r="R27" s="103"/>
      <c r="S27" s="116"/>
      <c r="T27" s="105"/>
    </row>
    <row r="28" spans="1:20" ht="13.5" thickBot="1">
      <c r="A28" s="125"/>
      <c r="B28" s="102"/>
      <c r="C28" s="109">
        <v>901</v>
      </c>
      <c r="D28" s="113"/>
      <c r="E28" s="103"/>
      <c r="F28" s="109">
        <v>131240</v>
      </c>
      <c r="G28" s="113"/>
      <c r="H28" s="103"/>
      <c r="I28" s="109">
        <v>551244</v>
      </c>
      <c r="J28" s="113"/>
      <c r="K28" s="103"/>
      <c r="L28" s="109">
        <v>1831931</v>
      </c>
      <c r="M28" s="113"/>
      <c r="N28" s="103"/>
      <c r="O28" s="109">
        <v>1045002</v>
      </c>
      <c r="P28" s="113"/>
      <c r="Q28" s="103"/>
      <c r="R28" s="103"/>
      <c r="S28" s="118">
        <v>3560318</v>
      </c>
      <c r="T28" s="119">
        <v>0.11747726770433824</v>
      </c>
    </row>
    <row r="29" spans="1:20" ht="12" customHeight="1" thickBot="1">
      <c r="A29" s="125"/>
      <c r="B29" s="102"/>
      <c r="C29" s="120"/>
      <c r="D29" s="120"/>
      <c r="E29" s="103"/>
      <c r="F29" s="120"/>
      <c r="G29" s="120"/>
      <c r="H29" s="103"/>
      <c r="I29" s="120"/>
      <c r="J29" s="120"/>
      <c r="K29" s="103"/>
      <c r="L29" s="120"/>
      <c r="M29" s="120"/>
      <c r="N29" s="103"/>
      <c r="O29" s="120"/>
      <c r="P29" s="120"/>
      <c r="Q29" s="103"/>
      <c r="R29" s="103"/>
      <c r="S29" s="116"/>
      <c r="T29" s="105"/>
    </row>
    <row r="30" spans="1:20" ht="16.5" customHeight="1">
      <c r="A30" s="125"/>
      <c r="B30" s="102"/>
      <c r="C30" s="107" t="s">
        <v>77</v>
      </c>
      <c r="D30" s="106"/>
      <c r="E30" s="103"/>
      <c r="F30" s="107" t="s">
        <v>78</v>
      </c>
      <c r="G30" s="106"/>
      <c r="H30" s="103"/>
      <c r="I30" s="107" t="s">
        <v>77</v>
      </c>
      <c r="J30" s="106"/>
      <c r="K30" s="103"/>
      <c r="L30" s="107" t="s">
        <v>77</v>
      </c>
      <c r="M30" s="106"/>
      <c r="N30" s="103"/>
      <c r="O30" s="107" t="s">
        <v>79</v>
      </c>
      <c r="P30" s="106"/>
      <c r="Q30" s="103"/>
      <c r="R30" s="107" t="s">
        <v>79</v>
      </c>
      <c r="S30" s="116"/>
      <c r="T30" s="105"/>
    </row>
    <row r="31" spans="1:20" ht="12.75" customHeight="1" thickBot="1">
      <c r="A31" s="125"/>
      <c r="B31" s="102"/>
      <c r="C31" s="109">
        <v>0</v>
      </c>
      <c r="D31" s="113"/>
      <c r="E31" s="103"/>
      <c r="F31" s="109">
        <v>4411</v>
      </c>
      <c r="G31" s="113"/>
      <c r="H31" s="103"/>
      <c r="I31" s="109">
        <v>19909</v>
      </c>
      <c r="J31" s="113"/>
      <c r="K31" s="103"/>
      <c r="L31" s="109">
        <v>174752</v>
      </c>
      <c r="M31" s="113"/>
      <c r="N31" s="103"/>
      <c r="O31" s="109">
        <v>590531</v>
      </c>
      <c r="P31" s="113"/>
      <c r="Q31" s="103"/>
      <c r="R31" s="109">
        <v>253147</v>
      </c>
      <c r="S31" s="118">
        <v>1042750</v>
      </c>
      <c r="T31" s="119">
        <v>0.034406876267428554</v>
      </c>
    </row>
    <row r="32" spans="1:20" ht="12.75" customHeight="1" thickBot="1">
      <c r="A32" s="125"/>
      <c r="B32" s="102"/>
      <c r="C32" s="103"/>
      <c r="D32" s="103"/>
      <c r="E32" s="103"/>
      <c r="F32" s="103"/>
      <c r="G32" s="103"/>
      <c r="H32" s="103"/>
      <c r="I32" s="103"/>
      <c r="J32" s="103"/>
      <c r="K32" s="103"/>
      <c r="L32" s="103"/>
      <c r="M32" s="103"/>
      <c r="N32" s="103"/>
      <c r="O32" s="103"/>
      <c r="P32" s="103"/>
      <c r="Q32" s="103"/>
      <c r="R32" s="103"/>
      <c r="S32" s="116"/>
      <c r="T32" s="105"/>
    </row>
    <row r="33" spans="1:20" ht="13.5" customHeight="1">
      <c r="A33" s="126"/>
      <c r="B33" s="102"/>
      <c r="C33" s="107" t="s">
        <v>80</v>
      </c>
      <c r="D33" s="106"/>
      <c r="E33" s="103"/>
      <c r="F33" s="107" t="s">
        <v>81</v>
      </c>
      <c r="G33" s="106"/>
      <c r="H33" s="103"/>
      <c r="I33" s="107" t="s">
        <v>81</v>
      </c>
      <c r="J33" s="106"/>
      <c r="K33" s="103"/>
      <c r="L33" s="107" t="s">
        <v>81</v>
      </c>
      <c r="M33" s="106"/>
      <c r="N33" s="103"/>
      <c r="O33" s="107" t="s">
        <v>82</v>
      </c>
      <c r="P33" s="106"/>
      <c r="Q33" s="103"/>
      <c r="R33" s="107" t="s">
        <v>83</v>
      </c>
      <c r="S33" s="116"/>
      <c r="T33" s="105"/>
    </row>
    <row r="34" spans="1:20" ht="12.75" customHeight="1" thickBot="1">
      <c r="A34" s="126"/>
      <c r="B34" s="102"/>
      <c r="C34" s="109">
        <v>146170</v>
      </c>
      <c r="D34" s="113"/>
      <c r="E34" s="103"/>
      <c r="F34" s="109">
        <v>371815</v>
      </c>
      <c r="G34" s="113"/>
      <c r="H34" s="103"/>
      <c r="I34" s="109">
        <v>211271</v>
      </c>
      <c r="J34" s="113"/>
      <c r="K34" s="103"/>
      <c r="L34" s="109">
        <v>123784</v>
      </c>
      <c r="M34" s="113"/>
      <c r="N34" s="103"/>
      <c r="O34" s="109">
        <v>47879</v>
      </c>
      <c r="P34" s="113"/>
      <c r="Q34" s="103"/>
      <c r="R34" s="109">
        <v>32926</v>
      </c>
      <c r="S34" s="118">
        <v>933845</v>
      </c>
      <c r="T34" s="119">
        <v>0.030813415840764153</v>
      </c>
    </row>
    <row r="35" spans="1:20" ht="12.75" customHeight="1" thickBot="1">
      <c r="A35" s="125"/>
      <c r="B35" s="102"/>
      <c r="C35" s="103"/>
      <c r="D35" s="103"/>
      <c r="E35" s="103"/>
      <c r="F35" s="103"/>
      <c r="G35" s="103"/>
      <c r="H35" s="103"/>
      <c r="I35" s="103"/>
      <c r="J35" s="103"/>
      <c r="K35" s="103"/>
      <c r="L35" s="103"/>
      <c r="M35" s="103"/>
      <c r="N35" s="103"/>
      <c r="O35" s="103"/>
      <c r="P35" s="103"/>
      <c r="Q35" s="103"/>
      <c r="R35" s="103"/>
      <c r="S35" s="116"/>
      <c r="T35" s="105"/>
    </row>
    <row r="36" spans="1:20" ht="13.5" customHeight="1">
      <c r="A36" s="125"/>
      <c r="B36" s="102"/>
      <c r="C36" s="107" t="s">
        <v>84</v>
      </c>
      <c r="D36" s="106"/>
      <c r="E36" s="103"/>
      <c r="F36" s="107" t="s">
        <v>84</v>
      </c>
      <c r="G36" s="106"/>
      <c r="H36" s="103"/>
      <c r="I36" s="107" t="s">
        <v>85</v>
      </c>
      <c r="J36" s="106"/>
      <c r="K36" s="103"/>
      <c r="L36" s="107" t="s">
        <v>85</v>
      </c>
      <c r="M36" s="106"/>
      <c r="N36" s="103"/>
      <c r="O36" s="107" t="s">
        <v>86</v>
      </c>
      <c r="P36" s="106"/>
      <c r="Q36" s="103"/>
      <c r="R36" s="107" t="s">
        <v>85</v>
      </c>
      <c r="S36" s="116"/>
      <c r="T36" s="105"/>
    </row>
    <row r="37" spans="1:20" ht="13.5" thickBot="1">
      <c r="A37" s="125"/>
      <c r="B37" s="102"/>
      <c r="C37" s="109">
        <v>21025</v>
      </c>
      <c r="D37" s="113"/>
      <c r="E37" s="103"/>
      <c r="F37" s="109">
        <v>319373</v>
      </c>
      <c r="G37" s="113"/>
      <c r="H37" s="103"/>
      <c r="I37" s="109">
        <v>400678</v>
      </c>
      <c r="J37" s="113"/>
      <c r="K37" s="103"/>
      <c r="L37" s="109">
        <v>1013586</v>
      </c>
      <c r="M37" s="113"/>
      <c r="N37" s="103"/>
      <c r="O37" s="109">
        <v>1561983</v>
      </c>
      <c r="P37" s="113"/>
      <c r="Q37" s="103"/>
      <c r="R37" s="109">
        <v>584138</v>
      </c>
      <c r="S37" s="118">
        <v>3900783</v>
      </c>
      <c r="T37" s="119">
        <v>0.12871134790418487</v>
      </c>
    </row>
    <row r="38" spans="1:20" ht="13.5" thickBot="1">
      <c r="A38" s="127"/>
      <c r="B38" s="121"/>
      <c r="C38" s="122"/>
      <c r="D38" s="122"/>
      <c r="E38" s="122"/>
      <c r="F38" s="122"/>
      <c r="G38" s="122"/>
      <c r="H38" s="122"/>
      <c r="I38" s="122"/>
      <c r="J38" s="122"/>
      <c r="K38" s="122"/>
      <c r="L38" s="122"/>
      <c r="M38" s="122"/>
      <c r="N38" s="122"/>
      <c r="O38" s="122"/>
      <c r="P38" s="122"/>
      <c r="Q38" s="122"/>
      <c r="R38" s="122"/>
      <c r="S38" s="122"/>
      <c r="T38" s="123"/>
    </row>
    <row r="39" spans="1:19" ht="12.75">
      <c r="A39" s="127"/>
      <c r="B39" s="23" t="s">
        <v>91</v>
      </c>
      <c r="C39" s="103"/>
      <c r="D39" s="103"/>
      <c r="E39" s="103"/>
      <c r="F39" s="103"/>
      <c r="G39" s="103"/>
      <c r="H39" s="103"/>
      <c r="I39" s="103"/>
      <c r="J39" s="103"/>
      <c r="K39" s="103"/>
      <c r="L39" s="103"/>
      <c r="M39" s="103"/>
      <c r="N39" s="103"/>
      <c r="O39" s="103"/>
      <c r="P39" s="103"/>
      <c r="Q39" s="103"/>
      <c r="R39" s="103"/>
      <c r="S39" s="103"/>
    </row>
    <row r="40" ht="12.75">
      <c r="B40" s="137" t="str">
        <f>'Anexo A'!A21</f>
        <v>Fecha de publicación: 24 de Noviembre de 2016</v>
      </c>
    </row>
    <row r="42" ht="12.75">
      <c r="S42" s="126"/>
    </row>
  </sheetData>
  <sheetProtection/>
  <mergeCells count="3">
    <mergeCell ref="I6:L7"/>
    <mergeCell ref="I14:L14"/>
    <mergeCell ref="S4:T4"/>
  </mergeCells>
  <printOptions/>
  <pageMargins left="0.75" right="0.75" top="1" bottom="1" header="0" footer="0"/>
  <pageSetup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YAMendezZ</dc:creator>
  <cp:keywords/>
  <dc:description/>
  <cp:lastModifiedBy>Ana Judtih Bautista Beltran</cp:lastModifiedBy>
  <cp:lastPrinted>2016-08-22T21:44:08Z</cp:lastPrinted>
  <dcterms:created xsi:type="dcterms:W3CDTF">2004-11-29T22:38:27Z</dcterms:created>
  <dcterms:modified xsi:type="dcterms:W3CDTF">2016-11-21T22:16:25Z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