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3900" windowWidth="20490" windowHeight="4245" tabRatio="727" activeTab="5"/>
  </bookViews>
  <sheets>
    <sheet name="Contenido" sheetId="1" r:id="rId1"/>
    <sheet name="Anexo A" sheetId="2" r:id="rId2"/>
    <sheet name="Anexo B" sheetId="3" r:id="rId3"/>
    <sheet name="Anexo C D" sheetId="4" r:id="rId4"/>
    <sheet name="Anexo E" sheetId="5" r:id="rId5"/>
    <sheet name="Anexo F" sheetId="6" r:id="rId6"/>
    <sheet name="ANEXO G" sheetId="7" r:id="rId7"/>
    <sheet name="ANEXO H" sheetId="8" r:id="rId8"/>
    <sheet name="ANEXO I " sheetId="9" r:id="rId9"/>
    <sheet name="ANEXO J" sheetId="10" r:id="rId10"/>
    <sheet name="ANEXO K" sheetId="11" r:id="rId11"/>
  </sheets>
  <externalReferences>
    <externalReference r:id="rId14"/>
  </externalReferences>
  <definedNames>
    <definedName name="_xlnm._FilterDatabase">'[1]PROC0402'!$J$1:$J$177</definedName>
    <definedName name="_xlnm.Print_Area" localSheetId="1">'Anexo A'!$A$1:$AK$48</definedName>
    <definedName name="_xlnm.Print_Area" localSheetId="2">'Anexo B'!$A$1:$AK$45</definedName>
    <definedName name="_xlnm.Print_Area" localSheetId="3">'Anexo C D'!$A$1:$F$68</definedName>
    <definedName name="_xlnm.Print_Area" localSheetId="4">'Anexo E'!$A$1:$AK$44</definedName>
    <definedName name="_xlnm.Print_Area" localSheetId="5">'Anexo F'!$A$1:$U$44</definedName>
    <definedName name="_xlnm.Print_Area" localSheetId="6">'ANEXO G'!$A$1:$AK$44</definedName>
    <definedName name="_xlnm.Print_Area" localSheetId="7">'ANEXO H'!$A$1:$R$37</definedName>
    <definedName name="_xlnm.Print_Area" localSheetId="8">'ANEXO I '!$A$1:$T$40</definedName>
    <definedName name="_xlnm.Print_Area" localSheetId="9">'ANEXO J'!$A$1:$J$81</definedName>
  </definedNames>
  <calcPr fullCalcOnLoad="1"/>
</workbook>
</file>

<file path=xl/sharedStrings.xml><?xml version="1.0" encoding="utf-8"?>
<sst xmlns="http://schemas.openxmlformats.org/spreadsheetml/2006/main" count="1101" uniqueCount="193">
  <si>
    <t>Metros cuadrados</t>
  </si>
  <si>
    <t>Destinos</t>
  </si>
  <si>
    <t>Total</t>
  </si>
  <si>
    <t>Apartamentos</t>
  </si>
  <si>
    <t>Oficinas</t>
  </si>
  <si>
    <t>Comercio</t>
  </si>
  <si>
    <t>Casas</t>
  </si>
  <si>
    <t>Bodegas</t>
  </si>
  <si>
    <t>Educación</t>
  </si>
  <si>
    <t>Hoteles</t>
  </si>
  <si>
    <t xml:space="preserve">Hospitales </t>
  </si>
  <si>
    <t>Administración pública</t>
  </si>
  <si>
    <t>Otros</t>
  </si>
  <si>
    <t>-</t>
  </si>
  <si>
    <t>Hospitales</t>
  </si>
  <si>
    <t>Áreas urbanas y metropolitanas</t>
  </si>
  <si>
    <t>Área culminada,  por áreas urbanas y metropolitanas, según destinos</t>
  </si>
  <si>
    <t>Prefabricados industrializados</t>
  </si>
  <si>
    <t>Área nueva,  por sistema constructivo, según destinos</t>
  </si>
  <si>
    <t>Unidades</t>
  </si>
  <si>
    <t>Área nueva,  por sistema constructivo, según áreas urbanas y metropolitanas</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</si>
  <si>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</si>
  <si>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</si>
  <si>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</si>
  <si>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</si>
  <si>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</si>
  <si>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</si>
  <si>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</si>
  <si>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</si>
  <si>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</si>
  <si>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</si>
  <si>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</si>
  <si>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</si>
  <si>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</si>
  <si>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</si>
  <si>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</si>
  <si>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</si>
  <si>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</si>
  <si>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</si>
  <si>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</si>
  <si>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</si>
  <si>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</si>
  <si>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</si>
  <si>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</si>
  <si>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</si>
  <si>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</si>
  <si>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</si>
  <si>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</si>
  <si>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</si>
  <si>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</si>
  <si>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</si>
  <si>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</si>
  <si>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</si>
  <si>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</si>
  <si>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</si>
  <si>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Área paralizada nueva,  por áreas urbanas y metropolitanas, según destinos</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</si>
  <si>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</si>
  <si>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</si>
  <si>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</si>
  <si>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</si>
  <si>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</si>
  <si>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</si>
  <si>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</si>
  <si>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</si>
  <si>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</si>
  <si>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</si>
  <si>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</si>
  <si>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</si>
  <si>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</si>
  <si>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</si>
  <si>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</si>
  <si>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</si>
  <si>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</si>
  <si>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</si>
  <si>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</si>
  <si>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</si>
  <si>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</si>
  <si>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</si>
  <si>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</si>
  <si>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</si>
  <si>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</si>
  <si>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</si>
  <si>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</si>
  <si>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</si>
  <si>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</si>
  <si>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</si>
  <si>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</si>
  <si>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</si>
  <si>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</si>
  <si>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p Cifra provisional</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</si>
  <si>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</si>
  <si>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</si>
  <si>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</si>
  <si>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</si>
  <si>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</si>
  <si>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</si>
  <si>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</si>
  <si>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</si>
  <si>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</si>
  <si>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</si>
  <si>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</si>
  <si>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</si>
  <si>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</si>
  <si>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</si>
  <si>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</si>
  <si>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</si>
  <si>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</si>
  <si>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</si>
  <si>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</si>
  <si>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Bogotá</t>
  </si>
  <si>
    <t>Estratos</t>
  </si>
  <si>
    <t xml:space="preserve">Total </t>
  </si>
  <si>
    <t>Medellín</t>
  </si>
  <si>
    <t>Cali</t>
  </si>
  <si>
    <t>B/quilla.</t>
  </si>
  <si>
    <t>B/manga.</t>
  </si>
  <si>
    <t>Pereira</t>
  </si>
  <si>
    <t>Armenia</t>
  </si>
  <si>
    <t>Cartagena</t>
  </si>
  <si>
    <t>Ibagué</t>
  </si>
  <si>
    <t>Cúcuta</t>
  </si>
  <si>
    <t>Manizales</t>
  </si>
  <si>
    <t>Villavicencio</t>
  </si>
  <si>
    <t>Neiva</t>
  </si>
  <si>
    <t>Pasto</t>
  </si>
  <si>
    <t>Popayán</t>
  </si>
  <si>
    <t>AM</t>
  </si>
  <si>
    <t>AU</t>
  </si>
  <si>
    <t>C/marca1</t>
  </si>
  <si>
    <t>Área en proceso, por áreas de cobertura, según estrato socioeconomico</t>
  </si>
  <si>
    <t>Estructura general del área, por estado de obra, según áreas de cobertura</t>
  </si>
  <si>
    <t>Anexo A</t>
  </si>
  <si>
    <t>Anexo B</t>
  </si>
  <si>
    <t>Anexo C</t>
  </si>
  <si>
    <t>Unidades Iniciadas,  por sistema constructivo, según destinos</t>
  </si>
  <si>
    <t>Anexo D</t>
  </si>
  <si>
    <t>Anexo E</t>
  </si>
  <si>
    <t>Anexo F</t>
  </si>
  <si>
    <t>Anexo G</t>
  </si>
  <si>
    <t>Anexo H</t>
  </si>
  <si>
    <t>Anexo I</t>
  </si>
  <si>
    <t>Anexo J</t>
  </si>
  <si>
    <t xml:space="preserve">Cali                AU               </t>
  </si>
  <si>
    <t>Cuadro A1</t>
  </si>
  <si>
    <t>Cuadro A2</t>
  </si>
  <si>
    <t>Cuadro A3</t>
  </si>
  <si>
    <t>Cuadro A4</t>
  </si>
  <si>
    <t>Cuadro B1</t>
  </si>
  <si>
    <t>Cuadro B2</t>
  </si>
  <si>
    <t>Cuadro B3</t>
  </si>
  <si>
    <t>Cuadro B4</t>
  </si>
  <si>
    <t>Fecha de publicación: 26 de Agosto de 2016</t>
  </si>
  <si>
    <t>Cuadro C1</t>
  </si>
  <si>
    <t>Cuadro C2</t>
  </si>
  <si>
    <t>Cuadro D1</t>
  </si>
  <si>
    <t>Cuadro E1</t>
  </si>
  <si>
    <t>Cuadro E3</t>
  </si>
  <si>
    <t>Cuadro E2</t>
  </si>
  <si>
    <t>Cuadro E4</t>
  </si>
  <si>
    <t>Cuadro F1</t>
  </si>
  <si>
    <t>Cuadro F3</t>
  </si>
  <si>
    <t>Cuadro F2</t>
  </si>
  <si>
    <t>Cuadro F4</t>
  </si>
  <si>
    <t>Cuadro G1</t>
  </si>
  <si>
    <t>Cuadro G3</t>
  </si>
  <si>
    <t>Cuadro G2</t>
  </si>
  <si>
    <t>Cuadro G4</t>
  </si>
  <si>
    <t>Cuadro H1</t>
  </si>
  <si>
    <t>Diagrama  1</t>
  </si>
  <si>
    <t>Cuadro J2</t>
  </si>
  <si>
    <t>Cuadro J1</t>
  </si>
  <si>
    <t>Cuadro J3</t>
  </si>
  <si>
    <t>II trimestre de 2016</t>
  </si>
  <si>
    <t>II trimestre de 2016 / I trimestre de 2016</t>
  </si>
  <si>
    <t>II trimestre de 2016 / II trimestre de 2015</t>
  </si>
  <si>
    <t>II trimestre de 2015</t>
  </si>
  <si>
    <t>I trimestre de 2016</t>
  </si>
  <si>
    <r>
      <t>I trimestre de 2016 y II trimestre</t>
    </r>
    <r>
      <rPr>
        <b/>
        <vertAlign val="superscript"/>
        <sz val="8"/>
        <rFont val="Arial"/>
        <family val="2"/>
      </rPr>
      <t>p</t>
    </r>
    <r>
      <rPr>
        <b/>
        <sz val="8"/>
        <rFont val="Arial"/>
        <family val="2"/>
      </rPr>
      <t xml:space="preserve"> de 2016</t>
    </r>
  </si>
  <si>
    <t>TOTAL PROCESO I TRIMESTRE 2016</t>
  </si>
  <si>
    <t>AVANCE  II TRIMESTRE 2016</t>
  </si>
  <si>
    <t>Capitulos</t>
  </si>
  <si>
    <t>Excavación y Cimentación</t>
  </si>
  <si>
    <t>Estructura y Cubierta</t>
  </si>
  <si>
    <t>Mamposteria y Pañetes</t>
  </si>
  <si>
    <t>Acabados Nivel I</t>
  </si>
  <si>
    <t>Acabados Nivel II</t>
  </si>
  <si>
    <t>Acabados Nivel III</t>
  </si>
  <si>
    <t>Anexo K</t>
  </si>
  <si>
    <t>Cuadro K1</t>
  </si>
  <si>
    <t>Estructura general del área, por estado de obra, según capitulos constructivos</t>
  </si>
  <si>
    <t>Cuadro K2</t>
  </si>
  <si>
    <t>Acabados Nivel I incluye: carpintería metálica y de madera, pisos, enchapes, recubrimientos de muros, cielos rasos; Acabados nivel II incluye: pintura, instalación de equipos y alfombras, vidrios y espejos, instalación de apliques, cerrajería y herrajes y Acabados Nivel III incluye: remates, aseo y limpieza.</t>
  </si>
  <si>
    <t>Cuadro K3</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</si>
</sst>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 numFmtId="210" formatCode="[$-240A]hh:mm:ss\ AM/PM"/>
    <numFmt numFmtId="211" formatCode="[$-240A]dddd\,\ dd&quot; de &quot;mmmm&quot; de &quot;yyyy"/>
    <numFmt numFmtId="212" formatCode=".\ ##000;"/>
    <numFmt numFmtId="213" formatCode=".\ ##0000;"/>
    <numFmt numFmtId="214" formatCode=".\ ##00000;"/>
    <numFmt numFmtId="215" formatCode=".\ ##000000;"/>
    <numFmt numFmtId="216" formatCode=".\ ##0;"/>
    <numFmt numFmtId="217" formatCode=".\ ##;"/>
    <numFmt numFmtId="218" formatCode=".\ #;"/>
  </numFmts>
  <fonts count="61">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9"/>
      <name val="Arial"/>
      <family val="2"/>
    </font>
    <font>
      <b/>
      <sz val="9"/>
      <name val="Arial"/>
      <family val="2"/>
    </font>
    <font>
      <b/>
      <sz val="8.5"/>
      <name val="Arial"/>
      <family val="2"/>
    </font>
    <font>
      <b/>
      <sz val="16"/>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20"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11">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1" fontId="6" fillId="32" borderId="0"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182" fontId="6" fillId="0" borderId="0" xfId="0" applyNumberFormat="1" applyFont="1" applyFill="1" applyBorder="1" applyAlignment="1">
      <alignment horizontal="center"/>
    </xf>
    <xf numFmtId="182" fontId="7" fillId="0" borderId="0" xfId="0" applyNumberFormat="1" applyFont="1" applyFill="1" applyBorder="1" applyAlignment="1">
      <alignment horizontal="center"/>
    </xf>
    <xf numFmtId="0" fontId="0" fillId="0" borderId="0" xfId="0" applyFill="1" applyBorder="1" applyAlignment="1">
      <alignment/>
    </xf>
    <xf numFmtId="0" fontId="9" fillId="33" borderId="17" xfId="0" applyFont="1" applyFill="1" applyBorder="1" applyAlignment="1">
      <alignment horizontal="center" vertical="center"/>
    </xf>
    <xf numFmtId="0" fontId="9" fillId="33" borderId="15" xfId="0" applyFont="1" applyFill="1" applyBorder="1" applyAlignment="1">
      <alignment horizontal="center" vertical="center" wrapText="1"/>
    </xf>
    <xf numFmtId="0" fontId="0" fillId="33" borderId="0" xfId="0" applyFont="1" applyFill="1" applyBorder="1" applyAlignment="1">
      <alignment horizontal="center" vertical="center"/>
    </xf>
    <xf numFmtId="3" fontId="7" fillId="33" borderId="0" xfId="0" applyNumberFormat="1" applyFont="1" applyFill="1" applyBorder="1" applyAlignment="1">
      <alignment horizontal="right"/>
    </xf>
    <xf numFmtId="0" fontId="11" fillId="33" borderId="10" xfId="0" applyFont="1" applyFill="1" applyBorder="1" applyAlignment="1">
      <alignment/>
    </xf>
    <xf numFmtId="3" fontId="6" fillId="33" borderId="0" xfId="0" applyNumberFormat="1" applyFont="1" applyFill="1" applyBorder="1" applyAlignment="1">
      <alignment horizontal="right"/>
    </xf>
    <xf numFmtId="0" fontId="11" fillId="33" borderId="19" xfId="0" applyFont="1" applyFill="1" applyBorder="1" applyAlignment="1">
      <alignment/>
    </xf>
    <xf numFmtId="3" fontId="7" fillId="33" borderId="15" xfId="0" applyNumberFormat="1" applyFont="1" applyFill="1" applyBorder="1" applyAlignment="1">
      <alignment horizontal="right"/>
    </xf>
    <xf numFmtId="3" fontId="6" fillId="33" borderId="15" xfId="0" applyNumberFormat="1" applyFont="1" applyFill="1" applyBorder="1" applyAlignment="1">
      <alignment horizontal="right"/>
    </xf>
    <xf numFmtId="0" fontId="10" fillId="33" borderId="0" xfId="0" applyFont="1" applyFill="1" applyAlignment="1">
      <alignment/>
    </xf>
    <xf numFmtId="0" fontId="1" fillId="33" borderId="0" xfId="0" applyFont="1" applyFill="1" applyAlignment="1">
      <alignment/>
    </xf>
    <xf numFmtId="0" fontId="9" fillId="33" borderId="10" xfId="0" applyFont="1" applyFill="1" applyBorder="1" applyAlignment="1" quotePrefix="1">
      <alignment/>
    </xf>
    <xf numFmtId="3" fontId="7" fillId="32" borderId="15" xfId="0" applyNumberFormat="1" applyFont="1" applyFill="1" applyBorder="1" applyAlignment="1">
      <alignment horizontal="center"/>
    </xf>
    <xf numFmtId="182" fontId="6" fillId="32" borderId="0" xfId="0" applyNumberFormat="1" applyFont="1" applyFill="1" applyBorder="1" applyAlignment="1">
      <alignment horizontal="center"/>
    </xf>
    <xf numFmtId="182" fontId="6" fillId="32" borderId="15" xfId="0" applyNumberFormat="1" applyFont="1" applyFill="1" applyBorder="1" applyAlignment="1">
      <alignment horizontal="center"/>
    </xf>
    <xf numFmtId="3" fontId="6" fillId="33" borderId="0" xfId="0" applyNumberFormat="1" applyFont="1" applyFill="1" applyBorder="1" applyAlignment="1">
      <alignment horizontal="right"/>
    </xf>
    <xf numFmtId="3" fontId="6" fillId="33" borderId="15" xfId="0" applyNumberFormat="1" applyFont="1" applyFill="1" applyBorder="1" applyAlignment="1">
      <alignment horizontal="right"/>
    </xf>
    <xf numFmtId="0" fontId="6" fillId="32" borderId="12" xfId="0" applyFont="1" applyFill="1" applyBorder="1" applyAlignment="1">
      <alignment horizontal="center" vertical="center" wrapText="1"/>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208" fontId="6" fillId="0" borderId="0" xfId="48" applyNumberFormat="1" applyFont="1" applyFill="1" applyBorder="1" applyAlignment="1">
      <alignment horizontal="center"/>
    </xf>
    <xf numFmtId="218" fontId="6" fillId="32" borderId="15" xfId="0" applyNumberFormat="1" applyFont="1" applyFill="1" applyBorder="1" applyAlignment="1">
      <alignment horizontal="center"/>
    </xf>
    <xf numFmtId="0" fontId="9" fillId="33" borderId="12" xfId="0" applyFont="1" applyFill="1" applyBorder="1" applyAlignment="1">
      <alignment horizontal="center" vertical="center"/>
    </xf>
    <xf numFmtId="208" fontId="0" fillId="32" borderId="0" xfId="0" applyNumberFormat="1" applyFill="1" applyAlignment="1">
      <alignment/>
    </xf>
    <xf numFmtId="0" fontId="23" fillId="33" borderId="10" xfId="0" applyFont="1" applyFill="1" applyBorder="1" applyAlignment="1">
      <alignment horizontal="left"/>
    </xf>
    <xf numFmtId="0" fontId="7" fillId="32" borderId="0" xfId="0" applyFont="1" applyFill="1" applyAlignment="1">
      <alignment/>
    </xf>
    <xf numFmtId="0" fontId="24" fillId="32" borderId="10" xfId="0" applyFont="1" applyFill="1" applyBorder="1" applyAlignment="1">
      <alignment horizontal="left"/>
    </xf>
    <xf numFmtId="182" fontId="24" fillId="32" borderId="14" xfId="0" applyNumberFormat="1" applyFont="1" applyFill="1" applyBorder="1" applyAlignment="1">
      <alignment horizontal="left"/>
    </xf>
    <xf numFmtId="182" fontId="24" fillId="32" borderId="10" xfId="0" applyNumberFormat="1" applyFont="1" applyFill="1" applyBorder="1" applyAlignment="1">
      <alignment horizontal="left"/>
    </xf>
    <xf numFmtId="0" fontId="24" fillId="33" borderId="10" xfId="0" applyFont="1" applyFill="1" applyBorder="1" applyAlignment="1">
      <alignment horizontal="left"/>
    </xf>
    <xf numFmtId="0" fontId="25" fillId="32" borderId="0" xfId="0" applyFont="1" applyFill="1" applyAlignment="1">
      <alignment/>
    </xf>
    <xf numFmtId="0" fontId="24" fillId="34" borderId="10" xfId="0" applyFont="1" applyFill="1" applyBorder="1" applyAlignment="1">
      <alignment horizontal="left"/>
    </xf>
    <xf numFmtId="0" fontId="25" fillId="34" borderId="0" xfId="0" applyFont="1" applyFill="1" applyAlignment="1">
      <alignment/>
    </xf>
    <xf numFmtId="0" fontId="25" fillId="33" borderId="0" xfId="0" applyFont="1" applyFill="1" applyAlignment="1">
      <alignment/>
    </xf>
    <xf numFmtId="0" fontId="24" fillId="33" borderId="10" xfId="0" applyFont="1" applyFill="1" applyBorder="1" applyAlignment="1">
      <alignment/>
    </xf>
    <xf numFmtId="0" fontId="4" fillId="33" borderId="0" xfId="45" applyFill="1" applyAlignment="1" applyProtection="1">
      <alignment/>
      <protection hidden="1"/>
    </xf>
    <xf numFmtId="0" fontId="0" fillId="33" borderId="0" xfId="0" applyFill="1" applyAlignment="1" applyProtection="1">
      <alignment/>
      <protection hidden="1"/>
    </xf>
    <xf numFmtId="0" fontId="4" fillId="32" borderId="10" xfId="45" applyFill="1" applyBorder="1" applyAlignment="1" applyProtection="1">
      <alignment horizontal="left"/>
      <protection hidden="1"/>
    </xf>
    <xf numFmtId="182" fontId="4" fillId="33" borderId="10" xfId="45" applyNumberFormat="1" applyFill="1" applyBorder="1" applyAlignment="1" applyProtection="1">
      <alignment horizontal="left"/>
      <protection hidden="1"/>
    </xf>
    <xf numFmtId="0" fontId="4" fillId="32" borderId="0" xfId="45" applyFill="1" applyBorder="1" applyAlignment="1" applyProtection="1">
      <alignment horizontal="left"/>
      <protection hidden="1"/>
    </xf>
    <xf numFmtId="17" fontId="7" fillId="32" borderId="0" xfId="0" applyNumberFormat="1" applyFont="1" applyFill="1" applyBorder="1" applyAlignment="1" applyProtection="1">
      <alignment horizontal="left"/>
      <protection hidden="1"/>
    </xf>
    <xf numFmtId="0" fontId="4" fillId="33" borderId="10" xfId="45" applyFill="1" applyBorder="1" applyAlignment="1" applyProtection="1">
      <alignment horizontal="left"/>
      <protection hidden="1"/>
    </xf>
    <xf numFmtId="182" fontId="4" fillId="32" borderId="14" xfId="45" applyNumberFormat="1" applyFill="1" applyBorder="1" applyAlignment="1" applyProtection="1">
      <alignment horizontal="left"/>
      <protection hidden="1"/>
    </xf>
    <xf numFmtId="0" fontId="4" fillId="33" borderId="10" xfId="45" applyFill="1" applyBorder="1" applyAlignment="1" applyProtection="1">
      <alignment/>
      <protection hidden="1"/>
    </xf>
    <xf numFmtId="182" fontId="4" fillId="32" borderId="10" xfId="45" applyNumberFormat="1" applyFill="1" applyBorder="1" applyAlignment="1" applyProtection="1">
      <alignment/>
      <protection hidden="1"/>
    </xf>
    <xf numFmtId="17" fontId="4" fillId="33" borderId="10" xfId="45" applyNumberFormat="1" applyFill="1" applyBorder="1" applyAlignment="1" applyProtection="1">
      <alignment horizontal="left"/>
      <protection hidden="1"/>
    </xf>
    <xf numFmtId="182" fontId="7" fillId="32" borderId="10" xfId="0" applyNumberFormat="1" applyFont="1" applyFill="1" applyBorder="1" applyAlignment="1" applyProtection="1">
      <alignment horizontal="left"/>
      <protection hidden="1"/>
    </xf>
    <xf numFmtId="0" fontId="12" fillId="33" borderId="10" xfId="0" applyFont="1" applyFill="1" applyBorder="1" applyAlignment="1" applyProtection="1">
      <alignment horizontal="left"/>
      <protection hidden="1"/>
    </xf>
    <xf numFmtId="0" fontId="7" fillId="32" borderId="0" xfId="0" applyFont="1" applyFill="1" applyBorder="1" applyAlignment="1" applyProtection="1">
      <alignment horizontal="left"/>
      <protection hidden="1"/>
    </xf>
    <xf numFmtId="182" fontId="24" fillId="33" borderId="10" xfId="0" applyNumberFormat="1" applyFont="1" applyFill="1" applyBorder="1" applyAlignment="1">
      <alignment horizontal="left"/>
    </xf>
    <xf numFmtId="0" fontId="25" fillId="32" borderId="0" xfId="0" applyFont="1" applyFill="1" applyBorder="1" applyAlignment="1">
      <alignment/>
    </xf>
    <xf numFmtId="182" fontId="25" fillId="32" borderId="0" xfId="0" applyNumberFormat="1" applyFont="1" applyFill="1" applyAlignment="1">
      <alignment/>
    </xf>
    <xf numFmtId="0" fontId="25" fillId="0" borderId="0" xfId="0" applyFont="1" applyFill="1" applyBorder="1" applyAlignment="1">
      <alignment/>
    </xf>
    <xf numFmtId="0" fontId="0" fillId="32" borderId="0" xfId="0" applyFont="1" applyFill="1" applyBorder="1" applyAlignment="1">
      <alignment/>
    </xf>
    <xf numFmtId="182" fontId="0" fillId="32" borderId="0" xfId="0" applyNumberFormat="1" applyFont="1" applyFill="1" applyAlignment="1">
      <alignment/>
    </xf>
    <xf numFmtId="0" fontId="0" fillId="0" borderId="0" xfId="0" applyFont="1" applyFill="1" applyBorder="1" applyAlignment="1">
      <alignment/>
    </xf>
    <xf numFmtId="0" fontId="12" fillId="34" borderId="10" xfId="0" applyFont="1" applyFill="1" applyBorder="1" applyAlignment="1">
      <alignment horizontal="left"/>
    </xf>
    <xf numFmtId="0" fontId="21" fillId="34" borderId="17" xfId="0" applyFont="1" applyFill="1" applyBorder="1" applyAlignment="1">
      <alignment horizontal="center"/>
    </xf>
    <xf numFmtId="9" fontId="21" fillId="34" borderId="17" xfId="54" applyFont="1" applyFill="1" applyBorder="1" applyAlignment="1">
      <alignment horizontal="center"/>
    </xf>
    <xf numFmtId="0" fontId="21" fillId="34" borderId="15" xfId="0" applyFont="1" applyFill="1" applyBorder="1" applyAlignment="1">
      <alignment horizontal="center"/>
    </xf>
    <xf numFmtId="0" fontId="22" fillId="34" borderId="0" xfId="0" applyFont="1" applyFill="1" applyBorder="1" applyAlignment="1">
      <alignment horizontal="center"/>
    </xf>
    <xf numFmtId="3" fontId="22" fillId="34" borderId="0" xfId="0" applyNumberFormat="1" applyFont="1" applyFill="1" applyBorder="1" applyAlignment="1">
      <alignment horizontal="right"/>
    </xf>
    <xf numFmtId="3" fontId="22" fillId="34" borderId="0" xfId="0" applyNumberFormat="1" applyFont="1" applyFill="1" applyBorder="1" applyAlignment="1">
      <alignment/>
    </xf>
    <xf numFmtId="0" fontId="21" fillId="34" borderId="0" xfId="0" applyFont="1" applyFill="1" applyBorder="1" applyAlignment="1">
      <alignment horizontal="center"/>
    </xf>
    <xf numFmtId="3" fontId="21" fillId="34" borderId="0" xfId="0" applyNumberFormat="1" applyFont="1" applyFill="1" applyBorder="1" applyAlignment="1">
      <alignment horizontal="right"/>
    </xf>
    <xf numFmtId="0" fontId="21" fillId="34" borderId="0" xfId="0" applyFont="1" applyFill="1" applyAlignment="1">
      <alignment horizontal="center"/>
    </xf>
    <xf numFmtId="3" fontId="22" fillId="34" borderId="15" xfId="0" applyNumberFormat="1" applyFont="1" applyFill="1" applyBorder="1" applyAlignment="1">
      <alignment horizontal="right"/>
    </xf>
    <xf numFmtId="3" fontId="21" fillId="34" borderId="15" xfId="0" applyNumberFormat="1" applyFont="1" applyFill="1" applyBorder="1" applyAlignment="1">
      <alignment horizontal="right"/>
    </xf>
    <xf numFmtId="182" fontId="24" fillId="34" borderId="10" xfId="0" applyNumberFormat="1" applyFont="1" applyFill="1" applyBorder="1" applyAlignment="1">
      <alignment horizontal="left"/>
    </xf>
    <xf numFmtId="3" fontId="7" fillId="32" borderId="17" xfId="0" applyNumberFormat="1" applyFont="1" applyFill="1" applyBorder="1" applyAlignment="1">
      <alignment horizontal="right"/>
    </xf>
    <xf numFmtId="208" fontId="6" fillId="32" borderId="15" xfId="48" applyNumberFormat="1" applyFont="1" applyFill="1" applyBorder="1" applyAlignment="1">
      <alignment horizontal="right"/>
    </xf>
    <xf numFmtId="0" fontId="60" fillId="32" borderId="0" xfId="0" applyFont="1" applyFill="1" applyBorder="1" applyAlignment="1">
      <alignment horizontal="center" vertical="center"/>
    </xf>
    <xf numFmtId="208" fontId="60" fillId="32" borderId="0" xfId="48" applyNumberFormat="1" applyFont="1" applyFill="1" applyBorder="1" applyAlignment="1">
      <alignment horizontal="right" vertical="center"/>
    </xf>
    <xf numFmtId="0" fontId="0" fillId="0" borderId="0" xfId="0" applyAlignment="1">
      <alignment horizontal="right"/>
    </xf>
    <xf numFmtId="208" fontId="0" fillId="0" borderId="0" xfId="48" applyNumberFormat="1" applyFont="1" applyAlignment="1">
      <alignment horizontal="right"/>
    </xf>
    <xf numFmtId="208" fontId="60" fillId="0" borderId="0" xfId="48" applyNumberFormat="1" applyFont="1" applyAlignment="1">
      <alignment horizontal="right"/>
    </xf>
    <xf numFmtId="208" fontId="60" fillId="0" borderId="0" xfId="0" applyNumberFormat="1" applyFont="1" applyAlignment="1">
      <alignment horizontal="right"/>
    </xf>
    <xf numFmtId="0" fontId="0" fillId="0" borderId="15" xfId="0" applyBorder="1" applyAlignment="1">
      <alignment/>
    </xf>
    <xf numFmtId="3" fontId="60" fillId="0" borderId="15" xfId="0" applyNumberFormat="1" applyFont="1" applyBorder="1" applyAlignment="1">
      <alignment horizontal="right"/>
    </xf>
    <xf numFmtId="208" fontId="0" fillId="0" borderId="15" xfId="48" applyNumberFormat="1" applyFont="1" applyBorder="1" applyAlignment="1">
      <alignment horizontal="right"/>
    </xf>
    <xf numFmtId="208" fontId="60" fillId="0" borderId="15" xfId="48" applyNumberFormat="1" applyFont="1" applyBorder="1" applyAlignment="1">
      <alignment horizontal="right"/>
    </xf>
    <xf numFmtId="0" fontId="0" fillId="0" borderId="15" xfId="0" applyBorder="1" applyAlignment="1">
      <alignment horizontal="right"/>
    </xf>
    <xf numFmtId="208" fontId="60" fillId="0" borderId="15" xfId="0" applyNumberFormat="1" applyFont="1" applyBorder="1" applyAlignment="1">
      <alignment horizontal="right"/>
    </xf>
    <xf numFmtId="0" fontId="10" fillId="32" borderId="0" xfId="0" applyFont="1" applyFill="1" applyAlignment="1">
      <alignment horizontal="left" wrapText="1"/>
    </xf>
    <xf numFmtId="0" fontId="10" fillId="32" borderId="0" xfId="0" applyFont="1" applyFill="1" applyAlignment="1">
      <alignment horizontal="left" vertical="center" wrapText="1"/>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0" fontId="9" fillId="33" borderId="15" xfId="0" applyFont="1" applyFill="1" applyBorder="1" applyAlignment="1">
      <alignment horizontal="center" vertical="center" wrapText="1"/>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21" fillId="34" borderId="17"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21" fillId="34" borderId="17" xfId="0" applyFont="1" applyFill="1" applyBorder="1" applyAlignment="1">
      <alignment horizontal="center" vertical="center"/>
    </xf>
    <xf numFmtId="0" fontId="21" fillId="34" borderId="15" xfId="0" applyFont="1" applyFill="1" applyBorder="1" applyAlignment="1">
      <alignment horizontal="center" vertical="center"/>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xf numFmtId="0" fontId="9" fillId="33" borderId="12" xfId="0" applyFont="1" applyFill="1" applyBorder="1" applyAlignment="1">
      <alignment horizontal="center" vertical="center"/>
    </xf>
    <xf numFmtId="0" fontId="9" fillId="33" borderId="17" xfId="0" applyFont="1" applyFill="1" applyBorder="1" applyAlignment="1">
      <alignment horizontal="center" vertical="center" wrapText="1"/>
    </xf>
    <xf numFmtId="0" fontId="0" fillId="33" borderId="15" xfId="0"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xdr:row>
      <xdr:rowOff>95250</xdr:rowOff>
    </xdr:from>
    <xdr:to>
      <xdr:col>15</xdr:col>
      <xdr:colOff>171450</xdr:colOff>
      <xdr:row>5</xdr:row>
      <xdr:rowOff>38100</xdr:rowOff>
    </xdr:to>
    <xdr:sp>
      <xdr:nvSpPr>
        <xdr:cNvPr id="1" name="1 CuadroTexto"/>
        <xdr:cNvSpPr txBox="1">
          <a:spLocks noChangeArrowheads="1"/>
        </xdr:cNvSpPr>
      </xdr:nvSpPr>
      <xdr:spPr>
        <a:xfrm>
          <a:off x="5657850" y="257175"/>
          <a:ext cx="6153150" cy="590550"/>
        </a:xfrm>
        <a:prstGeom prst="rect">
          <a:avLst/>
        </a:prstGeom>
        <a:solidFill>
          <a:srgbClr val="BFBFBF"/>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000000"/>
              </a:solidFill>
            </a:rPr>
            <a:t>CENSO EDIFICACIONES -  II TRIMESTRE DE 2016</a:t>
          </a:r>
        </a:p>
      </xdr:txBody>
    </xdr:sp>
    <xdr:clientData/>
  </xdr:twoCellAnchor>
  <xdr:twoCellAnchor>
    <xdr:from>
      <xdr:col>8</xdr:col>
      <xdr:colOff>180975</xdr:colOff>
      <xdr:row>2</xdr:row>
      <xdr:rowOff>9525</xdr:rowOff>
    </xdr:from>
    <xdr:to>
      <xdr:col>9</xdr:col>
      <xdr:colOff>38100</xdr:colOff>
      <xdr:row>5</xdr:row>
      <xdr:rowOff>19050</xdr:rowOff>
    </xdr:to>
    <xdr:pic>
      <xdr:nvPicPr>
        <xdr:cNvPr id="2" name="Picture 1"/>
        <xdr:cNvPicPr preferRelativeResize="1">
          <a:picLocks noChangeAspect="1"/>
        </xdr:cNvPicPr>
      </xdr:nvPicPr>
      <xdr:blipFill>
        <a:blip r:embed="rId1"/>
        <a:srcRect r="83557" b="6451"/>
        <a:stretch>
          <a:fillRect/>
        </a:stretch>
      </xdr:blipFill>
      <xdr:spPr>
        <a:xfrm>
          <a:off x="5734050" y="333375"/>
          <a:ext cx="6191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33412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57225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33425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33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82942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33425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33425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62927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55282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35255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36207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41922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42875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35255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35255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35255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37160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jbautistab\AppData\Local\Microsoft\Windows\Temporary%20Internet%20Files\Content.Outlook\YC8BP12H\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N38"/>
  <sheetViews>
    <sheetView zoomScale="90" zoomScaleNormal="90" zoomScalePageLayoutView="0" workbookViewId="0" topLeftCell="A1">
      <selection activeCell="K16" sqref="K16"/>
    </sheetView>
  </sheetViews>
  <sheetFormatPr defaultColWidth="11.421875" defaultRowHeight="12.75"/>
  <cols>
    <col min="1" max="1" width="3.28125" style="239" customWidth="1"/>
    <col min="2" max="12" width="11.421875" style="239" customWidth="1"/>
    <col min="13" max="13" width="22.7109375" style="239" customWidth="1"/>
    <col min="14" max="16384" width="11.421875" style="239" customWidth="1"/>
  </cols>
  <sheetData>
    <row r="8" ht="12.75">
      <c r="N8" s="244" t="s">
        <v>138</v>
      </c>
    </row>
    <row r="9" spans="2:14" ht="12.75">
      <c r="B9" s="238" t="s">
        <v>131</v>
      </c>
      <c r="N9" s="246" t="str">
        <f>CONCATENATE('ANEXO G'!A2," - ",'ANEXO G'!A3," ",'ANEXO G'!A4)</f>
        <v>Cuadro G1 - Área paralizada nueva,  por áreas urbanas y metropolitanas, según destinos I trimestre de 2016</v>
      </c>
    </row>
    <row r="10" spans="2:14" ht="12.75">
      <c r="B10" s="240" t="str">
        <f>CONCATENATE('Anexo A'!A3," - ",'Anexo A'!A4," ",'Anexo A'!A5)</f>
        <v>Cuadro A1 - Área en construcción, por áreas urbanas y metropolitanas, según destinos I trimestre de 2016</v>
      </c>
      <c r="N10" s="248" t="str">
        <f>CONCATENATE('ANEXO G'!A24," - ",'ANEXO G'!A25," ",'ANEXO G'!A26)</f>
        <v>Cuadro G2 - Área paralizada nueva,  por áreas urbanas y metropolitanas, según destinos II trimestre de 2016</v>
      </c>
    </row>
    <row r="11" spans="2:14" ht="12.75">
      <c r="B11" s="240" t="str">
        <f>CONCATENATE('Anexo A'!A27," - ",'Anexo A'!A28," ",'Anexo A'!A29)</f>
        <v>Cuadro A2 - Área en construcción, por áreas urbanas y metropolitanas, según destinos II trimestre de 2016</v>
      </c>
      <c r="N11" s="238" t="str">
        <f>CONCATENATE('ANEXO G'!T2," - ",'ANEXO G'!T3," ",'ANEXO G'!T4)</f>
        <v>Cuadro G3 - Variación trimestral del área paralizada nueva, por áreas urbanas y metropolitanas, según destinos II trimestre de 2016 / I trimestre de 2016</v>
      </c>
    </row>
    <row r="12" spans="2:14" ht="12.75">
      <c r="B12" s="242" t="str">
        <f>CONCATENATE('Anexo A'!T3," - ",'Anexo A'!T4," ",'Anexo A'!T5)</f>
        <v>Cuadro A3 - Variación trimestral del área en construcción, por áreas urbanas y metropolitanas, según destinos II trimestre de 2016 / I trimestre de 2016</v>
      </c>
      <c r="N12" s="238" t="str">
        <f>CONCATENATE('ANEXO G'!T24," - ",'ANEXO G'!T25," ",'ANEXO G'!T26)</f>
        <v>Cuadro G4 - Contribución trimestral del área paralizada nueva, por áreas urbanas y metropolitanas, según destinos II trimestre de 2016 / I trimestre de 2016</v>
      </c>
    </row>
    <row r="13" ht="12.75">
      <c r="B13" s="242" t="str">
        <f>CONCATENATE('Anexo A'!T27," - ",'Anexo A'!T28," ",'Anexo A'!T29)</f>
        <v>Cuadro A4 - Contribución del área en construcción, por áreas urbanas y metropolitanas, según destinos II trimestre de 2016 / I trimestre de 2016</v>
      </c>
    </row>
    <row r="14" spans="2:14" ht="12.75">
      <c r="B14" s="243"/>
      <c r="N14" s="238" t="s">
        <v>139</v>
      </c>
    </row>
    <row r="15" spans="2:14" ht="12.75">
      <c r="B15" s="238" t="s">
        <v>132</v>
      </c>
      <c r="N15" s="238" t="str">
        <f>CONCATENATE('ANEXO H'!A2," - ",'ANEXO H'!A3," ",'ANEXO H'!A4)</f>
        <v>Cuadro H1 - Área en proceso, por áreas de cobertura, según estrato socioeconomico II trimestre de 2016</v>
      </c>
    </row>
    <row r="16" ht="12.75">
      <c r="B16" s="245" t="str">
        <f>CONCATENATE('Anexo B'!A2," - ",'Anexo B'!A3," ",'Anexo B'!A4)</f>
        <v>Cuadro B1 - Área iniciada,  por áreas urbanas y metropolitanas, según destinos I trimestre de 2016</v>
      </c>
    </row>
    <row r="17" spans="2:14" ht="12.75">
      <c r="B17" s="247" t="str">
        <f>CONCATENATE('Anexo B'!A25," - ",'Anexo B'!A26," ",'Anexo B'!A27)</f>
        <v>Cuadro B2 - Área iniciada,  por áreas urbanas y metropolitanas, según destinos II trimestre de 2016</v>
      </c>
      <c r="N17" s="238" t="s">
        <v>140</v>
      </c>
    </row>
    <row r="18" spans="2:14" ht="12.75">
      <c r="B18" s="247" t="str">
        <f>CONCATENATE('Anexo B'!T2," - ",'Anexo B'!T3," ",'Anexo B'!T4)</f>
        <v>Cuadro B3 - Variación trimestral del área iniciada, por áreas urbanas y metropolitanas, según destinos II trimestre de 2016 / I trimestre de 2016</v>
      </c>
      <c r="N18" s="238" t="str">
        <f>CONCATENATE('ANEXO I '!B2," - ",'ANEXO I '!B3," ",'ANEXO I '!B4)</f>
        <v>Diagrama  1 - Panel de obras en proceso, según avance de obra  I trimestre de 2016 y II trimestrep de 2016</v>
      </c>
    </row>
    <row r="19" ht="12.75">
      <c r="B19" s="247" t="str">
        <f>CONCATENATE('Anexo B'!T25," - ",'Anexo B'!T26," ",'Anexo B'!T27)</f>
        <v>Cuadro B4 - Contribución del área iniciada, por áreas urbanas y metropolitanas, según destinos II trimestre de 2016 / I trimestre de 2016</v>
      </c>
    </row>
    <row r="20" ht="12.75">
      <c r="N20" s="241" t="s">
        <v>141</v>
      </c>
    </row>
    <row r="21" spans="2:14" ht="12.75">
      <c r="B21" s="244" t="s">
        <v>133</v>
      </c>
      <c r="N21" s="244" t="str">
        <f>CONCATENATE('ANEXO J'!A2," - ",'ANEXO J'!A3," ",'ANEXO J'!A4)</f>
        <v>Cuadro J1 - Estructura general del área, por estado de obra, según áreas de cobertura I trimestre de 2016</v>
      </c>
    </row>
    <row r="22" spans="2:14" ht="12.75">
      <c r="B22" s="241" t="str">
        <f>CONCATENATE('Anexo C D'!A2," - ",'Anexo C D'!A3," ",'Anexo C D'!A4)</f>
        <v>Cuadro C1 - Área nueva,  por sistema constructivo, según destinos II trimestre de 2016</v>
      </c>
      <c r="N22" s="241" t="str">
        <f>CONCATENATE('ANEXO J'!A28," - ",'ANEXO J'!A29," ",'ANEXO J'!A30)</f>
        <v>Cuadro J2 - Estructura general del área, por estado de obra, según áreas de cobertura II trimestre de 2016</v>
      </c>
    </row>
    <row r="23" spans="2:14" ht="12.75">
      <c r="B23" s="240" t="str">
        <f>CONCATENATE('Anexo C D'!A22," - ",'Anexo C D'!A23," ",'Anexo C D'!A24)</f>
        <v>Cuadro C2 - Unidades Iniciadas,  por sistema constructivo, según destinos II trimestre de 2016</v>
      </c>
      <c r="N23" s="241" t="str">
        <f>CONCATENATE('ANEXO J'!A56," - ",'ANEXO J'!A57," ",'ANEXO J'!A58)</f>
        <v>Cuadro J3 - Estructura general del área, por estado de obra, según áreas de cobertura II trimestre de 2015</v>
      </c>
    </row>
    <row r="24" spans="2:14" ht="12.75">
      <c r="B24" s="249"/>
      <c r="N24" s="250"/>
    </row>
    <row r="25" spans="2:14" ht="12.75">
      <c r="B25" s="248" t="s">
        <v>135</v>
      </c>
      <c r="N25" s="248" t="s">
        <v>187</v>
      </c>
    </row>
    <row r="26" spans="2:14" ht="12.75">
      <c r="B26" s="238" t="str">
        <f>CONCATENATE('Anexo C D'!A43," - ",'Anexo C D'!A44," ",'Anexo C D'!A45)</f>
        <v>Cuadro D1 - Área nueva,  por sistema constructivo, según áreas urbanas y metropolitanas II trimestre de 2016</v>
      </c>
      <c r="N26" s="238" t="str">
        <f>+'ANEXO K'!A2&amp;" "&amp;'ANEXO K'!A3&amp;" "&amp;'ANEXO K'!A4</f>
        <v>Cuadro K1 Estructura general del área, por estado de obra, según capitulos constructivos II trimestre de 2015</v>
      </c>
    </row>
    <row r="27" ht="12.75">
      <c r="N27" s="238" t="str">
        <f>+'ANEXO K'!A19&amp;" "&amp;'ANEXO K'!A20&amp;" "&amp;'ANEXO K'!A21</f>
        <v>Cuadro K2 Estructura general del área, por estado de obra, según capitulos constructivos II trimestre de 2016</v>
      </c>
    </row>
    <row r="28" spans="2:14" ht="12.75">
      <c r="B28" s="238" t="s">
        <v>136</v>
      </c>
      <c r="N28" s="238" t="str">
        <f>+'ANEXO K'!A36&amp;" "&amp;'ANEXO K'!A37&amp;" "&amp;'ANEXO K'!A38</f>
        <v>Cuadro K3 Estructura general del área, por estado de obra, según capitulos constructivos I trimestre de 2016</v>
      </c>
    </row>
    <row r="29" ht="12.75">
      <c r="B29" s="238" t="str">
        <f>CONCATENATE('Anexo E'!A2," - ",'Anexo E'!A3," ",'Anexo E'!A4)</f>
        <v>Cuadro E1 - Área culminada,  por áreas urbanas y metropolitanas, según destinos I trimestre de 2016</v>
      </c>
    </row>
    <row r="30" ht="12.75">
      <c r="B30" s="238" t="str">
        <f>CONCATENATE('Anexo E'!A25," - ",'Anexo E'!A26," ",'Anexo E'!A27)</f>
        <v>Cuadro E2 - Área culminada,  por áreas urbanas y metropolitanas, según destinos II trimestre de 2016</v>
      </c>
    </row>
    <row r="31" ht="12.75">
      <c r="B31" s="238" t="str">
        <f>CONCATENATE('Anexo E'!T2," - ",'Anexo E'!T3," ",'Anexo E'!T4)</f>
        <v>Cuadro E3 - Variación del área culminada, por áreas urbanas y metropolitanas, según destinos II trimestre de 2016 / I trimestre de 2016</v>
      </c>
    </row>
    <row r="32" ht="12.75">
      <c r="B32" s="238" t="str">
        <f>CONCATENATE('Anexo E'!T25," - ",'Anexo E'!T26," ",'Anexo E'!T27)</f>
        <v>Cuadro E4 - Contribución del área culminada, por áreas urbanas y metropolitanas, según destinos II trimestre de 2016 / I trimestre de 2016</v>
      </c>
    </row>
    <row r="33" ht="12.75">
      <c r="B33" s="251"/>
    </row>
    <row r="34" ht="12.75">
      <c r="B34" s="238" t="s">
        <v>137</v>
      </c>
    </row>
    <row r="35" ht="12.75">
      <c r="B35" s="238" t="str">
        <f>CONCATENATE('Anexo F'!A2," - ",'Anexo F'!A3," ",'Anexo F'!A4)</f>
        <v>Cuadro F1 - Estructura general del área, por estado de obra, según destinos II trimestre de 2015</v>
      </c>
    </row>
    <row r="36" ht="12.75">
      <c r="B36" s="241" t="str">
        <f>CONCATENATE('Anexo F'!A25," - ",'Anexo F'!A26," ",'Anexo F'!A27)</f>
        <v>Cuadro F2 - Estructura general del área, por estado de obra, según destinos II trimestre de 2016</v>
      </c>
    </row>
    <row r="37" ht="12.75">
      <c r="B37" s="241" t="str">
        <f>CONCATENATE('Anexo F'!L2," - ",'Anexo F'!L3," ",'Anexo F'!L4)</f>
        <v>Cuadro F3 - Variación anual del área censada, por estado de obra, según destinos II trimestre de 2016 / II trimestre de 2015</v>
      </c>
    </row>
    <row r="38" ht="12.75">
      <c r="B38" s="242" t="str">
        <f>CONCATENATE('Anexo F'!L25," ",'Anexo F'!L26," ",'Anexo F'!L27)</f>
        <v>Cuadro F4 Contribución anual del área censada, por estado de obra, según destinos II trimestre de 2016 / II trimestre de 2015</v>
      </c>
    </row>
  </sheetData>
  <sheetProtection password="ED79" sheet="1" formatCells="0"/>
  <hyperlinks>
    <hyperlink ref="B10" location="'Anexo A'!A4" display="Cuadro A1-Área en construcción, por áreas urbanas y metropolitanas, según destinos III trimestre de 2015"/>
    <hyperlink ref="B11" location="'Anexo A'!A27" display="Cuadro A2-Área en construcción, por áreas urbanas y metropolitanas, según destinos IV trimestre de 2015"/>
    <hyperlink ref="B12" location="'Anexo A'!T3" display="Cuadro A3-Variación trimestral del área en construcción, por áreas urbanas y metropolitanas, según destinos IV trimestre de 2015 / III trimestre de 2015"/>
    <hyperlink ref="B13" location="'Anexo A'!T26" display="Cuadro A4-Contribución del área en construcción, por áreas urbanas y metropolitanas, según destinos IV trimestre de 2015 / III trimestre de 2015"/>
    <hyperlink ref="B9" location="'Anexo A'!A1" display="Anexo A"/>
    <hyperlink ref="B15" location="'Anexo B'!A1" display="Anexo B"/>
    <hyperlink ref="B16" location="'Anexo B'!A4" display="Cuadro B1-Área iniciada,  por áreas urbanas y metropolitanas, según destinos-III trimestre de 2015"/>
    <hyperlink ref="B17" location="'Anexo B'!A23" display="Cuadro B2-Área iniciada,  por áreas urbanas y metropolitanas, según destinos IV trimestre de 2015"/>
    <hyperlink ref="B18" location="'Anexo B'!T2" display="Cuadro B3-Variación trimestral del área iniciada, por áreas urbanas y metropolitanas, según destinos IV trimestre de 2015 / III trimestre de 2015"/>
    <hyperlink ref="B19" location="'Anexo B'!T23" display="Cuadro B4-Contribución del área iniciada, por áreas urbanas y metropolitanas, según destinos IV trimestre de 2015 / III trimestre de 2015"/>
    <hyperlink ref="B22" location="'Anexo C D'!A2" display="Cuadro C1-Área nueva,  por sistema constructivo, según destinos IV trimestre de 2015"/>
    <hyperlink ref="B21" location="'Anexo C D'!A1" display="Anexo C"/>
    <hyperlink ref="B23" location="'Anexo C D'!A21" display="Cuadro C2-Unidades Iniciadas,  por sistema constructivo, según destinos  IV trimestre de 2015"/>
    <hyperlink ref="B26" location="'Anexo C D'!A41" display="Cuadro D1-Área nueva,  por sistema constructivo, según áreas urbanas y metropolitanas IV trimestre de 2015"/>
    <hyperlink ref="B25" location="'Anexo C D'!A41" display="Anexo D"/>
    <hyperlink ref="B28" location="'Anexo E'!A1" display="Anexo E"/>
    <hyperlink ref="B29" location="'Anexo E'!A2" display="Cuadro E1-Área culminada,  por áreas urbanas y metropolitanas, según destinos III trimestre de 2015"/>
    <hyperlink ref="B30" location="'Anexo E'!A22" display="Cuadro E2-Área culminada,  por áreas urbanas y metropolitanas, según destinos IV trimestre de 2015"/>
    <hyperlink ref="B31" location="'Anexo E'!T2" display="Cuadro E3-Variación del área culminada, por áreas urbanas y metropolitanas, según destinos IV trimestre de 2015 / III trimestre de 2015"/>
    <hyperlink ref="B32" location="'Anexo E'!T22" display="Cuadro E4-Contribución del área culminada, por áreas urbanas y metropolitanas, según destinos IV trimestre de 2015 / III trimestre de 2015"/>
    <hyperlink ref="B35" location="'Anexo F'!A2" display="Cuadro F1-Estructura general del área, por estado de obra, según destinos IV trimestre de 2014"/>
    <hyperlink ref="B34" location="'Anexo F'!A1" display="Anexo F"/>
    <hyperlink ref="B36" location="'Anexo F'!A24" display="Cuadro F2-Estructura general del área, por estado de obra, según destinos IV trimestre de 2015"/>
    <hyperlink ref="B37" location="'Anexo F'!L4" display="Cuadro F3-Variación anual del área censada, por estado de obra, según destinos IV trimestre de 2015 / IV trimestre de 2014"/>
    <hyperlink ref="B38" location="'Anexo F'!L24" display="Cuadro F4-Contribución anual del área censada, por estado de obra, según destinos IV trimestre de 2015 / IV trimestre de 2014"/>
    <hyperlink ref="N8" location="'ANEXO G'!A1" display="Anexo G"/>
    <hyperlink ref="N9" location="'ANEXO G'!A2" display="Cuadro G1-Área paralizada nueva,  por áreas urbanas y metropolitanas, según destinos III trimestre de 2015"/>
    <hyperlink ref="N10" location="'ANEXO G'!A23" display="Cuadro G2-Área paralizada nueva,  por áreas urbanas y metropolitanas, según destinos IV trimestre de 2015"/>
    <hyperlink ref="N11" location="'ANEXO G'!T2" display="Cuadro G3-Variación trimestral del área paralizada nueva, por áreas urbanas y metropolitanas, según destinos IV trimestre de 2015 / III trimestre de 2015"/>
    <hyperlink ref="N12" location="'ANEXO G'!T22" display="Cuadro G4-Contribución trimestral del área paralizada nueva, por áreas urbanas y metropolitanas, según destinos IV trimestre de 2015 / III trimestre de 2015"/>
    <hyperlink ref="N14" location="'ANEXO H'!A1" display="Anexo H"/>
    <hyperlink ref="N15" location="'ANEXO H'!A2" display="Cuadro H1-Área en proceso, por áreas de cobertura, según estrato socioeconomico IV trimestre de 2015"/>
    <hyperlink ref="N17" location="'ANEXO I '!A1" display="Anexo I"/>
    <hyperlink ref="N18" location="'ANEXO I '!A1" display="Diagrama 1-Panel de obras en proceso, según avance de obra III trimestre de 2015 y IV trimestrep de 2015"/>
    <hyperlink ref="N20" location="'ANEXO J'!A1" display="Anexo J"/>
    <hyperlink ref="N21" location="'ANEXO J'!A2" display="Cuadro J1-Estructura general del área, por estado de obra, según áreas de cobertura IV trimestre de 2015"/>
    <hyperlink ref="N22" location="'ANEXO J'!A29" display="Cuadro J2-Estructura general del área, por estado de obra, según áreas de cobertura III trimestre de 2015"/>
    <hyperlink ref="N23" location="'ANEXO J'!A56" display="Cuadro J3-Estructura general del área, por estado de obra, según áreas de cobertura IV trimestre de 2014"/>
    <hyperlink ref="N26" location="'ANEXO K'!A1" display="'ANEXO K'!A1"/>
    <hyperlink ref="N27" location="'ANEXO K'!A18" display="'ANEXO K'!A18"/>
    <hyperlink ref="N28" location="'ANEXO K'!A38" display="'ANEXO K'!A38"/>
    <hyperlink ref="N25" location="'ANEXO K'!A1" display="Anexo K"/>
  </hyperlinks>
  <printOptions/>
  <pageMargins left="0.7" right="0.7" top="0.75" bottom="0.75" header="0.3" footer="0.3"/>
  <pageSetup orientation="portrait" scale="34" r:id="rId2"/>
  <drawing r:id="rId1"/>
</worksheet>
</file>

<file path=xl/worksheets/sheet10.xml><?xml version="1.0" encoding="utf-8"?>
<worksheet xmlns="http://schemas.openxmlformats.org/spreadsheetml/2006/main" xmlns:r="http://schemas.openxmlformats.org/officeDocument/2006/relationships">
  <dimension ref="A1:J80"/>
  <sheetViews>
    <sheetView view="pageBreakPreview" zoomScale="98" zoomScaleSheetLayoutView="98" zoomScalePageLayoutView="0" workbookViewId="0" topLeftCell="A1">
      <selection activeCell="A29" sqref="A29"/>
    </sheetView>
  </sheetViews>
  <sheetFormatPr defaultColWidth="11.421875" defaultRowHeight="12.75"/>
  <cols>
    <col min="1" max="1" width="13.57421875" style="185" customWidth="1"/>
    <col min="2" max="2" width="11.421875" style="185" customWidth="1"/>
    <col min="3" max="3" width="10.140625" style="185" customWidth="1"/>
    <col min="4" max="4" width="11.7109375" style="185" customWidth="1"/>
    <col min="5" max="5" width="9.8515625" style="185" customWidth="1"/>
    <col min="6" max="6" width="10.28125" style="185" customWidth="1"/>
    <col min="7" max="7" width="0.85546875" style="185" customWidth="1"/>
    <col min="8" max="8" width="9.57421875" style="185" customWidth="1"/>
    <col min="9" max="9" width="10.140625" style="185" customWidth="1"/>
    <col min="10" max="10" width="9.28125" style="185" customWidth="1"/>
    <col min="11" max="16384" width="11.421875" style="185" customWidth="1"/>
  </cols>
  <sheetData>
    <row r="1" ht="20.25">
      <c r="A1" s="236" t="s">
        <v>141</v>
      </c>
    </row>
    <row r="2" ht="12.75">
      <c r="A2" s="162" t="s">
        <v>170</v>
      </c>
    </row>
    <row r="3" ht="12.75">
      <c r="A3" s="163" t="s">
        <v>130</v>
      </c>
    </row>
    <row r="4" ht="12.75">
      <c r="A4" s="164" t="s">
        <v>176</v>
      </c>
    </row>
    <row r="5" spans="1:10" ht="12.75">
      <c r="A5" s="309" t="s">
        <v>15</v>
      </c>
      <c r="B5" s="309" t="s">
        <v>22</v>
      </c>
      <c r="C5" s="308" t="s">
        <v>23</v>
      </c>
      <c r="D5" s="308"/>
      <c r="E5" s="308"/>
      <c r="F5" s="308"/>
      <c r="G5" s="203"/>
      <c r="H5" s="308" t="s">
        <v>95</v>
      </c>
      <c r="I5" s="308"/>
      <c r="J5" s="308"/>
    </row>
    <row r="6" spans="1:10" ht="18">
      <c r="A6" s="310" t="s">
        <v>1</v>
      </c>
      <c r="B6" s="310"/>
      <c r="C6" s="204" t="s">
        <v>24</v>
      </c>
      <c r="D6" s="204" t="s">
        <v>25</v>
      </c>
      <c r="E6" s="204" t="s">
        <v>26</v>
      </c>
      <c r="F6" s="204" t="s">
        <v>27</v>
      </c>
      <c r="G6" s="204"/>
      <c r="H6" s="204" t="s">
        <v>24</v>
      </c>
      <c r="I6" s="204" t="s">
        <v>28</v>
      </c>
      <c r="J6" s="204" t="s">
        <v>29</v>
      </c>
    </row>
    <row r="7" spans="1:10" ht="12.75">
      <c r="A7" s="205" t="s">
        <v>2</v>
      </c>
      <c r="B7" s="206">
        <v>4560235</v>
      </c>
      <c r="C7" s="206">
        <v>4678616</v>
      </c>
      <c r="D7" s="206">
        <v>24222705</v>
      </c>
      <c r="E7" s="206">
        <v>527918</v>
      </c>
      <c r="F7" s="206">
        <v>29429239</v>
      </c>
      <c r="G7" s="206"/>
      <c r="H7" s="206">
        <v>1015662</v>
      </c>
      <c r="I7" s="206">
        <v>5052023</v>
      </c>
      <c r="J7" s="206">
        <v>6067685</v>
      </c>
    </row>
    <row r="8" spans="1:10" ht="12.75">
      <c r="A8" s="207" t="s">
        <v>105</v>
      </c>
      <c r="B8" s="206">
        <v>1249696</v>
      </c>
      <c r="C8" s="208">
        <v>1160579</v>
      </c>
      <c r="D8" s="208">
        <v>6609095</v>
      </c>
      <c r="E8" s="208">
        <v>61356</v>
      </c>
      <c r="F8" s="206">
        <v>7831030</v>
      </c>
      <c r="G8" s="208"/>
      <c r="H8" s="208">
        <v>147686</v>
      </c>
      <c r="I8" s="208">
        <v>805195</v>
      </c>
      <c r="J8" s="206">
        <v>952881</v>
      </c>
    </row>
    <row r="9" spans="1:10" ht="12.75">
      <c r="A9" s="207" t="s">
        <v>46</v>
      </c>
      <c r="B9" s="206">
        <v>753445</v>
      </c>
      <c r="C9" s="208">
        <v>904330</v>
      </c>
      <c r="D9" s="208">
        <v>4463188</v>
      </c>
      <c r="E9" s="208">
        <v>95251</v>
      </c>
      <c r="F9" s="206">
        <v>5462769</v>
      </c>
      <c r="G9" s="208"/>
      <c r="H9" s="208">
        <v>129495</v>
      </c>
      <c r="I9" s="208">
        <v>729668</v>
      </c>
      <c r="J9" s="206">
        <v>859163</v>
      </c>
    </row>
    <row r="10" spans="1:10" ht="12.75">
      <c r="A10" s="207" t="s">
        <v>104</v>
      </c>
      <c r="B10" s="206">
        <v>638605</v>
      </c>
      <c r="C10" s="208">
        <v>564850</v>
      </c>
      <c r="D10" s="208">
        <v>2165666</v>
      </c>
      <c r="E10" s="208">
        <v>36653</v>
      </c>
      <c r="F10" s="206">
        <v>2767169</v>
      </c>
      <c r="G10" s="208"/>
      <c r="H10" s="208">
        <v>132531</v>
      </c>
      <c r="I10" s="208">
        <v>519586</v>
      </c>
      <c r="J10" s="206">
        <v>652117</v>
      </c>
    </row>
    <row r="11" spans="1:10" ht="12.75">
      <c r="A11" s="207" t="s">
        <v>52</v>
      </c>
      <c r="B11" s="206">
        <v>389755</v>
      </c>
      <c r="C11" s="208">
        <v>335058</v>
      </c>
      <c r="D11" s="208">
        <v>1099382</v>
      </c>
      <c r="E11" s="208">
        <v>70206</v>
      </c>
      <c r="F11" s="206">
        <v>1504646</v>
      </c>
      <c r="G11" s="208"/>
      <c r="H11" s="208">
        <v>147090</v>
      </c>
      <c r="I11" s="208">
        <v>809153</v>
      </c>
      <c r="J11" s="206">
        <v>956243</v>
      </c>
    </row>
    <row r="12" spans="1:10" ht="12.75">
      <c r="A12" s="207" t="s">
        <v>53</v>
      </c>
      <c r="B12" s="206">
        <v>451398</v>
      </c>
      <c r="C12" s="208">
        <v>395746</v>
      </c>
      <c r="D12" s="208">
        <v>2823876</v>
      </c>
      <c r="E12" s="208">
        <v>77567</v>
      </c>
      <c r="F12" s="206">
        <v>3297189</v>
      </c>
      <c r="G12" s="208"/>
      <c r="H12" s="208">
        <v>94916</v>
      </c>
      <c r="I12" s="208">
        <v>475916</v>
      </c>
      <c r="J12" s="206">
        <v>570832</v>
      </c>
    </row>
    <row r="13" spans="1:10" ht="12.75">
      <c r="A13" s="207" t="s">
        <v>54</v>
      </c>
      <c r="B13" s="206">
        <v>401349</v>
      </c>
      <c r="C13" s="208">
        <v>227125</v>
      </c>
      <c r="D13" s="208">
        <v>1943210</v>
      </c>
      <c r="E13" s="208">
        <v>34137</v>
      </c>
      <c r="F13" s="206">
        <v>2204472</v>
      </c>
      <c r="G13" s="208"/>
      <c r="H13" s="208">
        <v>113254</v>
      </c>
      <c r="I13" s="208">
        <v>302434</v>
      </c>
      <c r="J13" s="206">
        <v>415688</v>
      </c>
    </row>
    <row r="14" spans="1:10" ht="12.75">
      <c r="A14" s="207" t="s">
        <v>50</v>
      </c>
      <c r="B14" s="206">
        <v>57897</v>
      </c>
      <c r="C14" s="208">
        <v>160046</v>
      </c>
      <c r="D14" s="208">
        <v>372972</v>
      </c>
      <c r="E14" s="208">
        <v>8878</v>
      </c>
      <c r="F14" s="206">
        <v>541896</v>
      </c>
      <c r="G14" s="208"/>
      <c r="H14" s="208">
        <v>12607</v>
      </c>
      <c r="I14" s="208">
        <v>135540</v>
      </c>
      <c r="J14" s="206">
        <v>148147</v>
      </c>
    </row>
    <row r="15" spans="1:10" ht="12.75">
      <c r="A15" s="207" t="s">
        <v>51</v>
      </c>
      <c r="B15" s="206">
        <v>64863</v>
      </c>
      <c r="C15" s="208">
        <v>89454</v>
      </c>
      <c r="D15" s="208">
        <v>512225</v>
      </c>
      <c r="E15" s="208">
        <v>13528</v>
      </c>
      <c r="F15" s="206">
        <v>615207</v>
      </c>
      <c r="G15" s="208"/>
      <c r="H15" s="208">
        <v>12527</v>
      </c>
      <c r="I15" s="208">
        <v>90284</v>
      </c>
      <c r="J15" s="206">
        <v>102811</v>
      </c>
    </row>
    <row r="16" spans="1:10" ht="12.75">
      <c r="A16" s="207" t="s">
        <v>56</v>
      </c>
      <c r="B16" s="206">
        <v>158199</v>
      </c>
      <c r="C16" s="208">
        <v>182658</v>
      </c>
      <c r="D16" s="208">
        <v>1283583</v>
      </c>
      <c r="E16" s="208">
        <v>34045</v>
      </c>
      <c r="F16" s="206">
        <v>1500286</v>
      </c>
      <c r="G16" s="208"/>
      <c r="H16" s="208">
        <v>55617</v>
      </c>
      <c r="I16" s="208">
        <v>178937</v>
      </c>
      <c r="J16" s="206">
        <v>234554</v>
      </c>
    </row>
    <row r="17" spans="1:10" ht="12.75">
      <c r="A17" s="207" t="s">
        <v>63</v>
      </c>
      <c r="B17" s="206">
        <v>65034</v>
      </c>
      <c r="C17" s="208">
        <v>194868</v>
      </c>
      <c r="D17" s="208">
        <v>510428</v>
      </c>
      <c r="E17" s="208">
        <v>11795</v>
      </c>
      <c r="F17" s="206">
        <v>717091</v>
      </c>
      <c r="G17" s="208"/>
      <c r="H17" s="208">
        <v>20051</v>
      </c>
      <c r="I17" s="208">
        <v>100794</v>
      </c>
      <c r="J17" s="206">
        <v>120845</v>
      </c>
    </row>
    <row r="18" spans="1:10" ht="12.75">
      <c r="A18" s="207" t="s">
        <v>57</v>
      </c>
      <c r="B18" s="206">
        <v>95288</v>
      </c>
      <c r="C18" s="208">
        <v>87788</v>
      </c>
      <c r="D18" s="208">
        <v>412447</v>
      </c>
      <c r="E18" s="208">
        <v>14168</v>
      </c>
      <c r="F18" s="206">
        <v>514403</v>
      </c>
      <c r="G18" s="208"/>
      <c r="H18" s="208">
        <v>23846</v>
      </c>
      <c r="I18" s="208">
        <v>274456</v>
      </c>
      <c r="J18" s="206">
        <v>298302</v>
      </c>
    </row>
    <row r="19" spans="1:10" ht="12.75">
      <c r="A19" s="207" t="s">
        <v>58</v>
      </c>
      <c r="B19" s="206">
        <v>39261</v>
      </c>
      <c r="C19" s="208">
        <v>112796</v>
      </c>
      <c r="D19" s="208">
        <v>404409</v>
      </c>
      <c r="E19" s="208">
        <v>18080</v>
      </c>
      <c r="F19" s="206">
        <v>535285</v>
      </c>
      <c r="G19" s="208"/>
      <c r="H19" s="208">
        <v>17119</v>
      </c>
      <c r="I19" s="208">
        <v>90545</v>
      </c>
      <c r="J19" s="206">
        <v>107664</v>
      </c>
    </row>
    <row r="20" spans="1:10" ht="12.75">
      <c r="A20" s="207" t="s">
        <v>59</v>
      </c>
      <c r="B20" s="206">
        <v>54357</v>
      </c>
      <c r="C20" s="208">
        <v>48529</v>
      </c>
      <c r="D20" s="208">
        <v>406921</v>
      </c>
      <c r="E20" s="208">
        <v>10823</v>
      </c>
      <c r="F20" s="206">
        <v>466273</v>
      </c>
      <c r="G20" s="208"/>
      <c r="H20" s="208">
        <v>36402</v>
      </c>
      <c r="I20" s="208">
        <v>252240</v>
      </c>
      <c r="J20" s="206">
        <v>288642</v>
      </c>
    </row>
    <row r="21" spans="1:10" ht="12.75">
      <c r="A21" s="207" t="s">
        <v>60</v>
      </c>
      <c r="B21" s="206">
        <v>69903</v>
      </c>
      <c r="C21" s="208">
        <v>41054</v>
      </c>
      <c r="D21" s="208">
        <v>411934</v>
      </c>
      <c r="E21" s="208">
        <v>21061</v>
      </c>
      <c r="F21" s="206">
        <v>474049</v>
      </c>
      <c r="G21" s="208"/>
      <c r="H21" s="208">
        <v>23289</v>
      </c>
      <c r="I21" s="208">
        <v>137167</v>
      </c>
      <c r="J21" s="206">
        <v>160456</v>
      </c>
    </row>
    <row r="22" spans="1:10" ht="12.75">
      <c r="A22" s="207" t="s">
        <v>61</v>
      </c>
      <c r="B22" s="206">
        <v>41729</v>
      </c>
      <c r="C22" s="208">
        <v>97077</v>
      </c>
      <c r="D22" s="208">
        <v>451454</v>
      </c>
      <c r="E22" s="208">
        <v>13549</v>
      </c>
      <c r="F22" s="206">
        <v>562080</v>
      </c>
      <c r="G22" s="208"/>
      <c r="H22" s="208">
        <v>20251</v>
      </c>
      <c r="I22" s="208">
        <v>39747</v>
      </c>
      <c r="J22" s="206">
        <v>59998</v>
      </c>
    </row>
    <row r="23" spans="1:10" ht="12.75">
      <c r="A23" s="209" t="s">
        <v>62</v>
      </c>
      <c r="B23" s="210">
        <v>29456</v>
      </c>
      <c r="C23" s="211">
        <v>76658</v>
      </c>
      <c r="D23" s="211">
        <v>351915</v>
      </c>
      <c r="E23" s="211">
        <v>6821</v>
      </c>
      <c r="F23" s="210">
        <v>435394</v>
      </c>
      <c r="G23" s="211"/>
      <c r="H23" s="211">
        <v>28981</v>
      </c>
      <c r="I23" s="211">
        <v>110361</v>
      </c>
      <c r="J23" s="210">
        <v>139342</v>
      </c>
    </row>
    <row r="24" spans="1:10" ht="9" customHeight="1">
      <c r="A24" s="212" t="s">
        <v>91</v>
      </c>
      <c r="J24" s="213"/>
    </row>
    <row r="25" ht="9" customHeight="1">
      <c r="A25" s="214" t="s">
        <v>30</v>
      </c>
    </row>
    <row r="26" ht="9" customHeight="1">
      <c r="A26" s="214" t="s">
        <v>89</v>
      </c>
    </row>
    <row r="27" ht="9" customHeight="1">
      <c r="A27" s="214"/>
    </row>
    <row r="28" ht="12.75">
      <c r="A28" s="162" t="s">
        <v>169</v>
      </c>
    </row>
    <row r="29" ht="12.75">
      <c r="A29" s="227" t="s">
        <v>130</v>
      </c>
    </row>
    <row r="30" ht="12.75">
      <c r="A30" s="164" t="s">
        <v>172</v>
      </c>
    </row>
    <row r="31" spans="1:10" ht="12.75">
      <c r="A31" s="309" t="s">
        <v>15</v>
      </c>
      <c r="B31" s="309" t="s">
        <v>22</v>
      </c>
      <c r="C31" s="308" t="s">
        <v>23</v>
      </c>
      <c r="D31" s="308"/>
      <c r="E31" s="308"/>
      <c r="F31" s="308"/>
      <c r="G31" s="203"/>
      <c r="H31" s="308" t="s">
        <v>95</v>
      </c>
      <c r="I31" s="308"/>
      <c r="J31" s="308"/>
    </row>
    <row r="32" spans="1:10" ht="18">
      <c r="A32" s="310" t="s">
        <v>1</v>
      </c>
      <c r="B32" s="310"/>
      <c r="C32" s="204" t="s">
        <v>24</v>
      </c>
      <c r="D32" s="204" t="s">
        <v>25</v>
      </c>
      <c r="E32" s="204" t="s">
        <v>26</v>
      </c>
      <c r="F32" s="204" t="s">
        <v>27</v>
      </c>
      <c r="G32" s="204"/>
      <c r="H32" s="204" t="s">
        <v>24</v>
      </c>
      <c r="I32" s="204" t="s">
        <v>28</v>
      </c>
      <c r="J32" s="204" t="s">
        <v>29</v>
      </c>
    </row>
    <row r="33" spans="1:10" ht="12.75">
      <c r="A33" s="205" t="s">
        <v>2</v>
      </c>
      <c r="B33" s="206">
        <f aca="true" t="shared" si="0" ref="B33:J33">SUM(B34:B49)</f>
        <v>4482233</v>
      </c>
      <c r="C33" s="206">
        <f t="shared" si="0"/>
        <v>5397523</v>
      </c>
      <c r="D33" s="206">
        <f t="shared" si="0"/>
        <v>24416562</v>
      </c>
      <c r="E33" s="206">
        <f t="shared" si="0"/>
        <v>493232</v>
      </c>
      <c r="F33" s="206">
        <f t="shared" si="0"/>
        <v>30307317</v>
      </c>
      <c r="G33" s="206">
        <f t="shared" si="0"/>
        <v>0</v>
      </c>
      <c r="H33" s="206">
        <f t="shared" si="0"/>
        <v>1033890</v>
      </c>
      <c r="I33" s="206">
        <f t="shared" si="0"/>
        <v>5139952</v>
      </c>
      <c r="J33" s="206">
        <f t="shared" si="0"/>
        <v>6173842</v>
      </c>
    </row>
    <row r="34" spans="1:10" ht="12.75">
      <c r="A34" s="207" t="s">
        <v>105</v>
      </c>
      <c r="B34" s="206">
        <v>1257571</v>
      </c>
      <c r="C34" s="218">
        <v>1146074</v>
      </c>
      <c r="D34" s="218">
        <v>6561546</v>
      </c>
      <c r="E34" s="218">
        <v>32750</v>
      </c>
      <c r="F34" s="206">
        <v>7740370</v>
      </c>
      <c r="G34" s="206"/>
      <c r="H34" s="218">
        <v>146670</v>
      </c>
      <c r="I34" s="218">
        <v>814627</v>
      </c>
      <c r="J34" s="206">
        <v>961297</v>
      </c>
    </row>
    <row r="35" spans="1:10" ht="12.75">
      <c r="A35" s="207" t="s">
        <v>46</v>
      </c>
      <c r="B35" s="206">
        <v>639688</v>
      </c>
      <c r="C35" s="218">
        <v>1117182</v>
      </c>
      <c r="D35" s="218">
        <v>4719967</v>
      </c>
      <c r="E35" s="218">
        <v>81834</v>
      </c>
      <c r="F35" s="206">
        <v>5918983</v>
      </c>
      <c r="G35" s="206"/>
      <c r="H35" s="218">
        <v>136777</v>
      </c>
      <c r="I35" s="218">
        <v>752790</v>
      </c>
      <c r="J35" s="206">
        <v>889567</v>
      </c>
    </row>
    <row r="36" spans="1:10" ht="12.75">
      <c r="A36" s="207" t="s">
        <v>104</v>
      </c>
      <c r="B36" s="206">
        <v>692417</v>
      </c>
      <c r="C36" s="218">
        <v>784798</v>
      </c>
      <c r="D36" s="218">
        <v>2039185</v>
      </c>
      <c r="E36" s="218">
        <v>56744</v>
      </c>
      <c r="F36" s="206">
        <v>2880727</v>
      </c>
      <c r="G36" s="206"/>
      <c r="H36" s="218">
        <v>115520</v>
      </c>
      <c r="I36" s="218">
        <v>520404</v>
      </c>
      <c r="J36" s="206">
        <v>635924</v>
      </c>
    </row>
    <row r="37" spans="1:10" ht="12.75">
      <c r="A37" s="207" t="s">
        <v>52</v>
      </c>
      <c r="B37" s="206">
        <v>233031</v>
      </c>
      <c r="C37" s="218">
        <v>426099</v>
      </c>
      <c r="D37" s="218">
        <v>1162386</v>
      </c>
      <c r="E37" s="218">
        <v>56090</v>
      </c>
      <c r="F37" s="206">
        <v>1644575</v>
      </c>
      <c r="G37" s="206"/>
      <c r="H37" s="218">
        <v>147497</v>
      </c>
      <c r="I37" s="218">
        <v>863516</v>
      </c>
      <c r="J37" s="206">
        <v>1011013</v>
      </c>
    </row>
    <row r="38" spans="1:10" ht="12.75">
      <c r="A38" s="207" t="s">
        <v>53</v>
      </c>
      <c r="B38" s="206">
        <v>400611</v>
      </c>
      <c r="C38" s="218">
        <v>538417</v>
      </c>
      <c r="D38" s="218">
        <v>2833765</v>
      </c>
      <c r="E38" s="218">
        <v>33609</v>
      </c>
      <c r="F38" s="206">
        <v>3405791</v>
      </c>
      <c r="G38" s="206"/>
      <c r="H38" s="218">
        <v>104323</v>
      </c>
      <c r="I38" s="218">
        <v>482946</v>
      </c>
      <c r="J38" s="206">
        <v>587269</v>
      </c>
    </row>
    <row r="39" spans="1:10" ht="12.75">
      <c r="A39" s="207" t="s">
        <v>54</v>
      </c>
      <c r="B39" s="206">
        <v>282809</v>
      </c>
      <c r="C39" s="218">
        <v>236399</v>
      </c>
      <c r="D39" s="218">
        <v>1829029</v>
      </c>
      <c r="E39" s="218">
        <v>63776</v>
      </c>
      <c r="F39" s="206">
        <v>2129204</v>
      </c>
      <c r="G39" s="206"/>
      <c r="H39" s="218">
        <v>103891</v>
      </c>
      <c r="I39" s="218">
        <v>340716</v>
      </c>
      <c r="J39" s="206">
        <v>444607</v>
      </c>
    </row>
    <row r="40" spans="1:10" ht="12.75">
      <c r="A40" s="207" t="s">
        <v>50</v>
      </c>
      <c r="B40" s="206">
        <v>90904</v>
      </c>
      <c r="C40" s="218">
        <v>150202</v>
      </c>
      <c r="D40" s="218">
        <v>425966</v>
      </c>
      <c r="E40" s="218">
        <v>9480</v>
      </c>
      <c r="F40" s="206">
        <v>585648</v>
      </c>
      <c r="G40" s="206"/>
      <c r="H40" s="218">
        <v>28751</v>
      </c>
      <c r="I40" s="218">
        <v>134942</v>
      </c>
      <c r="J40" s="206">
        <v>163693</v>
      </c>
    </row>
    <row r="41" spans="1:10" ht="12.75">
      <c r="A41" s="207" t="s">
        <v>51</v>
      </c>
      <c r="B41" s="206">
        <v>112766</v>
      </c>
      <c r="C41" s="218">
        <v>101902</v>
      </c>
      <c r="D41" s="218">
        <v>500721</v>
      </c>
      <c r="E41" s="218">
        <v>10532</v>
      </c>
      <c r="F41" s="206">
        <v>613155</v>
      </c>
      <c r="G41" s="206"/>
      <c r="H41" s="218">
        <v>22287</v>
      </c>
      <c r="I41" s="218">
        <v>72068</v>
      </c>
      <c r="J41" s="206">
        <v>94355</v>
      </c>
    </row>
    <row r="42" spans="1:10" ht="12.75">
      <c r="A42" s="207" t="s">
        <v>56</v>
      </c>
      <c r="B42" s="206">
        <v>118366</v>
      </c>
      <c r="C42" s="218">
        <v>198089</v>
      </c>
      <c r="D42" s="218">
        <v>1353056</v>
      </c>
      <c r="E42" s="218">
        <v>35372</v>
      </c>
      <c r="F42" s="206">
        <v>1586517</v>
      </c>
      <c r="G42" s="206"/>
      <c r="H42" s="218">
        <v>55738</v>
      </c>
      <c r="I42" s="218">
        <v>178132</v>
      </c>
      <c r="J42" s="206">
        <v>233870</v>
      </c>
    </row>
    <row r="43" spans="1:10" ht="12.75">
      <c r="A43" s="207" t="s">
        <v>63</v>
      </c>
      <c r="B43" s="206">
        <v>100819</v>
      </c>
      <c r="C43" s="218">
        <v>151077</v>
      </c>
      <c r="D43" s="218">
        <v>604248</v>
      </c>
      <c r="E43" s="218">
        <v>57879</v>
      </c>
      <c r="F43" s="206">
        <v>813204</v>
      </c>
      <c r="G43" s="206"/>
      <c r="H43" s="218">
        <v>20250</v>
      </c>
      <c r="I43" s="218">
        <v>54740</v>
      </c>
      <c r="J43" s="206">
        <v>74990</v>
      </c>
    </row>
    <row r="44" spans="1:10" ht="12.75">
      <c r="A44" s="207" t="s">
        <v>57</v>
      </c>
      <c r="B44" s="206">
        <v>92633</v>
      </c>
      <c r="C44" s="218">
        <v>77183</v>
      </c>
      <c r="D44" s="218">
        <v>401049</v>
      </c>
      <c r="E44" s="218">
        <v>10175</v>
      </c>
      <c r="F44" s="206">
        <v>488407</v>
      </c>
      <c r="G44" s="206"/>
      <c r="H44" s="218">
        <v>28833</v>
      </c>
      <c r="I44" s="218">
        <v>280015</v>
      </c>
      <c r="J44" s="206">
        <v>308848</v>
      </c>
    </row>
    <row r="45" spans="1:10" ht="12.75">
      <c r="A45" s="207" t="s">
        <v>58</v>
      </c>
      <c r="B45" s="206">
        <v>75175</v>
      </c>
      <c r="C45" s="218">
        <v>79821</v>
      </c>
      <c r="D45" s="218">
        <v>449687</v>
      </c>
      <c r="E45" s="218">
        <v>8955</v>
      </c>
      <c r="F45" s="206">
        <v>538463</v>
      </c>
      <c r="G45" s="206"/>
      <c r="H45" s="218">
        <v>19362</v>
      </c>
      <c r="I45" s="218">
        <v>88207</v>
      </c>
      <c r="J45" s="206">
        <v>107569</v>
      </c>
    </row>
    <row r="46" spans="1:10" ht="12.75">
      <c r="A46" s="207" t="s">
        <v>59</v>
      </c>
      <c r="B46" s="206">
        <v>37942</v>
      </c>
      <c r="C46" s="218">
        <v>56314</v>
      </c>
      <c r="D46" s="218">
        <v>402566</v>
      </c>
      <c r="E46" s="218">
        <v>8717</v>
      </c>
      <c r="F46" s="206">
        <v>467597</v>
      </c>
      <c r="G46" s="206"/>
      <c r="H46" s="218">
        <v>36423</v>
      </c>
      <c r="I46" s="218">
        <v>269959</v>
      </c>
      <c r="J46" s="206">
        <v>306382</v>
      </c>
    </row>
    <row r="47" spans="1:10" ht="12.75">
      <c r="A47" s="207" t="s">
        <v>60</v>
      </c>
      <c r="B47" s="206">
        <v>83574</v>
      </c>
      <c r="C47" s="218">
        <v>117395</v>
      </c>
      <c r="D47" s="218">
        <v>407660</v>
      </c>
      <c r="E47" s="218">
        <v>5705</v>
      </c>
      <c r="F47" s="206">
        <v>530760</v>
      </c>
      <c r="G47" s="206"/>
      <c r="H47" s="218">
        <v>20812</v>
      </c>
      <c r="I47" s="218">
        <v>147906</v>
      </c>
      <c r="J47" s="206">
        <v>168718</v>
      </c>
    </row>
    <row r="48" spans="1:10" ht="12.75">
      <c r="A48" s="207" t="s">
        <v>61</v>
      </c>
      <c r="B48" s="206">
        <v>130490</v>
      </c>
      <c r="C48" s="218">
        <v>130898</v>
      </c>
      <c r="D48" s="218">
        <v>424676</v>
      </c>
      <c r="E48" s="218">
        <v>14153</v>
      </c>
      <c r="F48" s="206">
        <v>569727</v>
      </c>
      <c r="G48" s="206"/>
      <c r="H48" s="218">
        <v>19431</v>
      </c>
      <c r="I48" s="218">
        <v>33328</v>
      </c>
      <c r="J48" s="206">
        <v>52759</v>
      </c>
    </row>
    <row r="49" spans="1:10" ht="12.75">
      <c r="A49" s="209" t="s">
        <v>62</v>
      </c>
      <c r="B49" s="210">
        <v>133437</v>
      </c>
      <c r="C49" s="219">
        <v>85673</v>
      </c>
      <c r="D49" s="219">
        <v>301055</v>
      </c>
      <c r="E49" s="219">
        <v>7461</v>
      </c>
      <c r="F49" s="210">
        <v>394189</v>
      </c>
      <c r="G49" s="210"/>
      <c r="H49" s="219">
        <v>27325</v>
      </c>
      <c r="I49" s="219">
        <v>105656</v>
      </c>
      <c r="J49" s="210">
        <v>132981</v>
      </c>
    </row>
    <row r="51" spans="1:10" ht="9" customHeight="1">
      <c r="A51" s="212" t="s">
        <v>91</v>
      </c>
      <c r="J51" s="213"/>
    </row>
    <row r="52" ht="9" customHeight="1">
      <c r="A52" s="214" t="s">
        <v>30</v>
      </c>
    </row>
    <row r="53" ht="9" customHeight="1">
      <c r="A53" s="214" t="s">
        <v>89</v>
      </c>
    </row>
    <row r="54" ht="12.75">
      <c r="A54" s="192"/>
    </row>
    <row r="56" ht="12.75">
      <c r="A56" s="162" t="s">
        <v>171</v>
      </c>
    </row>
    <row r="57" ht="12.75">
      <c r="A57" s="163" t="s">
        <v>130</v>
      </c>
    </row>
    <row r="58" ht="12.75">
      <c r="A58" s="164" t="s">
        <v>175</v>
      </c>
    </row>
    <row r="59" spans="1:10" ht="12.75">
      <c r="A59" s="309" t="s">
        <v>15</v>
      </c>
      <c r="B59" s="309" t="s">
        <v>22</v>
      </c>
      <c r="C59" s="308" t="s">
        <v>23</v>
      </c>
      <c r="D59" s="308"/>
      <c r="E59" s="308"/>
      <c r="F59" s="308"/>
      <c r="G59" s="203"/>
      <c r="H59" s="308" t="s">
        <v>95</v>
      </c>
      <c r="I59" s="308"/>
      <c r="J59" s="308"/>
    </row>
    <row r="60" spans="1:10" ht="18">
      <c r="A60" s="310" t="s">
        <v>1</v>
      </c>
      <c r="B60" s="310"/>
      <c r="C60" s="204" t="s">
        <v>24</v>
      </c>
      <c r="D60" s="204" t="s">
        <v>25</v>
      </c>
      <c r="E60" s="204" t="s">
        <v>26</v>
      </c>
      <c r="F60" s="204" t="s">
        <v>27</v>
      </c>
      <c r="G60" s="204"/>
      <c r="H60" s="204" t="s">
        <v>24</v>
      </c>
      <c r="I60" s="204" t="s">
        <v>28</v>
      </c>
      <c r="J60" s="204" t="s">
        <v>29</v>
      </c>
    </row>
    <row r="61" spans="1:10" ht="12.75">
      <c r="A61" s="205" t="s">
        <v>2</v>
      </c>
      <c r="B61" s="206">
        <v>4178640</v>
      </c>
      <c r="C61" s="206">
        <v>5061559</v>
      </c>
      <c r="D61" s="206">
        <v>22649789</v>
      </c>
      <c r="E61" s="206">
        <v>517439</v>
      </c>
      <c r="F61" s="206">
        <v>28228787</v>
      </c>
      <c r="G61" s="206"/>
      <c r="H61" s="206">
        <v>1053926</v>
      </c>
      <c r="I61" s="206">
        <v>4776659</v>
      </c>
      <c r="J61" s="206">
        <v>5830585</v>
      </c>
    </row>
    <row r="62" spans="1:10" ht="12.75">
      <c r="A62" s="207" t="s">
        <v>105</v>
      </c>
      <c r="B62" s="206">
        <v>1009930</v>
      </c>
      <c r="C62" s="208">
        <v>1249214</v>
      </c>
      <c r="D62" s="208">
        <v>7066170</v>
      </c>
      <c r="E62" s="208">
        <v>36085</v>
      </c>
      <c r="F62" s="206">
        <v>8351469</v>
      </c>
      <c r="G62" s="208"/>
      <c r="H62" s="208">
        <v>179375</v>
      </c>
      <c r="I62" s="208">
        <v>768108</v>
      </c>
      <c r="J62" s="206">
        <v>947483</v>
      </c>
    </row>
    <row r="63" spans="1:10" ht="12.75">
      <c r="A63" s="207" t="s">
        <v>46</v>
      </c>
      <c r="B63" s="206">
        <v>737838</v>
      </c>
      <c r="C63" s="208">
        <v>738152</v>
      </c>
      <c r="D63" s="208">
        <v>4024665</v>
      </c>
      <c r="E63" s="208">
        <v>113247</v>
      </c>
      <c r="F63" s="206">
        <v>4876064</v>
      </c>
      <c r="G63" s="208"/>
      <c r="H63" s="208">
        <v>121503</v>
      </c>
      <c r="I63" s="208">
        <v>768427</v>
      </c>
      <c r="J63" s="206">
        <v>889930</v>
      </c>
    </row>
    <row r="64" spans="1:10" ht="12.75">
      <c r="A64" s="207" t="s">
        <v>104</v>
      </c>
      <c r="B64" s="206">
        <v>355833</v>
      </c>
      <c r="C64" s="208">
        <v>612200</v>
      </c>
      <c r="D64" s="208">
        <v>2034707</v>
      </c>
      <c r="E64" s="208">
        <v>50631</v>
      </c>
      <c r="F64" s="206">
        <v>2697538</v>
      </c>
      <c r="G64" s="208"/>
      <c r="H64" s="208">
        <v>120356</v>
      </c>
      <c r="I64" s="208">
        <v>507407</v>
      </c>
      <c r="J64" s="206">
        <v>627763</v>
      </c>
    </row>
    <row r="65" spans="1:10" ht="12.75">
      <c r="A65" s="207" t="s">
        <v>52</v>
      </c>
      <c r="B65" s="206">
        <v>191510</v>
      </c>
      <c r="C65" s="208">
        <v>340749</v>
      </c>
      <c r="D65" s="208">
        <v>1045901</v>
      </c>
      <c r="E65" s="208">
        <v>57065</v>
      </c>
      <c r="F65" s="206">
        <v>1443715</v>
      </c>
      <c r="G65" s="208"/>
      <c r="H65" s="208">
        <v>137551</v>
      </c>
      <c r="I65" s="208">
        <v>733701</v>
      </c>
      <c r="J65" s="206">
        <v>871252</v>
      </c>
    </row>
    <row r="66" spans="1:10" ht="12.75">
      <c r="A66" s="207" t="s">
        <v>53</v>
      </c>
      <c r="B66" s="206">
        <v>247902</v>
      </c>
      <c r="C66" s="208">
        <v>540060</v>
      </c>
      <c r="D66" s="208">
        <v>2317866</v>
      </c>
      <c r="E66" s="208">
        <v>93346</v>
      </c>
      <c r="F66" s="206">
        <v>2951272</v>
      </c>
      <c r="G66" s="208"/>
      <c r="H66" s="208">
        <v>57313</v>
      </c>
      <c r="I66" s="208">
        <v>511610</v>
      </c>
      <c r="J66" s="206">
        <v>568923</v>
      </c>
    </row>
    <row r="67" spans="1:10" ht="12.75">
      <c r="A67" s="207" t="s">
        <v>54</v>
      </c>
      <c r="B67" s="206">
        <v>503812</v>
      </c>
      <c r="C67" s="208">
        <v>334783</v>
      </c>
      <c r="D67" s="208">
        <v>2013771</v>
      </c>
      <c r="E67" s="208">
        <v>31161</v>
      </c>
      <c r="F67" s="206">
        <v>2379715</v>
      </c>
      <c r="G67" s="208"/>
      <c r="H67" s="208">
        <v>84098</v>
      </c>
      <c r="I67" s="208">
        <v>264112</v>
      </c>
      <c r="J67" s="206">
        <v>348210</v>
      </c>
    </row>
    <row r="68" spans="1:10" ht="12.75">
      <c r="A68" s="207" t="s">
        <v>50</v>
      </c>
      <c r="B68" s="206">
        <v>108009</v>
      </c>
      <c r="C68" s="208">
        <v>130581</v>
      </c>
      <c r="D68" s="208">
        <v>252083</v>
      </c>
      <c r="E68" s="208">
        <v>6248</v>
      </c>
      <c r="F68" s="206">
        <v>388912</v>
      </c>
      <c r="G68" s="208"/>
      <c r="H68" s="208">
        <v>22761</v>
      </c>
      <c r="I68" s="208">
        <v>146843</v>
      </c>
      <c r="J68" s="206">
        <v>169604</v>
      </c>
    </row>
    <row r="69" spans="1:10" ht="12.75">
      <c r="A69" s="207" t="s">
        <v>51</v>
      </c>
      <c r="B69" s="206">
        <v>40476</v>
      </c>
      <c r="C69" s="208">
        <v>92785</v>
      </c>
      <c r="D69" s="208">
        <v>339125</v>
      </c>
      <c r="E69" s="208">
        <v>6445</v>
      </c>
      <c r="F69" s="206">
        <v>438355</v>
      </c>
      <c r="G69" s="208"/>
      <c r="H69" s="208">
        <v>14250</v>
      </c>
      <c r="I69" s="208">
        <v>71937</v>
      </c>
      <c r="J69" s="206">
        <v>86187</v>
      </c>
    </row>
    <row r="70" spans="1:10" ht="12.75">
      <c r="A70" s="207" t="s">
        <v>56</v>
      </c>
      <c r="B70" s="206">
        <v>236082</v>
      </c>
      <c r="C70" s="208">
        <v>217824</v>
      </c>
      <c r="D70" s="208">
        <v>1165988</v>
      </c>
      <c r="E70" s="208">
        <v>17674</v>
      </c>
      <c r="F70" s="206">
        <v>1401486</v>
      </c>
      <c r="G70" s="208"/>
      <c r="H70" s="208">
        <v>67882</v>
      </c>
      <c r="I70" s="208">
        <v>160597</v>
      </c>
      <c r="J70" s="206">
        <v>228479</v>
      </c>
    </row>
    <row r="71" spans="1:10" ht="12.75">
      <c r="A71" s="207" t="s">
        <v>63</v>
      </c>
      <c r="B71" s="206">
        <v>77271</v>
      </c>
      <c r="C71" s="208">
        <v>154460</v>
      </c>
      <c r="D71" s="208">
        <v>420414</v>
      </c>
      <c r="E71" s="208">
        <v>24083</v>
      </c>
      <c r="F71" s="206">
        <v>598957</v>
      </c>
      <c r="G71" s="208"/>
      <c r="H71" s="208">
        <v>71926</v>
      </c>
      <c r="I71" s="208">
        <v>43084</v>
      </c>
      <c r="J71" s="206">
        <v>115010</v>
      </c>
    </row>
    <row r="72" spans="1:10" ht="12.75">
      <c r="A72" s="207" t="s">
        <v>57</v>
      </c>
      <c r="B72" s="206">
        <v>106319</v>
      </c>
      <c r="C72" s="208">
        <v>159800</v>
      </c>
      <c r="D72" s="208">
        <v>293831</v>
      </c>
      <c r="E72" s="208">
        <v>10510</v>
      </c>
      <c r="F72" s="206">
        <v>464141</v>
      </c>
      <c r="G72" s="208"/>
      <c r="H72" s="208">
        <v>37727</v>
      </c>
      <c r="I72" s="208">
        <v>266637</v>
      </c>
      <c r="J72" s="206">
        <v>304364</v>
      </c>
    </row>
    <row r="73" spans="1:10" ht="12.75">
      <c r="A73" s="207" t="s">
        <v>58</v>
      </c>
      <c r="B73" s="206">
        <v>71101</v>
      </c>
      <c r="C73" s="208">
        <v>88893</v>
      </c>
      <c r="D73" s="208">
        <v>284628</v>
      </c>
      <c r="E73" s="208">
        <v>3228</v>
      </c>
      <c r="F73" s="206">
        <v>376749</v>
      </c>
      <c r="G73" s="208"/>
      <c r="H73" s="208">
        <v>23122</v>
      </c>
      <c r="I73" s="208">
        <v>76017</v>
      </c>
      <c r="J73" s="206">
        <v>99139</v>
      </c>
    </row>
    <row r="74" spans="1:10" ht="12.75">
      <c r="A74" s="207" t="s">
        <v>59</v>
      </c>
      <c r="B74" s="206">
        <v>244975</v>
      </c>
      <c r="C74" s="208">
        <v>35507</v>
      </c>
      <c r="D74" s="208">
        <v>417219</v>
      </c>
      <c r="E74" s="208">
        <v>11958</v>
      </c>
      <c r="F74" s="206">
        <v>464684</v>
      </c>
      <c r="G74" s="208"/>
      <c r="H74" s="208">
        <v>56901</v>
      </c>
      <c r="I74" s="208">
        <v>192688</v>
      </c>
      <c r="J74" s="206">
        <v>249589</v>
      </c>
    </row>
    <row r="75" spans="1:10" ht="12.75">
      <c r="A75" s="207" t="s">
        <v>60</v>
      </c>
      <c r="B75" s="206">
        <v>87025</v>
      </c>
      <c r="C75" s="208">
        <v>157593</v>
      </c>
      <c r="D75" s="208">
        <v>358851</v>
      </c>
      <c r="E75" s="208">
        <v>28948</v>
      </c>
      <c r="F75" s="206">
        <v>545392</v>
      </c>
      <c r="G75" s="208"/>
      <c r="H75" s="208">
        <v>18904</v>
      </c>
      <c r="I75" s="208">
        <v>130100</v>
      </c>
      <c r="J75" s="206">
        <v>149004</v>
      </c>
    </row>
    <row r="76" spans="1:10" ht="12.75">
      <c r="A76" s="207" t="s">
        <v>61</v>
      </c>
      <c r="B76" s="206">
        <v>95632</v>
      </c>
      <c r="C76" s="208">
        <v>71917</v>
      </c>
      <c r="D76" s="208">
        <v>394838</v>
      </c>
      <c r="E76" s="208">
        <v>18588</v>
      </c>
      <c r="F76" s="206">
        <v>485343</v>
      </c>
      <c r="G76" s="208"/>
      <c r="H76" s="208">
        <v>15849</v>
      </c>
      <c r="I76" s="208">
        <v>54156</v>
      </c>
      <c r="J76" s="206">
        <v>70005</v>
      </c>
    </row>
    <row r="77" spans="1:10" ht="12.75">
      <c r="A77" s="209" t="s">
        <v>62</v>
      </c>
      <c r="B77" s="210">
        <v>64925</v>
      </c>
      <c r="C77" s="211">
        <v>137041</v>
      </c>
      <c r="D77" s="211">
        <v>219732</v>
      </c>
      <c r="E77" s="211">
        <v>8222</v>
      </c>
      <c r="F77" s="210">
        <v>364995</v>
      </c>
      <c r="G77" s="211"/>
      <c r="H77" s="211">
        <v>24408</v>
      </c>
      <c r="I77" s="211">
        <v>81235</v>
      </c>
      <c r="J77" s="210">
        <v>105643</v>
      </c>
    </row>
    <row r="78" spans="1:10" ht="9" customHeight="1">
      <c r="A78" s="212" t="s">
        <v>91</v>
      </c>
      <c r="J78" s="213"/>
    </row>
    <row r="79" ht="9" customHeight="1">
      <c r="A79" s="214" t="s">
        <v>30</v>
      </c>
    </row>
    <row r="80" ht="9" customHeight="1">
      <c r="A80" s="214" t="s">
        <v>89</v>
      </c>
    </row>
  </sheetData>
  <sheetProtection/>
  <mergeCells count="12">
    <mergeCell ref="A59:A60"/>
    <mergeCell ref="B59:B60"/>
    <mergeCell ref="C59:F59"/>
    <mergeCell ref="H59:J59"/>
    <mergeCell ref="A31:A32"/>
    <mergeCell ref="B31:B32"/>
    <mergeCell ref="C31:F31"/>
    <mergeCell ref="H31:J31"/>
    <mergeCell ref="A5:A6"/>
    <mergeCell ref="B5:B6"/>
    <mergeCell ref="C5:F5"/>
    <mergeCell ref="H5:J5"/>
  </mergeCells>
  <printOptions/>
  <pageMargins left="0.7" right="0.7" top="0.75" bottom="0.75" header="0.3" footer="0.3"/>
  <pageSetup orientation="portrait" scale="95" r:id="rId1"/>
  <rowBreaks count="1" manualBreakCount="1">
    <brk id="54" max="255" man="1"/>
  </rowBreaks>
</worksheet>
</file>

<file path=xl/worksheets/sheet11.xml><?xml version="1.0" encoding="utf-8"?>
<worksheet xmlns="http://schemas.openxmlformats.org/spreadsheetml/2006/main" xmlns:r="http://schemas.openxmlformats.org/officeDocument/2006/relationships">
  <dimension ref="A1:AF51"/>
  <sheetViews>
    <sheetView showGridLines="0" zoomScalePageLayoutView="0" workbookViewId="0" topLeftCell="A1">
      <selection activeCell="A38" sqref="A38"/>
    </sheetView>
  </sheetViews>
  <sheetFormatPr defaultColWidth="11.421875" defaultRowHeight="12.75"/>
  <cols>
    <col min="1" max="1" width="23.140625" style="0" bestFit="1" customWidth="1"/>
    <col min="2" max="2" width="13.28125" style="0" bestFit="1" customWidth="1"/>
    <col min="3" max="3" width="10.57421875" style="0" bestFit="1" customWidth="1"/>
    <col min="4" max="4" width="12.28125" style="0" customWidth="1"/>
    <col min="5" max="5" width="9.421875" style="0" customWidth="1"/>
    <col min="6" max="6" width="11.57421875" style="0" bestFit="1" customWidth="1"/>
    <col min="7" max="7" width="0.71875" style="0" customWidth="1"/>
    <col min="8" max="9" width="10.8515625" style="0" customWidth="1"/>
    <col min="10" max="10" width="11.00390625" style="0" customWidth="1"/>
  </cols>
  <sheetData>
    <row r="1" spans="1:12" s="233" customFormat="1" ht="20.25">
      <c r="A1" s="252" t="s">
        <v>187</v>
      </c>
      <c r="L1" s="231"/>
    </row>
    <row r="2" spans="1:12" s="22" customFormat="1" ht="12.75">
      <c r="A2" s="162" t="s">
        <v>188</v>
      </c>
      <c r="L2" s="30"/>
    </row>
    <row r="3" spans="1:12" s="22" customFormat="1" ht="12.75">
      <c r="A3" s="163" t="s">
        <v>189</v>
      </c>
      <c r="L3" s="4"/>
    </row>
    <row r="4" spans="1:32" s="22" customFormat="1" ht="12.75">
      <c r="A4" s="164" t="s">
        <v>175</v>
      </c>
      <c r="B4" s="2"/>
      <c r="C4" s="51"/>
      <c r="D4" s="51"/>
      <c r="E4" s="51"/>
      <c r="F4" s="51"/>
      <c r="G4" s="51"/>
      <c r="H4" s="51"/>
      <c r="I4" s="51"/>
      <c r="J4" s="6" t="s">
        <v>0</v>
      </c>
      <c r="L4" s="7"/>
      <c r="U4" s="38" t="s">
        <v>31</v>
      </c>
      <c r="Y4" s="2"/>
      <c r="Z4" s="51"/>
      <c r="AA4" s="51"/>
      <c r="AB4" s="51"/>
      <c r="AC4" s="51"/>
      <c r="AD4" s="51"/>
      <c r="AE4" s="51"/>
      <c r="AF4" s="51"/>
    </row>
    <row r="5" spans="1:10" ht="12.75">
      <c r="A5" s="288" t="s">
        <v>180</v>
      </c>
      <c r="B5" s="288" t="s">
        <v>22</v>
      </c>
      <c r="C5" s="59" t="s">
        <v>23</v>
      </c>
      <c r="D5" s="59"/>
      <c r="E5" s="59"/>
      <c r="F5" s="59"/>
      <c r="G5" s="60"/>
      <c r="H5" s="59" t="s">
        <v>95</v>
      </c>
      <c r="I5" s="59"/>
      <c r="J5" s="59"/>
    </row>
    <row r="6" spans="1:10" ht="18">
      <c r="A6" s="289" t="s">
        <v>1</v>
      </c>
      <c r="B6" s="289"/>
      <c r="C6" s="61" t="s">
        <v>24</v>
      </c>
      <c r="D6" s="61" t="s">
        <v>25</v>
      </c>
      <c r="E6" s="61" t="s">
        <v>26</v>
      </c>
      <c r="F6" s="61" t="s">
        <v>27</v>
      </c>
      <c r="G6" s="61"/>
      <c r="H6" s="61" t="s">
        <v>24</v>
      </c>
      <c r="I6" s="61" t="s">
        <v>28</v>
      </c>
      <c r="J6" s="61" t="s">
        <v>29</v>
      </c>
    </row>
    <row r="7" spans="1:10" ht="15">
      <c r="A7" s="274" t="s">
        <v>2</v>
      </c>
      <c r="B7" s="275">
        <f>SUM(B8:B13)</f>
        <v>4178640</v>
      </c>
      <c r="C7" s="275">
        <f aca="true" t="shared" si="0" ref="C7:J7">SUM(C8:C13)</f>
        <v>5061559</v>
      </c>
      <c r="D7" s="275">
        <f t="shared" si="0"/>
        <v>22649789</v>
      </c>
      <c r="E7" s="275">
        <f t="shared" si="0"/>
        <v>517439</v>
      </c>
      <c r="F7" s="275">
        <f t="shared" si="0"/>
        <v>28228787</v>
      </c>
      <c r="G7" s="275"/>
      <c r="H7" s="275">
        <f t="shared" si="0"/>
        <v>1053926</v>
      </c>
      <c r="I7" s="275">
        <f t="shared" si="0"/>
        <v>4776659</v>
      </c>
      <c r="J7" s="275">
        <f t="shared" si="0"/>
        <v>5830585</v>
      </c>
    </row>
    <row r="8" spans="1:10" ht="15">
      <c r="A8" t="s">
        <v>181</v>
      </c>
      <c r="B8" s="276" t="s">
        <v>13</v>
      </c>
      <c r="C8" s="277">
        <v>3014860</v>
      </c>
      <c r="D8" s="277">
        <v>2130171</v>
      </c>
      <c r="E8" s="277">
        <v>17831</v>
      </c>
      <c r="F8" s="278">
        <v>5162862</v>
      </c>
      <c r="G8" s="276"/>
      <c r="H8" s="277">
        <v>139900</v>
      </c>
      <c r="I8" s="277">
        <v>332937</v>
      </c>
      <c r="J8" s="279">
        <f aca="true" t="shared" si="1" ref="J8:J13">+H8+I8</f>
        <v>472837</v>
      </c>
    </row>
    <row r="9" spans="1:10" ht="15">
      <c r="A9" t="s">
        <v>182</v>
      </c>
      <c r="B9" s="276" t="s">
        <v>13</v>
      </c>
      <c r="C9" s="277">
        <v>1874747</v>
      </c>
      <c r="D9" s="277">
        <v>8651390</v>
      </c>
      <c r="E9" s="277">
        <v>202927</v>
      </c>
      <c r="F9" s="278">
        <v>10729064</v>
      </c>
      <c r="G9" s="276"/>
      <c r="H9" s="277">
        <v>356578</v>
      </c>
      <c r="I9" s="277">
        <v>1519792</v>
      </c>
      <c r="J9" s="279">
        <f t="shared" si="1"/>
        <v>1876370</v>
      </c>
    </row>
    <row r="10" spans="1:10" ht="15">
      <c r="A10" t="s">
        <v>183</v>
      </c>
      <c r="B10" s="276" t="s">
        <v>13</v>
      </c>
      <c r="C10" s="277">
        <v>152629</v>
      </c>
      <c r="D10" s="277">
        <v>4705521</v>
      </c>
      <c r="E10" s="277">
        <v>96077</v>
      </c>
      <c r="F10" s="278">
        <v>4954227</v>
      </c>
      <c r="G10" s="276"/>
      <c r="H10" s="277">
        <v>227335</v>
      </c>
      <c r="I10" s="277">
        <v>1454963</v>
      </c>
      <c r="J10" s="279">
        <f t="shared" si="1"/>
        <v>1682298</v>
      </c>
    </row>
    <row r="11" spans="1:10" ht="15">
      <c r="A11" t="s">
        <v>184</v>
      </c>
      <c r="B11" s="276" t="s">
        <v>13</v>
      </c>
      <c r="C11" s="277">
        <v>18809</v>
      </c>
      <c r="D11" s="277">
        <v>3296350</v>
      </c>
      <c r="E11" s="277">
        <v>129282</v>
      </c>
      <c r="F11" s="278">
        <v>3444441</v>
      </c>
      <c r="G11" s="276"/>
      <c r="H11" s="277">
        <v>179785</v>
      </c>
      <c r="I11" s="277">
        <v>928114</v>
      </c>
      <c r="J11" s="279">
        <f t="shared" si="1"/>
        <v>1107899</v>
      </c>
    </row>
    <row r="12" spans="1:10" ht="15">
      <c r="A12" t="s">
        <v>185</v>
      </c>
      <c r="B12" s="276" t="s">
        <v>13</v>
      </c>
      <c r="C12" s="277">
        <v>514</v>
      </c>
      <c r="D12" s="277">
        <v>2893464</v>
      </c>
      <c r="E12" s="277">
        <v>57064</v>
      </c>
      <c r="F12" s="278">
        <v>2951042</v>
      </c>
      <c r="G12" s="276"/>
      <c r="H12" s="277">
        <v>128442</v>
      </c>
      <c r="I12" s="277">
        <v>406086</v>
      </c>
      <c r="J12" s="279">
        <f t="shared" si="1"/>
        <v>534528</v>
      </c>
    </row>
    <row r="13" spans="1:10" ht="15">
      <c r="A13" s="280" t="s">
        <v>186</v>
      </c>
      <c r="B13" s="281">
        <v>4178640</v>
      </c>
      <c r="C13" s="282" t="s">
        <v>13</v>
      </c>
      <c r="D13" s="282">
        <v>972893</v>
      </c>
      <c r="E13" s="282">
        <v>14258</v>
      </c>
      <c r="F13" s="283">
        <v>987151</v>
      </c>
      <c r="G13" s="284"/>
      <c r="H13" s="282">
        <v>21886</v>
      </c>
      <c r="I13" s="282">
        <v>134767</v>
      </c>
      <c r="J13" s="285">
        <f t="shared" si="1"/>
        <v>156653</v>
      </c>
    </row>
    <row r="14" ht="12.75">
      <c r="A14" s="23" t="s">
        <v>91</v>
      </c>
    </row>
    <row r="15" spans="1:10" ht="21.75" customHeight="1">
      <c r="A15" s="286" t="s">
        <v>191</v>
      </c>
      <c r="B15" s="286"/>
      <c r="C15" s="286"/>
      <c r="D15" s="286"/>
      <c r="E15" s="286"/>
      <c r="F15" s="286"/>
      <c r="G15" s="286"/>
      <c r="H15" s="286"/>
      <c r="I15" s="286"/>
      <c r="J15" s="286"/>
    </row>
    <row r="16" ht="12.75">
      <c r="A16" s="16" t="s">
        <v>30</v>
      </c>
    </row>
    <row r="17" ht="12.75">
      <c r="A17" s="71" t="str">
        <f>+'Anexo A'!A21</f>
        <v>Fecha de publicación: 26 de Agosto de 2016</v>
      </c>
    </row>
    <row r="19" ht="12.75">
      <c r="A19" s="162" t="s">
        <v>190</v>
      </c>
    </row>
    <row r="20" ht="12.75">
      <c r="A20" s="163" t="s">
        <v>189</v>
      </c>
    </row>
    <row r="21" ht="12.75">
      <c r="A21" s="164" t="s">
        <v>172</v>
      </c>
    </row>
    <row r="22" spans="1:10" ht="12.75">
      <c r="A22" s="288" t="s">
        <v>180</v>
      </c>
      <c r="B22" s="288" t="s">
        <v>22</v>
      </c>
      <c r="C22" s="59" t="s">
        <v>23</v>
      </c>
      <c r="D22" s="59"/>
      <c r="E22" s="59"/>
      <c r="F22" s="59"/>
      <c r="G22" s="60"/>
      <c r="H22" s="59" t="s">
        <v>95</v>
      </c>
      <c r="I22" s="59"/>
      <c r="J22" s="59"/>
    </row>
    <row r="23" spans="1:10" ht="18">
      <c r="A23" s="289" t="s">
        <v>1</v>
      </c>
      <c r="B23" s="289"/>
      <c r="C23" s="61" t="s">
        <v>24</v>
      </c>
      <c r="D23" s="61" t="s">
        <v>25</v>
      </c>
      <c r="E23" s="61" t="s">
        <v>26</v>
      </c>
      <c r="F23" s="61" t="s">
        <v>27</v>
      </c>
      <c r="G23" s="61"/>
      <c r="H23" s="61" t="s">
        <v>24</v>
      </c>
      <c r="I23" s="61" t="s">
        <v>28</v>
      </c>
      <c r="J23" s="61" t="s">
        <v>29</v>
      </c>
    </row>
    <row r="24" spans="1:10" ht="15">
      <c r="A24" s="274" t="s">
        <v>2</v>
      </c>
      <c r="B24" s="275">
        <f>SUM(B25:B30)</f>
        <v>4482233</v>
      </c>
      <c r="C24" s="275">
        <f aca="true" t="shared" si="2" ref="C24:I24">SUM(C25:C30)</f>
        <v>5397523</v>
      </c>
      <c r="D24" s="275">
        <f t="shared" si="2"/>
        <v>24416562</v>
      </c>
      <c r="E24" s="275">
        <f t="shared" si="2"/>
        <v>493232</v>
      </c>
      <c r="F24" s="275">
        <f t="shared" si="2"/>
        <v>30307317</v>
      </c>
      <c r="G24" s="275">
        <f t="shared" si="2"/>
        <v>0</v>
      </c>
      <c r="H24" s="275">
        <f t="shared" si="2"/>
        <v>1033890</v>
      </c>
      <c r="I24" s="275">
        <f t="shared" si="2"/>
        <v>5139952</v>
      </c>
      <c r="J24" s="275">
        <f>SUM(J25:J30)</f>
        <v>6173842</v>
      </c>
    </row>
    <row r="25" spans="1:10" ht="15">
      <c r="A25" t="s">
        <v>181</v>
      </c>
      <c r="B25" s="276" t="s">
        <v>13</v>
      </c>
      <c r="C25" s="277">
        <v>3306171</v>
      </c>
      <c r="D25" s="277">
        <v>2669110</v>
      </c>
      <c r="E25" s="277">
        <v>35615</v>
      </c>
      <c r="F25" s="278">
        <f>+C25+D25+E25</f>
        <v>6010896</v>
      </c>
      <c r="G25" s="276"/>
      <c r="H25" s="277">
        <v>75204</v>
      </c>
      <c r="I25" s="277">
        <v>306023</v>
      </c>
      <c r="J25" s="279">
        <f aca="true" t="shared" si="3" ref="J25:J30">+H25+I25</f>
        <v>381227</v>
      </c>
    </row>
    <row r="26" spans="1:10" ht="15">
      <c r="A26" t="s">
        <v>182</v>
      </c>
      <c r="B26" s="276" t="s">
        <v>13</v>
      </c>
      <c r="C26" s="277">
        <v>1934478</v>
      </c>
      <c r="D26" s="277">
        <v>8433826</v>
      </c>
      <c r="E26" s="277">
        <v>135011</v>
      </c>
      <c r="F26" s="278">
        <f>+C26+D26+E26</f>
        <v>10503315</v>
      </c>
      <c r="G26" s="276"/>
      <c r="H26" s="277">
        <v>406079</v>
      </c>
      <c r="I26" s="277">
        <v>1642681</v>
      </c>
      <c r="J26" s="279">
        <f t="shared" si="3"/>
        <v>2048760</v>
      </c>
    </row>
    <row r="27" spans="1:10" ht="15">
      <c r="A27" t="s">
        <v>183</v>
      </c>
      <c r="B27" s="276" t="s">
        <v>13</v>
      </c>
      <c r="C27" s="277">
        <v>154117</v>
      </c>
      <c r="D27" s="277">
        <v>4987644</v>
      </c>
      <c r="E27" s="277">
        <v>105502</v>
      </c>
      <c r="F27" s="278">
        <f>+C27+D27+E27</f>
        <v>5247263</v>
      </c>
      <c r="G27" s="276"/>
      <c r="H27" s="277">
        <v>252594</v>
      </c>
      <c r="I27" s="277">
        <v>1576848</v>
      </c>
      <c r="J27" s="279">
        <f t="shared" si="3"/>
        <v>1829442</v>
      </c>
    </row>
    <row r="28" spans="1:10" ht="15">
      <c r="A28" t="s">
        <v>184</v>
      </c>
      <c r="B28" s="276" t="s">
        <v>13</v>
      </c>
      <c r="C28" s="277">
        <v>2691</v>
      </c>
      <c r="D28" s="277">
        <v>4285585</v>
      </c>
      <c r="E28" s="277">
        <v>103993</v>
      </c>
      <c r="F28" s="278">
        <f>+C28+D28+E28</f>
        <v>4392269</v>
      </c>
      <c r="G28" s="276"/>
      <c r="H28" s="277">
        <v>183788</v>
      </c>
      <c r="I28" s="277">
        <v>1051733</v>
      </c>
      <c r="J28" s="279">
        <f t="shared" si="3"/>
        <v>1235521</v>
      </c>
    </row>
    <row r="29" spans="1:10" ht="15">
      <c r="A29" t="s">
        <v>185</v>
      </c>
      <c r="B29" s="276" t="s">
        <v>13</v>
      </c>
      <c r="C29" s="277">
        <v>66</v>
      </c>
      <c r="D29" s="277">
        <v>3166232</v>
      </c>
      <c r="E29" s="277">
        <v>79341</v>
      </c>
      <c r="F29" s="278">
        <f>+C29+D29+E29</f>
        <v>3245639</v>
      </c>
      <c r="G29" s="276"/>
      <c r="H29" s="277">
        <v>107527</v>
      </c>
      <c r="I29" s="277">
        <v>419349</v>
      </c>
      <c r="J29" s="279">
        <f t="shared" si="3"/>
        <v>526876</v>
      </c>
    </row>
    <row r="30" spans="1:10" ht="15">
      <c r="A30" s="280" t="s">
        <v>186</v>
      </c>
      <c r="B30" s="281">
        <v>4482233</v>
      </c>
      <c r="C30" s="282" t="s">
        <v>13</v>
      </c>
      <c r="D30" s="282">
        <v>874165</v>
      </c>
      <c r="E30" s="282">
        <v>33770</v>
      </c>
      <c r="F30" s="283">
        <f>+D30+E30</f>
        <v>907935</v>
      </c>
      <c r="G30" s="284"/>
      <c r="H30" s="282">
        <v>8698</v>
      </c>
      <c r="I30" s="282">
        <v>143318</v>
      </c>
      <c r="J30" s="285">
        <f t="shared" si="3"/>
        <v>152016</v>
      </c>
    </row>
    <row r="31" ht="12.75">
      <c r="A31" s="23" t="s">
        <v>91</v>
      </c>
    </row>
    <row r="32" spans="1:10" ht="24" customHeight="1">
      <c r="A32" s="286" t="s">
        <v>191</v>
      </c>
      <c r="B32" s="286"/>
      <c r="C32" s="286"/>
      <c r="D32" s="286"/>
      <c r="E32" s="286"/>
      <c r="F32" s="286"/>
      <c r="G32" s="286"/>
      <c r="H32" s="286"/>
      <c r="I32" s="286"/>
      <c r="J32" s="286"/>
    </row>
    <row r="33" ht="12.75">
      <c r="A33" s="16" t="s">
        <v>30</v>
      </c>
    </row>
    <row r="34" ht="12.75">
      <c r="A34" s="71" t="str">
        <f>+A17</f>
        <v>Fecha de publicación: 26 de Agosto de 2016</v>
      </c>
    </row>
    <row r="36" ht="12.75">
      <c r="A36" s="162" t="s">
        <v>192</v>
      </c>
    </row>
    <row r="37" ht="12.75">
      <c r="A37" s="163" t="s">
        <v>189</v>
      </c>
    </row>
    <row r="38" ht="12.75">
      <c r="A38" s="164" t="s">
        <v>176</v>
      </c>
    </row>
    <row r="39" spans="1:10" ht="12.75">
      <c r="A39" s="288" t="s">
        <v>180</v>
      </c>
      <c r="B39" s="288" t="s">
        <v>22</v>
      </c>
      <c r="C39" s="59" t="s">
        <v>23</v>
      </c>
      <c r="D39" s="59"/>
      <c r="E39" s="59"/>
      <c r="F39" s="59"/>
      <c r="G39" s="60"/>
      <c r="H39" s="59" t="s">
        <v>95</v>
      </c>
      <c r="I39" s="59"/>
      <c r="J39" s="59"/>
    </row>
    <row r="40" spans="1:10" ht="18">
      <c r="A40" s="289" t="s">
        <v>1</v>
      </c>
      <c r="B40" s="289"/>
      <c r="C40" s="61" t="s">
        <v>24</v>
      </c>
      <c r="D40" s="61" t="s">
        <v>25</v>
      </c>
      <c r="E40" s="61" t="s">
        <v>26</v>
      </c>
      <c r="F40" s="61" t="s">
        <v>27</v>
      </c>
      <c r="G40" s="61"/>
      <c r="H40" s="61" t="s">
        <v>24</v>
      </c>
      <c r="I40" s="61" t="s">
        <v>28</v>
      </c>
      <c r="J40" s="61" t="s">
        <v>29</v>
      </c>
    </row>
    <row r="41" spans="1:10" ht="15">
      <c r="A41" s="274" t="s">
        <v>2</v>
      </c>
      <c r="B41" s="275">
        <f>SUM(B42:B47)</f>
        <v>4560235</v>
      </c>
      <c r="C41" s="275">
        <f aca="true" t="shared" si="4" ref="C41:I41">SUM(C42:C47)</f>
        <v>4678616</v>
      </c>
      <c r="D41" s="275">
        <f t="shared" si="4"/>
        <v>24222705</v>
      </c>
      <c r="E41" s="275">
        <f t="shared" si="4"/>
        <v>527918</v>
      </c>
      <c r="F41" s="275">
        <f t="shared" si="4"/>
        <v>29429239</v>
      </c>
      <c r="G41" s="275">
        <f t="shared" si="4"/>
        <v>0</v>
      </c>
      <c r="H41" s="275">
        <f t="shared" si="4"/>
        <v>1015662</v>
      </c>
      <c r="I41" s="275">
        <f t="shared" si="4"/>
        <v>5052023</v>
      </c>
      <c r="J41" s="275">
        <f>SUM(J42:J47)</f>
        <v>6067685</v>
      </c>
    </row>
    <row r="42" spans="1:10" ht="15">
      <c r="A42" t="s">
        <v>181</v>
      </c>
      <c r="B42" s="276" t="s">
        <v>13</v>
      </c>
      <c r="C42" s="277">
        <v>2862154</v>
      </c>
      <c r="D42" s="277">
        <v>2725063</v>
      </c>
      <c r="E42" s="277">
        <v>8565</v>
      </c>
      <c r="F42" s="278">
        <f>+C42+D42+E42</f>
        <v>5595782</v>
      </c>
      <c r="G42" s="276"/>
      <c r="H42" s="277">
        <v>113268</v>
      </c>
      <c r="I42" s="277">
        <v>296233</v>
      </c>
      <c r="J42" s="279">
        <f aca="true" t="shared" si="5" ref="J42:J47">+H42+I42</f>
        <v>409501</v>
      </c>
    </row>
    <row r="43" spans="1:10" ht="15">
      <c r="A43" t="s">
        <v>182</v>
      </c>
      <c r="B43" s="276" t="s">
        <v>13</v>
      </c>
      <c r="C43" s="277">
        <v>1637624</v>
      </c>
      <c r="D43" s="277">
        <v>8887552</v>
      </c>
      <c r="E43" s="277">
        <v>185186</v>
      </c>
      <c r="F43" s="278">
        <f>+C43+D43+E43</f>
        <v>10710362</v>
      </c>
      <c r="G43" s="276"/>
      <c r="H43" s="277">
        <v>348087</v>
      </c>
      <c r="I43" s="277">
        <v>1629836</v>
      </c>
      <c r="J43" s="279">
        <f t="shared" si="5"/>
        <v>1977923</v>
      </c>
    </row>
    <row r="44" spans="1:10" ht="15">
      <c r="A44" t="s">
        <v>183</v>
      </c>
      <c r="B44" s="276" t="s">
        <v>13</v>
      </c>
      <c r="C44" s="277">
        <v>168098</v>
      </c>
      <c r="D44" s="277">
        <v>4362820</v>
      </c>
      <c r="E44" s="277">
        <v>105113</v>
      </c>
      <c r="F44" s="278">
        <f>+C44+D44+E44</f>
        <v>4636031</v>
      </c>
      <c r="G44" s="276"/>
      <c r="H44" s="277">
        <v>242702</v>
      </c>
      <c r="I44" s="277">
        <v>1532396</v>
      </c>
      <c r="J44" s="279">
        <f t="shared" si="5"/>
        <v>1775098</v>
      </c>
    </row>
    <row r="45" spans="1:10" ht="15">
      <c r="A45" t="s">
        <v>184</v>
      </c>
      <c r="B45" s="276" t="s">
        <v>13</v>
      </c>
      <c r="C45" s="277">
        <v>10413</v>
      </c>
      <c r="D45" s="277">
        <v>4603883</v>
      </c>
      <c r="E45" s="277">
        <v>136762</v>
      </c>
      <c r="F45" s="278">
        <f>+C45+D45+E45</f>
        <v>4751058</v>
      </c>
      <c r="G45" s="276"/>
      <c r="H45" s="277">
        <v>190845</v>
      </c>
      <c r="I45" s="277">
        <v>1021646</v>
      </c>
      <c r="J45" s="279">
        <f t="shared" si="5"/>
        <v>1212491</v>
      </c>
    </row>
    <row r="46" spans="1:10" ht="15">
      <c r="A46" t="s">
        <v>185</v>
      </c>
      <c r="B46" s="276" t="s">
        <v>13</v>
      </c>
      <c r="C46" s="277">
        <v>327</v>
      </c>
      <c r="D46" s="277">
        <v>2842315</v>
      </c>
      <c r="E46" s="277">
        <v>76075</v>
      </c>
      <c r="F46" s="278">
        <f>+C46+D46+E46</f>
        <v>2918717</v>
      </c>
      <c r="G46" s="276"/>
      <c r="H46" s="277">
        <v>87730</v>
      </c>
      <c r="I46" s="277">
        <v>419082</v>
      </c>
      <c r="J46" s="279">
        <f t="shared" si="5"/>
        <v>506812</v>
      </c>
    </row>
    <row r="47" spans="1:10" ht="15">
      <c r="A47" s="280" t="s">
        <v>186</v>
      </c>
      <c r="B47" s="281">
        <v>4560235</v>
      </c>
      <c r="C47" s="282" t="s">
        <v>13</v>
      </c>
      <c r="D47" s="282">
        <v>801072</v>
      </c>
      <c r="E47" s="282">
        <v>16217</v>
      </c>
      <c r="F47" s="283">
        <f>+D47+E47</f>
        <v>817289</v>
      </c>
      <c r="G47" s="284"/>
      <c r="H47" s="282">
        <v>33030</v>
      </c>
      <c r="I47" s="282">
        <v>152830</v>
      </c>
      <c r="J47" s="285">
        <f t="shared" si="5"/>
        <v>185860</v>
      </c>
    </row>
    <row r="48" ht="12.75">
      <c r="A48" s="23" t="s">
        <v>91</v>
      </c>
    </row>
    <row r="49" spans="1:10" ht="24" customHeight="1">
      <c r="A49" s="286" t="s">
        <v>191</v>
      </c>
      <c r="B49" s="286"/>
      <c r="C49" s="286"/>
      <c r="D49" s="286"/>
      <c r="E49" s="286"/>
      <c r="F49" s="286"/>
      <c r="G49" s="286"/>
      <c r="H49" s="286"/>
      <c r="I49" s="286"/>
      <c r="J49" s="286"/>
    </row>
    <row r="50" ht="12.75">
      <c r="A50" s="16" t="s">
        <v>30</v>
      </c>
    </row>
    <row r="51" ht="12.75">
      <c r="A51" s="71" t="str">
        <f>+A17</f>
        <v>Fecha de publicación: 26 de Agosto de 2016</v>
      </c>
    </row>
  </sheetData>
  <sheetProtection/>
  <mergeCells count="9">
    <mergeCell ref="A39:A40"/>
    <mergeCell ref="B39:B40"/>
    <mergeCell ref="A49:J49"/>
    <mergeCell ref="A5:A6"/>
    <mergeCell ref="B5:B6"/>
    <mergeCell ref="A15:J15"/>
    <mergeCell ref="A22:A23"/>
    <mergeCell ref="B22:B23"/>
    <mergeCell ref="A32:J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AL74"/>
  <sheetViews>
    <sheetView view="pageBreakPreview" zoomScale="98" zoomScaleSheetLayoutView="98" zoomScalePageLayoutView="0" workbookViewId="0" topLeftCell="A1">
      <selection activeCell="A6" sqref="A6"/>
    </sheetView>
  </sheetViews>
  <sheetFormatPr defaultColWidth="11.421875" defaultRowHeight="12.75"/>
  <cols>
    <col min="1" max="1" width="20.00390625" style="2" customWidth="1"/>
    <col min="2" max="2" width="11.421875" style="2" customWidth="1"/>
    <col min="3" max="3" width="9.421875" style="2" bestFit="1" customWidth="1"/>
    <col min="4" max="4" width="10.00390625" style="2" bestFit="1" customWidth="1"/>
    <col min="5" max="5" width="11.421875" style="2" customWidth="1"/>
    <col min="6" max="6" width="9.140625" style="2" customWidth="1"/>
    <col min="7" max="7" width="9.8515625" style="2" customWidth="1"/>
    <col min="8" max="8" width="10.57421875" style="2" customWidth="1"/>
    <col min="9" max="9" width="9.28125" style="2" bestFit="1" customWidth="1"/>
    <col min="10" max="10" width="8.57421875" style="2" bestFit="1" customWidth="1"/>
    <col min="11" max="11" width="8.8515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20.25">
      <c r="A1" s="229" t="s">
        <v>131</v>
      </c>
      <c r="B1" s="22"/>
      <c r="C1" s="22"/>
      <c r="D1" s="22"/>
      <c r="E1" s="22"/>
      <c r="F1" s="22"/>
      <c r="G1" s="22"/>
      <c r="H1" s="22"/>
      <c r="I1" s="22"/>
      <c r="J1" s="22"/>
      <c r="K1" s="22"/>
      <c r="L1" s="22"/>
      <c r="M1" s="22"/>
      <c r="N1" s="22"/>
      <c r="O1" s="22"/>
      <c r="P1" s="22"/>
      <c r="Q1" s="22"/>
      <c r="R1" s="22"/>
      <c r="S1" s="22"/>
      <c r="T1" s="229" t="s">
        <v>131</v>
      </c>
      <c r="U1" s="22"/>
      <c r="V1" s="22"/>
      <c r="W1" s="22"/>
      <c r="X1" s="22"/>
      <c r="Y1" s="22"/>
      <c r="Z1" s="22"/>
      <c r="AA1" s="22"/>
      <c r="AB1" s="22"/>
      <c r="AC1" s="22"/>
      <c r="AD1" s="22"/>
      <c r="AE1" s="22"/>
      <c r="AF1" s="22"/>
      <c r="AG1" s="22"/>
      <c r="AH1" s="22"/>
      <c r="AI1" s="22"/>
      <c r="AJ1" s="22"/>
      <c r="AK1" s="22"/>
    </row>
    <row r="2" spans="1:37" ht="12.75">
      <c r="A2" s="4"/>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8" ht="11.25">
      <c r="A3" s="228" t="s">
        <v>143</v>
      </c>
      <c r="B3" s="3"/>
      <c r="C3" s="3"/>
      <c r="D3" s="3"/>
      <c r="E3" s="3"/>
      <c r="F3" s="3"/>
      <c r="G3" s="3"/>
      <c r="H3" s="3"/>
      <c r="I3" s="3"/>
      <c r="J3" s="3"/>
      <c r="K3" s="3"/>
      <c r="L3" s="3"/>
      <c r="M3" s="3"/>
      <c r="N3" s="3"/>
      <c r="O3" s="3"/>
      <c r="P3" s="3"/>
      <c r="Q3" s="3"/>
      <c r="R3" s="3"/>
      <c r="T3" s="4" t="s">
        <v>145</v>
      </c>
      <c r="U3" s="3"/>
      <c r="V3" s="3"/>
      <c r="W3" s="3"/>
      <c r="X3" s="3"/>
      <c r="Y3" s="3"/>
      <c r="Z3" s="3"/>
      <c r="AA3" s="3"/>
      <c r="AB3" s="3"/>
      <c r="AC3" s="3"/>
      <c r="AD3" s="3"/>
      <c r="AE3" s="3"/>
      <c r="AF3" s="3"/>
      <c r="AG3" s="3"/>
      <c r="AH3" s="3"/>
      <c r="AI3" s="3"/>
      <c r="AJ3" s="3"/>
      <c r="AK3" s="3"/>
      <c r="AL3" s="3"/>
    </row>
    <row r="4" spans="1:38" ht="11.25">
      <c r="A4" s="172" t="s">
        <v>96</v>
      </c>
      <c r="B4" s="3"/>
      <c r="C4" s="3"/>
      <c r="D4" s="3"/>
      <c r="E4" s="3"/>
      <c r="F4" s="3"/>
      <c r="G4" s="3"/>
      <c r="H4" s="3"/>
      <c r="I4" s="3"/>
      <c r="J4" s="3"/>
      <c r="K4" s="3"/>
      <c r="L4" s="3"/>
      <c r="M4" s="3"/>
      <c r="N4" s="3"/>
      <c r="O4" s="3"/>
      <c r="P4" s="3"/>
      <c r="Q4" s="3"/>
      <c r="R4" s="3"/>
      <c r="T4" s="4" t="s">
        <v>97</v>
      </c>
      <c r="U4" s="4"/>
      <c r="V4" s="4"/>
      <c r="W4" s="4"/>
      <c r="X4" s="4"/>
      <c r="Y4" s="4"/>
      <c r="Z4" s="4"/>
      <c r="AA4" s="4"/>
      <c r="AB4" s="4"/>
      <c r="AC4" s="4"/>
      <c r="AD4" s="4"/>
      <c r="AE4" s="4"/>
      <c r="AF4" s="4"/>
      <c r="AG4" s="4"/>
      <c r="AH4" s="4"/>
      <c r="AI4" s="4"/>
      <c r="AJ4" s="4"/>
      <c r="AK4" s="3"/>
      <c r="AL4" s="3"/>
    </row>
    <row r="5" spans="1:38" ht="11.25">
      <c r="A5" s="7" t="s">
        <v>176</v>
      </c>
      <c r="B5" s="3"/>
      <c r="C5" s="3"/>
      <c r="D5" s="3"/>
      <c r="E5" s="3"/>
      <c r="F5" s="3"/>
      <c r="G5" s="3"/>
      <c r="H5" s="3"/>
      <c r="I5" s="3"/>
      <c r="J5" s="3"/>
      <c r="K5" s="3"/>
      <c r="L5" s="3"/>
      <c r="M5" s="3"/>
      <c r="N5" s="3"/>
      <c r="O5" s="3"/>
      <c r="P5" s="3"/>
      <c r="Q5" s="3"/>
      <c r="R5" s="38" t="s">
        <v>0</v>
      </c>
      <c r="T5" s="7" t="s">
        <v>173</v>
      </c>
      <c r="U5" s="4"/>
      <c r="V5" s="4"/>
      <c r="W5" s="4"/>
      <c r="X5" s="4"/>
      <c r="Y5" s="4"/>
      <c r="Z5" s="4"/>
      <c r="AA5" s="4"/>
      <c r="AK5" s="55"/>
      <c r="AL5" s="3"/>
    </row>
    <row r="6" spans="1:38" ht="22.5" customHeight="1">
      <c r="A6" s="8" t="s">
        <v>1</v>
      </c>
      <c r="B6" s="68" t="s">
        <v>2</v>
      </c>
      <c r="C6" s="176" t="s">
        <v>109</v>
      </c>
      <c r="D6" s="9" t="s">
        <v>46</v>
      </c>
      <c r="E6" s="176" t="s">
        <v>104</v>
      </c>
      <c r="F6" s="9" t="s">
        <v>47</v>
      </c>
      <c r="G6" s="9" t="s">
        <v>48</v>
      </c>
      <c r="H6" s="9" t="s">
        <v>49</v>
      </c>
      <c r="I6" s="9" t="s">
        <v>50</v>
      </c>
      <c r="J6" s="9" t="s">
        <v>51</v>
      </c>
      <c r="K6" s="9" t="s">
        <v>56</v>
      </c>
      <c r="L6" s="9" t="s">
        <v>63</v>
      </c>
      <c r="M6" s="9" t="s">
        <v>57</v>
      </c>
      <c r="N6" s="9" t="s">
        <v>58</v>
      </c>
      <c r="O6" s="9" t="s">
        <v>59</v>
      </c>
      <c r="P6" s="9" t="s">
        <v>60</v>
      </c>
      <c r="Q6" s="9" t="s">
        <v>61</v>
      </c>
      <c r="R6" s="9" t="s">
        <v>62</v>
      </c>
      <c r="T6" s="8" t="s">
        <v>1</v>
      </c>
      <c r="U6" s="68" t="s">
        <v>2</v>
      </c>
      <c r="V6" s="176" t="s">
        <v>106</v>
      </c>
      <c r="W6" s="9" t="s">
        <v>46</v>
      </c>
      <c r="X6" s="176" t="s">
        <v>104</v>
      </c>
      <c r="Y6" s="9" t="s">
        <v>47</v>
      </c>
      <c r="Z6" s="9" t="s">
        <v>48</v>
      </c>
      <c r="AA6" s="9" t="s">
        <v>49</v>
      </c>
      <c r="AB6" s="9" t="s">
        <v>50</v>
      </c>
      <c r="AC6" s="9" t="s">
        <v>51</v>
      </c>
      <c r="AD6" s="9" t="s">
        <v>56</v>
      </c>
      <c r="AE6" s="9" t="s">
        <v>63</v>
      </c>
      <c r="AF6" s="9" t="s">
        <v>57</v>
      </c>
      <c r="AG6" s="9" t="s">
        <v>58</v>
      </c>
      <c r="AH6" s="9" t="s">
        <v>59</v>
      </c>
      <c r="AI6" s="9" t="s">
        <v>60</v>
      </c>
      <c r="AJ6" s="9" t="s">
        <v>61</v>
      </c>
      <c r="AK6" s="9" t="s">
        <v>62</v>
      </c>
      <c r="AL6" s="10"/>
    </row>
    <row r="7" spans="1:38" ht="13.5" customHeight="1">
      <c r="A7" s="66" t="s">
        <v>2</v>
      </c>
      <c r="B7" s="272">
        <v>29429239</v>
      </c>
      <c r="C7" s="272">
        <v>7831030</v>
      </c>
      <c r="D7" s="272">
        <v>5462769</v>
      </c>
      <c r="E7" s="272">
        <v>2767169</v>
      </c>
      <c r="F7" s="272">
        <v>1504646</v>
      </c>
      <c r="G7" s="272">
        <v>3297189</v>
      </c>
      <c r="H7" s="272">
        <v>2204472</v>
      </c>
      <c r="I7" s="272">
        <v>541896</v>
      </c>
      <c r="J7" s="272">
        <v>615207</v>
      </c>
      <c r="K7" s="272">
        <v>1500286</v>
      </c>
      <c r="L7" s="272">
        <v>717091</v>
      </c>
      <c r="M7" s="272">
        <v>514403</v>
      </c>
      <c r="N7" s="272">
        <v>535285</v>
      </c>
      <c r="O7" s="272">
        <v>466273</v>
      </c>
      <c r="P7" s="272">
        <v>474049</v>
      </c>
      <c r="Q7" s="272">
        <v>562080</v>
      </c>
      <c r="R7" s="272">
        <v>435394</v>
      </c>
      <c r="S7" s="129"/>
      <c r="T7" s="66" t="s">
        <v>2</v>
      </c>
      <c r="U7" s="146">
        <v>2.9836925107033783</v>
      </c>
      <c r="V7" s="146">
        <v>-1.1577021158136334</v>
      </c>
      <c r="W7" s="146">
        <v>8.351332446969664</v>
      </c>
      <c r="X7" s="146">
        <v>4.103760919553509</v>
      </c>
      <c r="Y7" s="146">
        <v>9.299795433610301</v>
      </c>
      <c r="Z7" s="146">
        <v>3.2937753947377644</v>
      </c>
      <c r="AA7" s="146">
        <v>-3.414332320845986</v>
      </c>
      <c r="AB7" s="146">
        <v>8.073873953673754</v>
      </c>
      <c r="AC7" s="146">
        <v>-0.3335462697921233</v>
      </c>
      <c r="AD7" s="146">
        <v>5.74763745045945</v>
      </c>
      <c r="AE7" s="146">
        <v>13.403180349495386</v>
      </c>
      <c r="AF7" s="146">
        <v>-5.053625270459151</v>
      </c>
      <c r="AG7" s="146">
        <v>0.5937024202060712</v>
      </c>
      <c r="AH7" s="146">
        <v>0.2839538210447611</v>
      </c>
      <c r="AI7" s="146">
        <v>11.96310929882776</v>
      </c>
      <c r="AJ7" s="146">
        <v>1.3604824935952138</v>
      </c>
      <c r="AK7" s="146">
        <v>-9.463841945456295</v>
      </c>
      <c r="AL7" s="13"/>
    </row>
    <row r="8" spans="1:38" ht="13.5" customHeight="1">
      <c r="A8" s="29" t="s">
        <v>3</v>
      </c>
      <c r="B8" s="177">
        <v>17306444</v>
      </c>
      <c r="C8" s="177">
        <v>4341428</v>
      </c>
      <c r="D8" s="177">
        <v>3605143</v>
      </c>
      <c r="E8" s="177">
        <v>1512067</v>
      </c>
      <c r="F8" s="177">
        <v>617046</v>
      </c>
      <c r="G8" s="177">
        <v>1902970</v>
      </c>
      <c r="H8" s="177">
        <v>1711702</v>
      </c>
      <c r="I8" s="177">
        <v>235029</v>
      </c>
      <c r="J8" s="177">
        <v>463074</v>
      </c>
      <c r="K8" s="177">
        <v>940711</v>
      </c>
      <c r="L8" s="177">
        <v>534781</v>
      </c>
      <c r="M8" s="177">
        <v>306225</v>
      </c>
      <c r="N8" s="177">
        <v>213036</v>
      </c>
      <c r="O8" s="177">
        <v>194657</v>
      </c>
      <c r="P8" s="177">
        <v>178266</v>
      </c>
      <c r="Q8" s="177">
        <v>430404</v>
      </c>
      <c r="R8" s="177">
        <v>119905</v>
      </c>
      <c r="S8" s="129"/>
      <c r="T8" s="29" t="s">
        <v>3</v>
      </c>
      <c r="U8" s="146">
        <v>1.6064941400625368</v>
      </c>
      <c r="V8" s="147">
        <v>-4.059746929841945</v>
      </c>
      <c r="W8" s="147">
        <v>7.582125475193995</v>
      </c>
      <c r="X8" s="147">
        <v>-0.25397798255184184</v>
      </c>
      <c r="Y8" s="147">
        <v>7.723411353899856</v>
      </c>
      <c r="Z8" s="147">
        <v>3.034797216659407</v>
      </c>
      <c r="AA8" s="147">
        <v>-1.8584041893024705</v>
      </c>
      <c r="AB8" s="147">
        <v>-0.3155587049913631</v>
      </c>
      <c r="AC8" s="147">
        <v>-1.2925730689020283</v>
      </c>
      <c r="AD8" s="147">
        <v>5.370975933921937</v>
      </c>
      <c r="AE8" s="147">
        <v>5.404056110033452</v>
      </c>
      <c r="AF8" s="147">
        <v>-2.796251188270673</v>
      </c>
      <c r="AG8" s="147">
        <v>4.143026611991831</v>
      </c>
      <c r="AH8" s="147">
        <v>2.761043423059107</v>
      </c>
      <c r="AI8" s="147">
        <v>13.353893795789045</v>
      </c>
      <c r="AJ8" s="147">
        <v>5.272025334471945</v>
      </c>
      <c r="AK8" s="147">
        <v>-3.455720565740454</v>
      </c>
      <c r="AL8" s="13"/>
    </row>
    <row r="9" spans="1:38" ht="13.5" customHeight="1">
      <c r="A9" s="29" t="s">
        <v>6</v>
      </c>
      <c r="B9" s="177">
        <v>2571249</v>
      </c>
      <c r="C9" s="177">
        <v>284122</v>
      </c>
      <c r="D9" s="177">
        <v>123520</v>
      </c>
      <c r="E9" s="177">
        <v>532171</v>
      </c>
      <c r="F9" s="177">
        <v>463716</v>
      </c>
      <c r="G9" s="177">
        <v>174680</v>
      </c>
      <c r="H9" s="177">
        <v>43380</v>
      </c>
      <c r="I9" s="177">
        <v>137744</v>
      </c>
      <c r="J9" s="177">
        <v>70697</v>
      </c>
      <c r="K9" s="177">
        <v>83158</v>
      </c>
      <c r="L9" s="177">
        <v>38069</v>
      </c>
      <c r="M9" s="177">
        <v>139095</v>
      </c>
      <c r="N9" s="177">
        <v>91751</v>
      </c>
      <c r="O9" s="177">
        <v>126151</v>
      </c>
      <c r="P9" s="177">
        <v>44088</v>
      </c>
      <c r="Q9" s="177">
        <v>64028</v>
      </c>
      <c r="R9" s="177">
        <v>154879</v>
      </c>
      <c r="S9" s="129"/>
      <c r="T9" s="29" t="s">
        <v>6</v>
      </c>
      <c r="U9" s="146">
        <v>-0.09514007480791442</v>
      </c>
      <c r="V9" s="147">
        <v>-0.5655194782806379</v>
      </c>
      <c r="W9" s="147">
        <v>-0.04217641273134561</v>
      </c>
      <c r="X9" s="147">
        <v>-0.879635468596241</v>
      </c>
      <c r="Y9" s="147">
        <v>2.8301009008098923</v>
      </c>
      <c r="Z9" s="147">
        <v>0.5370028833651945</v>
      </c>
      <c r="AA9" s="147">
        <v>0.08088104543854485</v>
      </c>
      <c r="AB9" s="147">
        <v>7.751302833015917</v>
      </c>
      <c r="AC9" s="147">
        <v>-0.9647159411385233</v>
      </c>
      <c r="AD9" s="147">
        <v>0.41472092654333936</v>
      </c>
      <c r="AE9" s="147">
        <v>0.6105222349743614</v>
      </c>
      <c r="AF9" s="147">
        <v>-2.2960597041619106</v>
      </c>
      <c r="AG9" s="147">
        <v>-2.457569332224942</v>
      </c>
      <c r="AH9" s="147">
        <v>-0.6009355034497141</v>
      </c>
      <c r="AI9" s="147">
        <v>0.5379190758761226</v>
      </c>
      <c r="AJ9" s="147">
        <v>-2.743559635639047</v>
      </c>
      <c r="AK9" s="147">
        <v>-5.780970798862637</v>
      </c>
      <c r="AL9" s="13"/>
    </row>
    <row r="10" spans="1:38" ht="13.5" customHeight="1">
      <c r="A10" s="29" t="s">
        <v>4</v>
      </c>
      <c r="B10" s="177">
        <v>2278252</v>
      </c>
      <c r="C10" s="177">
        <v>1375205</v>
      </c>
      <c r="D10" s="177">
        <v>295513</v>
      </c>
      <c r="E10" s="177">
        <v>80674</v>
      </c>
      <c r="F10" s="177">
        <v>37489</v>
      </c>
      <c r="G10" s="177">
        <v>219296</v>
      </c>
      <c r="H10" s="177">
        <v>116848</v>
      </c>
      <c r="I10" s="177">
        <v>19080</v>
      </c>
      <c r="J10" s="177">
        <v>4675</v>
      </c>
      <c r="K10" s="177">
        <v>27131</v>
      </c>
      <c r="L10" s="177">
        <v>5280</v>
      </c>
      <c r="M10" s="177">
        <v>896</v>
      </c>
      <c r="N10" s="177">
        <v>17554</v>
      </c>
      <c r="O10" s="177">
        <v>47802</v>
      </c>
      <c r="P10" s="177">
        <v>4463</v>
      </c>
      <c r="Q10" s="177">
        <v>13058</v>
      </c>
      <c r="R10" s="177">
        <v>13288</v>
      </c>
      <c r="S10" s="129"/>
      <c r="T10" s="29" t="s">
        <v>4</v>
      </c>
      <c r="U10" s="146">
        <v>0.13533819206130301</v>
      </c>
      <c r="V10" s="147">
        <v>0.3960015476891311</v>
      </c>
      <c r="W10" s="147">
        <v>-0.572109126342337</v>
      </c>
      <c r="X10" s="147">
        <v>0.3132081921993189</v>
      </c>
      <c r="Y10" s="147">
        <v>0.12481341126085474</v>
      </c>
      <c r="Z10" s="147">
        <v>0.5474056840539024</v>
      </c>
      <c r="AA10" s="147">
        <v>-0.9180429599468708</v>
      </c>
      <c r="AB10" s="147">
        <v>3.0622111991968888</v>
      </c>
      <c r="AC10" s="147">
        <v>-0.13345101729986986</v>
      </c>
      <c r="AD10" s="147">
        <v>0.28774513659395634</v>
      </c>
      <c r="AE10" s="147">
        <v>1.6423299134977283</v>
      </c>
      <c r="AF10" s="147">
        <v>-0.14385608171025432</v>
      </c>
      <c r="AG10" s="147">
        <v>0</v>
      </c>
      <c r="AH10" s="147">
        <v>-0.20460116712741874</v>
      </c>
      <c r="AI10" s="147">
        <v>-0.0888093846838618</v>
      </c>
      <c r="AJ10" s="147">
        <v>-0.5897736976942767</v>
      </c>
      <c r="AK10" s="147">
        <v>1.2122353546442988</v>
      </c>
      <c r="AL10" s="13"/>
    </row>
    <row r="11" spans="1:38" ht="13.5" customHeight="1">
      <c r="A11" s="29" t="s">
        <v>5</v>
      </c>
      <c r="B11" s="177">
        <v>2666735</v>
      </c>
      <c r="C11" s="177">
        <v>787302</v>
      </c>
      <c r="D11" s="177">
        <v>445246</v>
      </c>
      <c r="E11" s="177">
        <v>237587</v>
      </c>
      <c r="F11" s="177">
        <v>106944</v>
      </c>
      <c r="G11" s="177">
        <v>365041</v>
      </c>
      <c r="H11" s="177">
        <v>48352</v>
      </c>
      <c r="I11" s="177">
        <v>16840</v>
      </c>
      <c r="J11" s="177">
        <v>40109</v>
      </c>
      <c r="K11" s="177">
        <v>73156</v>
      </c>
      <c r="L11" s="177">
        <v>40704</v>
      </c>
      <c r="M11" s="177">
        <v>11511</v>
      </c>
      <c r="N11" s="177">
        <v>141312</v>
      </c>
      <c r="O11" s="177">
        <v>53063</v>
      </c>
      <c r="P11" s="177">
        <v>191638</v>
      </c>
      <c r="Q11" s="177">
        <v>15617</v>
      </c>
      <c r="R11" s="177">
        <v>92313</v>
      </c>
      <c r="S11" s="129"/>
      <c r="T11" s="29" t="s">
        <v>5</v>
      </c>
      <c r="U11" s="146">
        <v>1.0562726409609136</v>
      </c>
      <c r="V11" s="147">
        <v>2.2165028099752004</v>
      </c>
      <c r="W11" s="147">
        <v>0.2970654625886617</v>
      </c>
      <c r="X11" s="147">
        <v>3.082175320697786</v>
      </c>
      <c r="Y11" s="147">
        <v>0.9271948351971163</v>
      </c>
      <c r="Z11" s="147">
        <v>0.16092495759266476</v>
      </c>
      <c r="AA11" s="147">
        <v>0.28977460362390606</v>
      </c>
      <c r="AB11" s="147">
        <v>1.2692472356319273</v>
      </c>
      <c r="AC11" s="147">
        <v>1.4131828799087314</v>
      </c>
      <c r="AD11" s="147">
        <v>-1.0870594006742722</v>
      </c>
      <c r="AE11" s="147">
        <v>3.6857246848726297</v>
      </c>
      <c r="AF11" s="147">
        <v>-0.23677933449066185</v>
      </c>
      <c r="AG11" s="147">
        <v>-0.9028835106532228</v>
      </c>
      <c r="AH11" s="147">
        <v>-0.2891010202177783</v>
      </c>
      <c r="AI11" s="147">
        <v>-1.4468968397781665</v>
      </c>
      <c r="AJ11" s="147">
        <v>-0.5328423000284641</v>
      </c>
      <c r="AK11" s="147">
        <v>0.3849386992011831</v>
      </c>
      <c r="AL11" s="13"/>
    </row>
    <row r="12" spans="1:38" ht="13.5" customHeight="1">
      <c r="A12" s="29" t="s">
        <v>7</v>
      </c>
      <c r="B12" s="177">
        <v>796735</v>
      </c>
      <c r="C12" s="177">
        <v>71957</v>
      </c>
      <c r="D12" s="177">
        <v>160624</v>
      </c>
      <c r="E12" s="177">
        <v>186229</v>
      </c>
      <c r="F12" s="177">
        <v>41153</v>
      </c>
      <c r="G12" s="177">
        <v>148666</v>
      </c>
      <c r="H12" s="177">
        <v>29314</v>
      </c>
      <c r="I12" s="177">
        <v>58495</v>
      </c>
      <c r="J12" s="177">
        <v>4541</v>
      </c>
      <c r="K12" s="177">
        <v>59150</v>
      </c>
      <c r="L12" s="177">
        <v>3445</v>
      </c>
      <c r="M12" s="177">
        <v>6195</v>
      </c>
      <c r="N12" s="177">
        <v>7431</v>
      </c>
      <c r="O12" s="177">
        <v>8230</v>
      </c>
      <c r="P12" s="177">
        <v>1964</v>
      </c>
      <c r="Q12" s="177">
        <v>2607</v>
      </c>
      <c r="R12" s="177">
        <v>6734</v>
      </c>
      <c r="S12" s="129"/>
      <c r="T12" s="29" t="s">
        <v>7</v>
      </c>
      <c r="U12" s="146">
        <v>0.08671987746608036</v>
      </c>
      <c r="V12" s="147">
        <v>-0.19669187833529028</v>
      </c>
      <c r="W12" s="147">
        <v>-0.00823758061159094</v>
      </c>
      <c r="X12" s="147">
        <v>2.3236022086110313</v>
      </c>
      <c r="Y12" s="147">
        <v>0.11484428895567465</v>
      </c>
      <c r="Z12" s="147">
        <v>-0.1291706359568713</v>
      </c>
      <c r="AA12" s="147">
        <v>-0.4552110437329206</v>
      </c>
      <c r="AB12" s="147">
        <v>-3.7359567149416057</v>
      </c>
      <c r="AC12" s="147">
        <v>0.3613417922747999</v>
      </c>
      <c r="AD12" s="147">
        <v>0.5853550589687571</v>
      </c>
      <c r="AE12" s="147">
        <v>0.25533718872500133</v>
      </c>
      <c r="AF12" s="147">
        <v>0.1537704873416367</v>
      </c>
      <c r="AG12" s="147">
        <v>0.9850827129473296</v>
      </c>
      <c r="AH12" s="147">
        <v>-1.1439650162029888</v>
      </c>
      <c r="AI12" s="147">
        <v>-0.24385664773050889</v>
      </c>
      <c r="AJ12" s="147">
        <v>-0.06564901793339008</v>
      </c>
      <c r="AK12" s="147">
        <v>-0.49472431866309574</v>
      </c>
      <c r="AL12" s="13"/>
    </row>
    <row r="13" spans="1:38" ht="13.5" customHeight="1">
      <c r="A13" s="29" t="s">
        <v>8</v>
      </c>
      <c r="B13" s="177">
        <v>592641</v>
      </c>
      <c r="C13" s="177">
        <v>202240</v>
      </c>
      <c r="D13" s="177">
        <v>72975</v>
      </c>
      <c r="E13" s="177">
        <v>51646</v>
      </c>
      <c r="F13" s="177">
        <v>40149</v>
      </c>
      <c r="G13" s="177">
        <v>60496</v>
      </c>
      <c r="H13" s="177">
        <v>13897</v>
      </c>
      <c r="I13" s="177">
        <v>8798</v>
      </c>
      <c r="J13" s="177">
        <v>0</v>
      </c>
      <c r="K13" s="177">
        <v>27236</v>
      </c>
      <c r="L13" s="177">
        <v>7494</v>
      </c>
      <c r="M13" s="177">
        <v>32533</v>
      </c>
      <c r="N13" s="177">
        <v>31016</v>
      </c>
      <c r="O13" s="177">
        <v>26252</v>
      </c>
      <c r="P13" s="177">
        <v>6226</v>
      </c>
      <c r="Q13" s="177">
        <v>5293</v>
      </c>
      <c r="R13" s="177">
        <v>6390</v>
      </c>
      <c r="S13" s="129"/>
      <c r="T13" s="29" t="s">
        <v>8</v>
      </c>
      <c r="U13" s="146">
        <v>-0.08932952700543813</v>
      </c>
      <c r="V13" s="147">
        <v>-0.058830064499817064</v>
      </c>
      <c r="W13" s="147">
        <v>-0.31917879009711025</v>
      </c>
      <c r="X13" s="147">
        <v>-0.42350141968199123</v>
      </c>
      <c r="Y13" s="147">
        <v>0.0032565799530254965</v>
      </c>
      <c r="Z13" s="147">
        <v>0.24475394040196088</v>
      </c>
      <c r="AA13" s="147">
        <v>0.015922180005007985</v>
      </c>
      <c r="AB13" s="147">
        <v>1.0994729616014862</v>
      </c>
      <c r="AC13" s="147">
        <v>0.32509383020674754</v>
      </c>
      <c r="AD13" s="147">
        <v>-0.00706531954573995</v>
      </c>
      <c r="AE13" s="147">
        <v>-0.1195106339362786</v>
      </c>
      <c r="AF13" s="147">
        <v>0.016135209164798794</v>
      </c>
      <c r="AG13" s="147">
        <v>0.15412350430145022</v>
      </c>
      <c r="AH13" s="147">
        <v>-0.5275879152342243</v>
      </c>
      <c r="AI13" s="147">
        <v>0.5315906161599329</v>
      </c>
      <c r="AJ13" s="147">
        <v>-0.8662467976088788</v>
      </c>
      <c r="AK13" s="147">
        <v>-0.9396087222148211</v>
      </c>
      <c r="AL13" s="13"/>
    </row>
    <row r="14" spans="1:38" ht="13.5" customHeight="1">
      <c r="A14" s="29" t="s">
        <v>9</v>
      </c>
      <c r="B14" s="177">
        <v>817185</v>
      </c>
      <c r="C14" s="177">
        <v>223236</v>
      </c>
      <c r="D14" s="177">
        <v>114538</v>
      </c>
      <c r="E14" s="177">
        <v>5314</v>
      </c>
      <c r="F14" s="177">
        <v>22054</v>
      </c>
      <c r="G14" s="177">
        <v>145155</v>
      </c>
      <c r="H14" s="177">
        <v>20245</v>
      </c>
      <c r="I14" s="177">
        <v>4404</v>
      </c>
      <c r="J14" s="177">
        <v>3043</v>
      </c>
      <c r="K14" s="177">
        <v>230321</v>
      </c>
      <c r="L14" s="177">
        <v>6400</v>
      </c>
      <c r="M14" s="177">
        <v>120</v>
      </c>
      <c r="N14" s="177">
        <v>1272</v>
      </c>
      <c r="O14" s="177">
        <v>2272</v>
      </c>
      <c r="P14" s="177">
        <v>949</v>
      </c>
      <c r="Q14" s="177">
        <v>17415</v>
      </c>
      <c r="R14" s="177">
        <v>20447</v>
      </c>
      <c r="S14" s="129"/>
      <c r="T14" s="29" t="s">
        <v>9</v>
      </c>
      <c r="U14" s="146">
        <v>-0.08366169441214547</v>
      </c>
      <c r="V14" s="147">
        <v>-0.17200802448720118</v>
      </c>
      <c r="W14" s="147">
        <v>0.305101680118636</v>
      </c>
      <c r="X14" s="147">
        <v>0.023417434930790196</v>
      </c>
      <c r="Y14" s="147">
        <v>0.4388407638740276</v>
      </c>
      <c r="Z14" s="147">
        <v>-1.6929269144110353</v>
      </c>
      <c r="AA14" s="147">
        <v>-0.02930406918300615</v>
      </c>
      <c r="AB14" s="147">
        <v>-0.4436275595317175</v>
      </c>
      <c r="AC14" s="147">
        <v>0.04746369921018514</v>
      </c>
      <c r="AD14" s="147">
        <v>0.5912872612288594</v>
      </c>
      <c r="AE14" s="147">
        <v>1.697692482544056</v>
      </c>
      <c r="AF14" s="147">
        <v>0.046656026500623025</v>
      </c>
      <c r="AG14" s="147">
        <v>-0.06164940172058008</v>
      </c>
      <c r="AH14" s="147">
        <v>0</v>
      </c>
      <c r="AI14" s="147">
        <v>0.08437946288252902</v>
      </c>
      <c r="AJ14" s="147">
        <v>0.5593509820666082</v>
      </c>
      <c r="AK14" s="147">
        <v>-0.22760993490953013</v>
      </c>
      <c r="AL14" s="13"/>
    </row>
    <row r="15" spans="1:38" ht="13.5" customHeight="1">
      <c r="A15" s="29" t="s">
        <v>14</v>
      </c>
      <c r="B15" s="177">
        <v>735289</v>
      </c>
      <c r="C15" s="177">
        <v>211313</v>
      </c>
      <c r="D15" s="177">
        <v>137486</v>
      </c>
      <c r="E15" s="177">
        <v>4929</v>
      </c>
      <c r="F15" s="177">
        <v>37299</v>
      </c>
      <c r="G15" s="177">
        <v>79327</v>
      </c>
      <c r="H15" s="177">
        <v>104393</v>
      </c>
      <c r="I15" s="177">
        <v>42286</v>
      </c>
      <c r="J15" s="177">
        <v>0</v>
      </c>
      <c r="K15" s="177">
        <v>27385</v>
      </c>
      <c r="L15" s="177">
        <v>30630</v>
      </c>
      <c r="M15" s="177">
        <v>5441</v>
      </c>
      <c r="N15" s="177">
        <v>14231</v>
      </c>
      <c r="O15" s="177">
        <v>0</v>
      </c>
      <c r="P15" s="177">
        <v>20811</v>
      </c>
      <c r="Q15" s="177">
        <v>3502</v>
      </c>
      <c r="R15" s="177">
        <v>16256</v>
      </c>
      <c r="S15" s="129"/>
      <c r="T15" s="29" t="s">
        <v>14</v>
      </c>
      <c r="U15" s="146">
        <v>0.050660501279016966</v>
      </c>
      <c r="V15" s="147">
        <v>-0.2555857913965354</v>
      </c>
      <c r="W15" s="147">
        <v>0.4023234370701015</v>
      </c>
      <c r="X15" s="147">
        <v>0.003035593416954285</v>
      </c>
      <c r="Y15" s="147">
        <v>-0.7728063610975606</v>
      </c>
      <c r="Z15" s="147">
        <v>0.8547280729130188</v>
      </c>
      <c r="AA15" s="147">
        <v>-0.2513980672015791</v>
      </c>
      <c r="AB15" s="147">
        <v>-0.4174232694096277</v>
      </c>
      <c r="AC15" s="147">
        <v>0</v>
      </c>
      <c r="AD15" s="147">
        <v>-0.03272709336753128</v>
      </c>
      <c r="AE15" s="147">
        <v>-0.2091784724672321</v>
      </c>
      <c r="AF15" s="147">
        <v>-0.020606411704441836</v>
      </c>
      <c r="AG15" s="147">
        <v>-0.019428902360425236</v>
      </c>
      <c r="AH15" s="147">
        <v>0.4074866011971651</v>
      </c>
      <c r="AI15" s="147">
        <v>-0.6328459716189677</v>
      </c>
      <c r="AJ15" s="147">
        <v>1.514553088528319</v>
      </c>
      <c r="AK15" s="147">
        <v>-0.2526447309792968</v>
      </c>
      <c r="AL15" s="13"/>
    </row>
    <row r="16" spans="1:38" ht="13.5" customHeight="1">
      <c r="A16" s="29" t="s">
        <v>11</v>
      </c>
      <c r="B16" s="177">
        <v>221659</v>
      </c>
      <c r="C16" s="177">
        <v>99508</v>
      </c>
      <c r="D16" s="177">
        <v>29704</v>
      </c>
      <c r="E16" s="177">
        <v>43686</v>
      </c>
      <c r="F16" s="177">
        <v>2317</v>
      </c>
      <c r="G16" s="177">
        <v>10354</v>
      </c>
      <c r="H16" s="177">
        <v>6182</v>
      </c>
      <c r="I16" s="177">
        <v>3953</v>
      </c>
      <c r="J16" s="177">
        <v>520</v>
      </c>
      <c r="K16" s="177">
        <v>1321</v>
      </c>
      <c r="L16" s="177">
        <v>9738</v>
      </c>
      <c r="M16" s="177">
        <v>2398</v>
      </c>
      <c r="N16" s="177">
        <v>0</v>
      </c>
      <c r="O16" s="177">
        <v>5023</v>
      </c>
      <c r="P16" s="177">
        <v>5592</v>
      </c>
      <c r="Q16" s="177">
        <v>763</v>
      </c>
      <c r="R16" s="177">
        <v>600</v>
      </c>
      <c r="S16" s="129"/>
      <c r="T16" s="29" t="s">
        <v>11</v>
      </c>
      <c r="U16" s="146">
        <v>0.025131468741002718</v>
      </c>
      <c r="V16" s="147">
        <v>-0.1544113609576271</v>
      </c>
      <c r="W16" s="147">
        <v>0.3625084641140786</v>
      </c>
      <c r="X16" s="147">
        <v>0.15167125679710872</v>
      </c>
      <c r="Y16" s="147">
        <v>0.15824320139089196</v>
      </c>
      <c r="Z16" s="147">
        <v>-0.06833093280367013</v>
      </c>
      <c r="AA16" s="147">
        <v>-0.18816297054351316</v>
      </c>
      <c r="AB16" s="147">
        <v>-0.14762980350473126</v>
      </c>
      <c r="AC16" s="147">
        <v>-0.08452439585375436</v>
      </c>
      <c r="AD16" s="147">
        <v>-0.04065891436699406</v>
      </c>
      <c r="AE16" s="147">
        <v>0</v>
      </c>
      <c r="AF16" s="147">
        <v>0.24708254034288274</v>
      </c>
      <c r="AG16" s="147">
        <v>0</v>
      </c>
      <c r="AH16" s="147">
        <v>0</v>
      </c>
      <c r="AI16" s="147">
        <v>-0.03586127172507484</v>
      </c>
      <c r="AJ16" s="147">
        <v>0.059955878166808814</v>
      </c>
      <c r="AK16" s="147">
        <v>0</v>
      </c>
      <c r="AL16" s="13"/>
    </row>
    <row r="17" spans="1:38" ht="13.5" customHeight="1">
      <c r="A17" s="70" t="s">
        <v>12</v>
      </c>
      <c r="B17" s="178">
        <v>1443050</v>
      </c>
      <c r="C17" s="178">
        <v>234719</v>
      </c>
      <c r="D17" s="178">
        <v>478020</v>
      </c>
      <c r="E17" s="178">
        <v>112866</v>
      </c>
      <c r="F17" s="178">
        <v>136479</v>
      </c>
      <c r="G17" s="178">
        <v>191204</v>
      </c>
      <c r="H17" s="178">
        <v>110159</v>
      </c>
      <c r="I17" s="178">
        <v>15267</v>
      </c>
      <c r="J17" s="178">
        <v>28548</v>
      </c>
      <c r="K17" s="178">
        <v>30717</v>
      </c>
      <c r="L17" s="178">
        <v>40550</v>
      </c>
      <c r="M17" s="178">
        <v>9989</v>
      </c>
      <c r="N17" s="178">
        <v>17682</v>
      </c>
      <c r="O17" s="178">
        <v>2823</v>
      </c>
      <c r="P17" s="178">
        <v>20052</v>
      </c>
      <c r="Q17" s="178">
        <v>9393</v>
      </c>
      <c r="R17" s="178">
        <v>4582</v>
      </c>
      <c r="S17" s="129"/>
      <c r="T17" s="70" t="s">
        <v>12</v>
      </c>
      <c r="U17" s="148">
        <v>0.2912069863580223</v>
      </c>
      <c r="V17" s="149">
        <v>1.6925870543210881</v>
      </c>
      <c r="W17" s="149">
        <v>0.3439098376665755</v>
      </c>
      <c r="X17" s="149">
        <v>-0.2362342162694067</v>
      </c>
      <c r="Y17" s="149">
        <v>-2.2481035406334784</v>
      </c>
      <c r="Z17" s="149">
        <v>-0.1954088770768072</v>
      </c>
      <c r="AA17" s="149">
        <v>-0.10038685000308453</v>
      </c>
      <c r="AB17" s="149">
        <v>-0.04816422339341858</v>
      </c>
      <c r="AC17" s="149">
        <v>-0.005364048198411334</v>
      </c>
      <c r="AD17" s="149">
        <v>-0.3349361388428609</v>
      </c>
      <c r="AE17" s="149">
        <v>0.436206841251668</v>
      </c>
      <c r="AF17" s="149">
        <v>-0.023716813471150035</v>
      </c>
      <c r="AG17" s="149">
        <v>-1.2469992620753698</v>
      </c>
      <c r="AH17" s="149">
        <v>-0.11838558097938694</v>
      </c>
      <c r="AI17" s="149">
        <v>-0.09640353634328942</v>
      </c>
      <c r="AJ17" s="149">
        <v>-1.2473313407344113</v>
      </c>
      <c r="AK17" s="149">
        <v>0.09026307206805785</v>
      </c>
      <c r="AL17" s="13"/>
    </row>
    <row r="18" spans="1:37" s="23" customFormat="1" ht="10.5" customHeight="1">
      <c r="A18" s="23" t="s">
        <v>91</v>
      </c>
      <c r="B18" s="11"/>
      <c r="C18" s="69"/>
      <c r="D18" s="57"/>
      <c r="E18" s="57"/>
      <c r="F18" s="57"/>
      <c r="G18" s="27"/>
      <c r="H18" s="69"/>
      <c r="I18" s="130"/>
      <c r="J18" s="130"/>
      <c r="K18" s="130"/>
      <c r="L18" s="130"/>
      <c r="M18" s="130"/>
      <c r="N18" s="130"/>
      <c r="O18" s="130"/>
      <c r="P18" s="130"/>
      <c r="Q18" s="130"/>
      <c r="R18" s="57"/>
      <c r="S18" s="57"/>
      <c r="T18" s="23" t="s">
        <v>91</v>
      </c>
      <c r="V18" s="63"/>
      <c r="W18" s="63"/>
      <c r="X18" s="63"/>
      <c r="Y18" s="63"/>
      <c r="Z18" s="63"/>
      <c r="AA18" s="63"/>
      <c r="AB18" s="63"/>
      <c r="AC18" s="63"/>
      <c r="AD18" s="63"/>
      <c r="AE18" s="63"/>
      <c r="AF18" s="63"/>
      <c r="AG18" s="63"/>
      <c r="AH18" s="63"/>
      <c r="AI18" s="63"/>
      <c r="AJ18" s="63"/>
      <c r="AK18" s="63"/>
    </row>
    <row r="19" spans="1:37" s="23" customFormat="1" ht="8.25" customHeight="1">
      <c r="A19" s="131" t="s">
        <v>30</v>
      </c>
      <c r="B19" s="11"/>
      <c r="C19" s="69"/>
      <c r="D19" s="57"/>
      <c r="E19" s="57"/>
      <c r="F19" s="57"/>
      <c r="G19" s="57"/>
      <c r="H19" s="69"/>
      <c r="I19" s="75"/>
      <c r="J19" s="75"/>
      <c r="K19" s="75"/>
      <c r="L19" s="75"/>
      <c r="M19" s="75"/>
      <c r="N19" s="75"/>
      <c r="O19" s="75"/>
      <c r="P19" s="75"/>
      <c r="Q19" s="75"/>
      <c r="R19" s="57"/>
      <c r="S19" s="57"/>
      <c r="T19" s="23" t="s">
        <v>32</v>
      </c>
      <c r="V19" s="63"/>
      <c r="W19" s="63"/>
      <c r="X19" s="63"/>
      <c r="Y19" s="63"/>
      <c r="Z19" s="63"/>
      <c r="AA19" s="63"/>
      <c r="AB19" s="63"/>
      <c r="AC19" s="63"/>
      <c r="AD19" s="63"/>
      <c r="AE19" s="63"/>
      <c r="AF19" s="63"/>
      <c r="AG19" s="63"/>
      <c r="AH19" s="63"/>
      <c r="AI19" s="63"/>
      <c r="AJ19" s="63"/>
      <c r="AK19" s="63"/>
    </row>
    <row r="20" spans="1:37" s="23" customFormat="1" ht="12.75">
      <c r="A20" s="23" t="s">
        <v>107</v>
      </c>
      <c r="B20" s="129"/>
      <c r="C20" s="129"/>
      <c r="D20" s="129"/>
      <c r="E20" s="129"/>
      <c r="F20" s="129"/>
      <c r="G20" s="129"/>
      <c r="H20" s="129"/>
      <c r="I20" s="129"/>
      <c r="J20" s="129"/>
      <c r="K20" s="129"/>
      <c r="L20" s="129"/>
      <c r="M20" s="129"/>
      <c r="N20" s="129"/>
      <c r="O20" s="129"/>
      <c r="P20" s="129"/>
      <c r="Q20" s="129"/>
      <c r="R20" s="129"/>
      <c r="S20" s="129"/>
      <c r="T20" s="131" t="s">
        <v>33</v>
      </c>
      <c r="U20" s="129"/>
      <c r="V20" s="129"/>
      <c r="W20" s="129"/>
      <c r="X20" s="129"/>
      <c r="Y20" s="129"/>
      <c r="Z20" s="129"/>
      <c r="AA20" s="129"/>
      <c r="AB20" s="129"/>
      <c r="AC20" s="129"/>
      <c r="AD20" s="129"/>
      <c r="AE20" s="129"/>
      <c r="AF20" s="129"/>
      <c r="AG20" s="129"/>
      <c r="AH20" s="129"/>
      <c r="AI20" s="129"/>
      <c r="AJ20" s="129"/>
      <c r="AK20" s="129"/>
    </row>
    <row r="21" spans="1:37" s="23" customFormat="1" ht="14.25" customHeight="1">
      <c r="A21" s="137" t="s">
        <v>151</v>
      </c>
      <c r="B21" s="129"/>
      <c r="C21" s="129"/>
      <c r="D21" s="129"/>
      <c r="E21" s="129"/>
      <c r="F21" s="129"/>
      <c r="G21" s="129"/>
      <c r="H21" s="129"/>
      <c r="I21" s="129"/>
      <c r="J21" s="129"/>
      <c r="K21" s="129"/>
      <c r="L21" s="129"/>
      <c r="M21" s="129"/>
      <c r="N21" s="129"/>
      <c r="O21" s="129"/>
      <c r="P21" s="129"/>
      <c r="Q21" s="129"/>
      <c r="R21" s="129"/>
      <c r="S21" s="129"/>
      <c r="T21" s="132" t="s">
        <v>89</v>
      </c>
      <c r="U21" s="129"/>
      <c r="V21" s="129"/>
      <c r="W21" s="129"/>
      <c r="X21" s="129"/>
      <c r="Y21" s="129"/>
      <c r="Z21" s="129"/>
      <c r="AA21" s="129"/>
      <c r="AB21" s="129"/>
      <c r="AC21" s="129"/>
      <c r="AD21" s="129"/>
      <c r="AE21" s="129"/>
      <c r="AF21" s="129"/>
      <c r="AG21" s="129"/>
      <c r="AH21" s="129"/>
      <c r="AI21" s="129"/>
      <c r="AJ21" s="129"/>
      <c r="AK21" s="129"/>
    </row>
    <row r="22" spans="1:37" ht="16.5" customHeight="1">
      <c r="A22" s="129"/>
      <c r="B22" s="129"/>
      <c r="C22" s="129"/>
      <c r="D22" s="129"/>
      <c r="E22" s="129"/>
      <c r="F22" s="129"/>
      <c r="G22" s="129"/>
      <c r="H22" s="129"/>
      <c r="I22" s="129"/>
      <c r="J22" s="129"/>
      <c r="K22" s="129"/>
      <c r="L22" s="129"/>
      <c r="M22" s="129"/>
      <c r="N22" s="129"/>
      <c r="O22" s="129"/>
      <c r="P22" s="129"/>
      <c r="Q22" s="129"/>
      <c r="R22" s="129"/>
      <c r="S22" s="129"/>
      <c r="T22" s="287" t="s">
        <v>107</v>
      </c>
      <c r="U22" s="287"/>
      <c r="V22" s="287"/>
      <c r="W22" s="287"/>
      <c r="X22" s="287"/>
      <c r="Y22" s="287"/>
      <c r="Z22" s="287"/>
      <c r="AA22" s="287"/>
      <c r="AB22" s="287"/>
      <c r="AC22" s="287"/>
      <c r="AD22" s="287"/>
      <c r="AE22" s="287"/>
      <c r="AF22" s="287"/>
      <c r="AG22" s="287"/>
      <c r="AH22" s="287"/>
      <c r="AI22" s="287"/>
      <c r="AJ22" s="287"/>
      <c r="AK22" s="287"/>
    </row>
    <row r="23" spans="2:37" ht="12.75">
      <c r="B23" s="129"/>
      <c r="C23" s="129"/>
      <c r="D23" s="129"/>
      <c r="E23" s="129"/>
      <c r="F23" s="129"/>
      <c r="G23" s="129"/>
      <c r="H23" s="129"/>
      <c r="I23" s="129"/>
      <c r="J23" s="129"/>
      <c r="K23" s="129"/>
      <c r="L23" s="129"/>
      <c r="M23" s="129"/>
      <c r="N23" s="129"/>
      <c r="O23" s="129"/>
      <c r="P23" s="129"/>
      <c r="Q23" s="129"/>
      <c r="R23" s="129"/>
      <c r="S23" s="129"/>
      <c r="T23" s="137" t="str">
        <f>A21</f>
        <v>Fecha de publicación: 26 de Agosto de 2016</v>
      </c>
      <c r="U23" s="129"/>
      <c r="V23" s="129"/>
      <c r="W23" s="129"/>
      <c r="X23" s="129"/>
      <c r="Y23" s="129"/>
      <c r="Z23" s="129"/>
      <c r="AA23" s="129"/>
      <c r="AB23" s="129"/>
      <c r="AC23" s="129"/>
      <c r="AD23" s="129"/>
      <c r="AE23" s="129"/>
      <c r="AF23" s="129"/>
      <c r="AG23" s="129"/>
      <c r="AH23" s="129"/>
      <c r="AI23" s="129"/>
      <c r="AJ23" s="129"/>
      <c r="AK23" s="129"/>
    </row>
    <row r="24" spans="2:37" ht="12.75">
      <c r="B24" s="129"/>
      <c r="C24" s="129"/>
      <c r="D24" s="129"/>
      <c r="E24" s="129"/>
      <c r="F24" s="129"/>
      <c r="G24" s="129"/>
      <c r="H24" s="129"/>
      <c r="I24" s="129"/>
      <c r="J24" s="129"/>
      <c r="K24" s="129"/>
      <c r="L24" s="129"/>
      <c r="M24" s="129"/>
      <c r="N24" s="129"/>
      <c r="O24" s="129"/>
      <c r="P24" s="129"/>
      <c r="Q24" s="129"/>
      <c r="R24" s="129"/>
      <c r="S24" s="129"/>
      <c r="T24" s="137"/>
      <c r="U24" s="129"/>
      <c r="V24" s="129"/>
      <c r="W24" s="129"/>
      <c r="X24" s="129"/>
      <c r="Y24" s="129"/>
      <c r="Z24" s="129"/>
      <c r="AA24" s="129"/>
      <c r="AB24" s="129"/>
      <c r="AC24" s="129"/>
      <c r="AD24" s="129"/>
      <c r="AE24" s="129"/>
      <c r="AF24" s="129"/>
      <c r="AG24" s="129"/>
      <c r="AH24" s="129"/>
      <c r="AI24" s="129"/>
      <c r="AJ24" s="129"/>
      <c r="AK24" s="129"/>
    </row>
    <row r="25" spans="1:37" ht="20.25">
      <c r="A25" s="229" t="s">
        <v>131</v>
      </c>
      <c r="B25" s="129"/>
      <c r="C25" s="129"/>
      <c r="D25" s="129"/>
      <c r="E25" s="129"/>
      <c r="F25" s="129"/>
      <c r="G25" s="129"/>
      <c r="H25" s="129"/>
      <c r="I25" s="129"/>
      <c r="J25" s="129"/>
      <c r="K25" s="129"/>
      <c r="L25" s="129"/>
      <c r="M25" s="129"/>
      <c r="N25" s="129"/>
      <c r="O25" s="129"/>
      <c r="P25" s="129"/>
      <c r="Q25" s="129"/>
      <c r="R25" s="129"/>
      <c r="S25" s="129"/>
      <c r="T25" s="229" t="s">
        <v>131</v>
      </c>
      <c r="U25" s="129"/>
      <c r="V25" s="129"/>
      <c r="W25" s="129"/>
      <c r="X25" s="129"/>
      <c r="Y25" s="129"/>
      <c r="Z25" s="129"/>
      <c r="AA25" s="129"/>
      <c r="AB25" s="129"/>
      <c r="AC25" s="129"/>
      <c r="AD25" s="129"/>
      <c r="AE25" s="129"/>
      <c r="AF25" s="129"/>
      <c r="AG25" s="129"/>
      <c r="AH25" s="129"/>
      <c r="AI25" s="129"/>
      <c r="AJ25" s="129"/>
      <c r="AK25" s="129"/>
    </row>
    <row r="26" spans="1:37" ht="12.75">
      <c r="A26" s="22"/>
      <c r="B26" s="129"/>
      <c r="C26" s="129"/>
      <c r="D26" s="129"/>
      <c r="E26" s="129"/>
      <c r="F26" s="129"/>
      <c r="G26" s="129"/>
      <c r="H26" s="129"/>
      <c r="I26" s="129"/>
      <c r="J26" s="129"/>
      <c r="K26" s="129"/>
      <c r="L26" s="129"/>
      <c r="M26" s="129"/>
      <c r="N26" s="129"/>
      <c r="O26" s="129"/>
      <c r="P26" s="129"/>
      <c r="Q26" s="129"/>
      <c r="R26" s="129"/>
      <c r="S26" s="129"/>
      <c r="T26" s="18"/>
      <c r="U26" s="129"/>
      <c r="V26" s="129"/>
      <c r="W26" s="129"/>
      <c r="X26" s="129"/>
      <c r="Y26" s="129"/>
      <c r="Z26" s="129"/>
      <c r="AA26" s="129"/>
      <c r="AB26" s="129"/>
      <c r="AC26" s="129"/>
      <c r="AD26" s="129"/>
      <c r="AE26" s="129"/>
      <c r="AF26" s="129"/>
      <c r="AG26" s="129"/>
      <c r="AH26" s="129"/>
      <c r="AI26" s="129"/>
      <c r="AJ26" s="129"/>
      <c r="AK26" s="129"/>
    </row>
    <row r="27" spans="1:38" ht="11.25">
      <c r="A27" s="1" t="s">
        <v>144</v>
      </c>
      <c r="B27" s="3"/>
      <c r="C27" s="3"/>
      <c r="D27" s="3"/>
      <c r="E27" s="3"/>
      <c r="F27" s="3"/>
      <c r="G27" s="3"/>
      <c r="H27" s="3"/>
      <c r="I27" s="3"/>
      <c r="J27" s="3"/>
      <c r="K27" s="3"/>
      <c r="L27" s="3"/>
      <c r="M27" s="3"/>
      <c r="N27" s="3"/>
      <c r="O27" s="3"/>
      <c r="P27" s="3"/>
      <c r="Q27" s="3"/>
      <c r="R27" s="3"/>
      <c r="T27" s="18" t="s">
        <v>146</v>
      </c>
      <c r="U27" s="19"/>
      <c r="V27" s="19"/>
      <c r="W27" s="19"/>
      <c r="X27" s="19"/>
      <c r="Y27" s="19"/>
      <c r="Z27" s="19"/>
      <c r="AA27" s="19"/>
      <c r="AB27" s="19"/>
      <c r="AC27" s="19"/>
      <c r="AD27" s="19"/>
      <c r="AE27" s="19"/>
      <c r="AF27" s="19"/>
      <c r="AG27" s="19"/>
      <c r="AH27" s="19"/>
      <c r="AI27" s="19"/>
      <c r="AJ27" s="19"/>
      <c r="AK27" s="19"/>
      <c r="AL27" s="3"/>
    </row>
    <row r="28" spans="1:37" ht="11.25">
      <c r="A28" s="1" t="s">
        <v>96</v>
      </c>
      <c r="B28" s="3"/>
      <c r="C28" s="3"/>
      <c r="D28" s="3"/>
      <c r="E28" s="3"/>
      <c r="F28" s="3"/>
      <c r="G28" s="3"/>
      <c r="H28" s="3"/>
      <c r="I28" s="3"/>
      <c r="J28" s="3"/>
      <c r="K28" s="3"/>
      <c r="L28" s="3"/>
      <c r="M28" s="3"/>
      <c r="N28" s="3"/>
      <c r="O28" s="3"/>
      <c r="P28" s="3"/>
      <c r="Q28" s="3"/>
      <c r="R28" s="3"/>
      <c r="T28" s="4" t="s">
        <v>98</v>
      </c>
      <c r="U28" s="4"/>
      <c r="V28" s="4"/>
      <c r="W28" s="4"/>
      <c r="X28" s="4"/>
      <c r="Y28" s="4"/>
      <c r="Z28" s="4"/>
      <c r="AA28" s="3"/>
      <c r="AB28" s="3"/>
      <c r="AC28" s="3"/>
      <c r="AD28" s="3"/>
      <c r="AE28" s="3"/>
      <c r="AF28" s="3"/>
      <c r="AG28" s="3"/>
      <c r="AH28" s="3"/>
      <c r="AI28" s="3"/>
      <c r="AJ28" s="3"/>
      <c r="AK28" s="3"/>
    </row>
    <row r="29" spans="1:36" ht="11.25">
      <c r="A29" s="5" t="s">
        <v>172</v>
      </c>
      <c r="B29" s="3"/>
      <c r="C29" s="3"/>
      <c r="D29" s="3"/>
      <c r="E29" s="3"/>
      <c r="F29" s="3"/>
      <c r="G29" s="3"/>
      <c r="H29" s="3"/>
      <c r="I29" s="3"/>
      <c r="J29" s="3"/>
      <c r="K29" s="3"/>
      <c r="L29" s="3"/>
      <c r="M29" s="3"/>
      <c r="N29" s="3"/>
      <c r="O29" s="3"/>
      <c r="P29" s="3"/>
      <c r="Q29" s="3"/>
      <c r="R29" s="38" t="s">
        <v>0</v>
      </c>
      <c r="T29" s="7" t="str">
        <f>T5</f>
        <v>II trimestre de 2016 / I trimestre de 2016</v>
      </c>
      <c r="U29" s="4"/>
      <c r="V29" s="4"/>
      <c r="W29" s="4"/>
      <c r="X29" s="4"/>
      <c r="Y29" s="4"/>
      <c r="Z29" s="4"/>
      <c r="AA29" s="4"/>
      <c r="AB29" s="55"/>
      <c r="AC29" s="55"/>
      <c r="AD29" s="55"/>
      <c r="AE29" s="55"/>
      <c r="AF29" s="55"/>
      <c r="AG29" s="55"/>
      <c r="AH29" s="55"/>
      <c r="AI29" s="55"/>
      <c r="AJ29" s="55"/>
    </row>
    <row r="30" spans="1:37" ht="23.25" customHeight="1">
      <c r="A30" s="8" t="s">
        <v>1</v>
      </c>
      <c r="B30" s="68" t="s">
        <v>2</v>
      </c>
      <c r="C30" s="176" t="s">
        <v>106</v>
      </c>
      <c r="D30" s="9" t="s">
        <v>46</v>
      </c>
      <c r="E30" s="176" t="s">
        <v>104</v>
      </c>
      <c r="F30" s="220" t="s">
        <v>142</v>
      </c>
      <c r="G30" s="9" t="s">
        <v>48</v>
      </c>
      <c r="H30" s="9" t="s">
        <v>49</v>
      </c>
      <c r="I30" s="9" t="s">
        <v>50</v>
      </c>
      <c r="J30" s="9" t="s">
        <v>51</v>
      </c>
      <c r="K30" s="9" t="s">
        <v>56</v>
      </c>
      <c r="L30" s="9" t="s">
        <v>63</v>
      </c>
      <c r="M30" s="9" t="s">
        <v>57</v>
      </c>
      <c r="N30" s="9" t="s">
        <v>58</v>
      </c>
      <c r="O30" s="9" t="s">
        <v>59</v>
      </c>
      <c r="P30" s="9" t="s">
        <v>60</v>
      </c>
      <c r="Q30" s="9" t="s">
        <v>61</v>
      </c>
      <c r="R30" s="72" t="s">
        <v>62</v>
      </c>
      <c r="S30" s="129"/>
      <c r="T30" s="8" t="s">
        <v>1</v>
      </c>
      <c r="U30" s="68" t="s">
        <v>2</v>
      </c>
      <c r="V30" s="176" t="s">
        <v>106</v>
      </c>
      <c r="W30" s="9" t="s">
        <v>46</v>
      </c>
      <c r="X30" s="176" t="s">
        <v>104</v>
      </c>
      <c r="Y30" s="9" t="s">
        <v>47</v>
      </c>
      <c r="Z30" s="9" t="s">
        <v>48</v>
      </c>
      <c r="AA30" s="9" t="s">
        <v>49</v>
      </c>
      <c r="AB30" s="9" t="s">
        <v>50</v>
      </c>
      <c r="AC30" s="9" t="s">
        <v>51</v>
      </c>
      <c r="AD30" s="76" t="s">
        <v>56</v>
      </c>
      <c r="AE30" s="76" t="s">
        <v>63</v>
      </c>
      <c r="AF30" s="76" t="s">
        <v>57</v>
      </c>
      <c r="AG30" s="76" t="s">
        <v>58</v>
      </c>
      <c r="AH30" s="76" t="s">
        <v>59</v>
      </c>
      <c r="AI30" s="76" t="s">
        <v>60</v>
      </c>
      <c r="AJ30" s="76" t="s">
        <v>61</v>
      </c>
      <c r="AK30" s="76" t="s">
        <v>62</v>
      </c>
    </row>
    <row r="31" spans="1:37" ht="13.5" customHeight="1">
      <c r="A31" s="66" t="s">
        <v>2</v>
      </c>
      <c r="B31" s="92">
        <v>30307317</v>
      </c>
      <c r="C31" s="92">
        <v>7740370</v>
      </c>
      <c r="D31" s="92">
        <v>5918983</v>
      </c>
      <c r="E31" s="92">
        <v>2880727</v>
      </c>
      <c r="F31" s="92">
        <v>1644575</v>
      </c>
      <c r="G31" s="92">
        <v>3405791</v>
      </c>
      <c r="H31" s="92">
        <v>2129204</v>
      </c>
      <c r="I31" s="92">
        <v>585648</v>
      </c>
      <c r="J31" s="92">
        <v>613155</v>
      </c>
      <c r="K31" s="92">
        <v>1586517</v>
      </c>
      <c r="L31" s="92">
        <v>813204</v>
      </c>
      <c r="M31" s="92">
        <v>488407</v>
      </c>
      <c r="N31" s="92">
        <v>538463</v>
      </c>
      <c r="O31" s="92">
        <v>467597</v>
      </c>
      <c r="P31" s="92">
        <v>530760</v>
      </c>
      <c r="Q31" s="92">
        <v>569727</v>
      </c>
      <c r="R31" s="92">
        <v>394189</v>
      </c>
      <c r="S31" s="129"/>
      <c r="T31" s="139" t="s">
        <v>2</v>
      </c>
      <c r="U31" s="150">
        <v>2.9836925107033783</v>
      </c>
      <c r="V31" s="150">
        <v>-1.1577021158136334</v>
      </c>
      <c r="W31" s="150">
        <v>8.351332446969664</v>
      </c>
      <c r="X31" s="150">
        <v>4.103760919553509</v>
      </c>
      <c r="Y31" s="150">
        <v>9.299795433610301</v>
      </c>
      <c r="Z31" s="150">
        <v>3.2937753947377644</v>
      </c>
      <c r="AA31" s="150">
        <v>-3.414332320845986</v>
      </c>
      <c r="AB31" s="150">
        <v>8.073873953673754</v>
      </c>
      <c r="AC31" s="150">
        <v>-0.3335462697921233</v>
      </c>
      <c r="AD31" s="150">
        <v>5.74763745045945</v>
      </c>
      <c r="AE31" s="150">
        <v>13.403180349495386</v>
      </c>
      <c r="AF31" s="150">
        <v>-5.053625270459151</v>
      </c>
      <c r="AG31" s="150">
        <v>0.5937024202060712</v>
      </c>
      <c r="AH31" s="150">
        <v>0.2839538210447611</v>
      </c>
      <c r="AI31" s="150">
        <v>11.96310929882776</v>
      </c>
      <c r="AJ31" s="150">
        <v>1.3604824935952138</v>
      </c>
      <c r="AK31" s="150">
        <v>-9.463841945456295</v>
      </c>
    </row>
    <row r="32" spans="1:37" ht="13.5" customHeight="1">
      <c r="A32" s="29" t="s">
        <v>3</v>
      </c>
      <c r="B32" s="177">
        <v>17779223</v>
      </c>
      <c r="C32" s="173">
        <v>4023508</v>
      </c>
      <c r="D32" s="173">
        <v>4019337</v>
      </c>
      <c r="E32" s="173">
        <v>1505039</v>
      </c>
      <c r="F32" s="173">
        <v>733256</v>
      </c>
      <c r="G32" s="173">
        <v>2003033</v>
      </c>
      <c r="H32" s="173">
        <v>1670734</v>
      </c>
      <c r="I32" s="173">
        <v>233319</v>
      </c>
      <c r="J32" s="173">
        <v>455122</v>
      </c>
      <c r="K32" s="173">
        <v>1021291</v>
      </c>
      <c r="L32" s="173">
        <v>573533</v>
      </c>
      <c r="M32" s="173">
        <v>291841</v>
      </c>
      <c r="N32" s="173">
        <v>235213</v>
      </c>
      <c r="O32" s="173">
        <v>207531</v>
      </c>
      <c r="P32" s="173">
        <v>241570</v>
      </c>
      <c r="Q32" s="173">
        <v>460037</v>
      </c>
      <c r="R32" s="173">
        <v>104859</v>
      </c>
      <c r="S32" s="129"/>
      <c r="T32" s="29" t="s">
        <v>3</v>
      </c>
      <c r="U32" s="146">
        <v>1.6064941400625368</v>
      </c>
      <c r="V32" s="147">
        <v>-4.059746929841945</v>
      </c>
      <c r="W32" s="147">
        <v>7.582125475193995</v>
      </c>
      <c r="X32" s="147">
        <v>-0.25397798255184184</v>
      </c>
      <c r="Y32" s="147">
        <v>7.723411353899856</v>
      </c>
      <c r="Z32" s="147">
        <v>3.034797216659407</v>
      </c>
      <c r="AA32" s="147">
        <v>-1.8584041893024705</v>
      </c>
      <c r="AB32" s="147">
        <v>-0.3155587049913631</v>
      </c>
      <c r="AC32" s="147">
        <v>-1.2925730689020283</v>
      </c>
      <c r="AD32" s="147">
        <v>5.370975933921937</v>
      </c>
      <c r="AE32" s="147">
        <v>5.404056110033452</v>
      </c>
      <c r="AF32" s="147">
        <v>-2.796251188270673</v>
      </c>
      <c r="AG32" s="147">
        <v>4.143026611991831</v>
      </c>
      <c r="AH32" s="147">
        <v>2.761043423059107</v>
      </c>
      <c r="AI32" s="147">
        <v>13.353893795789045</v>
      </c>
      <c r="AJ32" s="147">
        <v>5.272025334471945</v>
      </c>
      <c r="AK32" s="147">
        <v>-3.455720565740454</v>
      </c>
    </row>
    <row r="33" spans="1:38" ht="13.5" customHeight="1">
      <c r="A33" s="29" t="s">
        <v>6</v>
      </c>
      <c r="B33" s="177">
        <v>2543250</v>
      </c>
      <c r="C33" s="173">
        <v>239836</v>
      </c>
      <c r="D33" s="173">
        <v>121216</v>
      </c>
      <c r="E33" s="173">
        <v>507830</v>
      </c>
      <c r="F33" s="173">
        <v>506299</v>
      </c>
      <c r="G33" s="173">
        <v>192386</v>
      </c>
      <c r="H33" s="173">
        <v>45163</v>
      </c>
      <c r="I33" s="173">
        <v>179748</v>
      </c>
      <c r="J33" s="173">
        <v>64762</v>
      </c>
      <c r="K33" s="173">
        <v>89380</v>
      </c>
      <c r="L33" s="173">
        <v>42447</v>
      </c>
      <c r="M33" s="173">
        <v>127284</v>
      </c>
      <c r="N33" s="173">
        <v>78596</v>
      </c>
      <c r="O33" s="173">
        <v>123349</v>
      </c>
      <c r="P33" s="173">
        <v>46638</v>
      </c>
      <c r="Q33" s="173">
        <v>48607</v>
      </c>
      <c r="R33" s="173">
        <v>129709</v>
      </c>
      <c r="S33" s="129"/>
      <c r="T33" s="29" t="s">
        <v>6</v>
      </c>
      <c r="U33" s="146">
        <v>-0.09514007480791442</v>
      </c>
      <c r="V33" s="147">
        <v>-0.5655194782806379</v>
      </c>
      <c r="W33" s="147">
        <v>-0.04217641273134561</v>
      </c>
      <c r="X33" s="147">
        <v>-0.879635468596241</v>
      </c>
      <c r="Y33" s="147">
        <v>2.8301009008098923</v>
      </c>
      <c r="Z33" s="147">
        <v>0.5370028833651945</v>
      </c>
      <c r="AA33" s="147">
        <v>0.08088104543854485</v>
      </c>
      <c r="AB33" s="147">
        <v>7.751302833015917</v>
      </c>
      <c r="AC33" s="147">
        <v>-0.9647159411385233</v>
      </c>
      <c r="AD33" s="147">
        <v>0.41472092654333936</v>
      </c>
      <c r="AE33" s="147">
        <v>0.6105222349743614</v>
      </c>
      <c r="AF33" s="147">
        <v>-2.2960597041619106</v>
      </c>
      <c r="AG33" s="147">
        <v>-2.457569332224942</v>
      </c>
      <c r="AH33" s="147">
        <v>-0.6009355034497141</v>
      </c>
      <c r="AI33" s="147">
        <v>0.5379190758761226</v>
      </c>
      <c r="AJ33" s="147">
        <v>-2.743559635639047</v>
      </c>
      <c r="AK33" s="147">
        <v>-5.780970798862637</v>
      </c>
      <c r="AL33" s="17"/>
    </row>
    <row r="34" spans="1:37" ht="13.5" customHeight="1">
      <c r="A34" s="29" t="s">
        <v>4</v>
      </c>
      <c r="B34" s="177">
        <v>2318081</v>
      </c>
      <c r="C34" s="173">
        <v>1406216</v>
      </c>
      <c r="D34" s="173">
        <v>264260</v>
      </c>
      <c r="E34" s="173">
        <v>89341</v>
      </c>
      <c r="F34" s="173">
        <v>39367</v>
      </c>
      <c r="G34" s="173">
        <v>237345</v>
      </c>
      <c r="H34" s="173">
        <v>96610</v>
      </c>
      <c r="I34" s="173">
        <v>35674</v>
      </c>
      <c r="J34" s="173">
        <v>3854</v>
      </c>
      <c r="K34" s="173">
        <v>31448</v>
      </c>
      <c r="L34" s="173">
        <v>17057</v>
      </c>
      <c r="M34" s="173">
        <v>156</v>
      </c>
      <c r="N34" s="173">
        <v>17554</v>
      </c>
      <c r="O34" s="173">
        <v>46848</v>
      </c>
      <c r="P34" s="173">
        <v>4042</v>
      </c>
      <c r="Q34" s="173">
        <v>9743</v>
      </c>
      <c r="R34" s="173">
        <v>18566</v>
      </c>
      <c r="S34" s="129"/>
      <c r="T34" s="29" t="s">
        <v>4</v>
      </c>
      <c r="U34" s="146">
        <v>0.13533819206130301</v>
      </c>
      <c r="V34" s="147">
        <v>0.3960015476891311</v>
      </c>
      <c r="W34" s="147">
        <v>-0.572109126342337</v>
      </c>
      <c r="X34" s="147">
        <v>0.3132081921993189</v>
      </c>
      <c r="Y34" s="147">
        <v>0.12481341126085474</v>
      </c>
      <c r="Z34" s="147">
        <v>0.5474056840539024</v>
      </c>
      <c r="AA34" s="147">
        <v>-0.9180429599468708</v>
      </c>
      <c r="AB34" s="147">
        <v>3.0622111991968888</v>
      </c>
      <c r="AC34" s="147">
        <v>-0.13345101729986986</v>
      </c>
      <c r="AD34" s="147">
        <v>0.28774513659395634</v>
      </c>
      <c r="AE34" s="147">
        <v>1.6423299134977283</v>
      </c>
      <c r="AF34" s="147">
        <v>-0.14385608171025432</v>
      </c>
      <c r="AG34" s="147">
        <v>0</v>
      </c>
      <c r="AH34" s="147">
        <v>-0.20460116712741874</v>
      </c>
      <c r="AI34" s="147">
        <v>-0.0888093846838618</v>
      </c>
      <c r="AJ34" s="147">
        <v>-0.5897736976942767</v>
      </c>
      <c r="AK34" s="147">
        <v>1.2122353546442988</v>
      </c>
    </row>
    <row r="35" spans="1:37" ht="13.5" customHeight="1">
      <c r="A35" s="29" t="s">
        <v>5</v>
      </c>
      <c r="B35" s="177">
        <v>2977588</v>
      </c>
      <c r="C35" s="173">
        <v>960877</v>
      </c>
      <c r="D35" s="173">
        <v>461474</v>
      </c>
      <c r="E35" s="173">
        <v>322876</v>
      </c>
      <c r="F35" s="173">
        <v>120895</v>
      </c>
      <c r="G35" s="173">
        <v>370347</v>
      </c>
      <c r="H35" s="173">
        <v>54740</v>
      </c>
      <c r="I35" s="173">
        <v>23718</v>
      </c>
      <c r="J35" s="173">
        <v>48803</v>
      </c>
      <c r="K35" s="173">
        <v>56847</v>
      </c>
      <c r="L35" s="173">
        <v>67134</v>
      </c>
      <c r="M35" s="173">
        <v>10293</v>
      </c>
      <c r="N35" s="173">
        <v>136479</v>
      </c>
      <c r="O35" s="173">
        <v>51715</v>
      </c>
      <c r="P35" s="173">
        <v>184779</v>
      </c>
      <c r="Q35" s="173">
        <v>12622</v>
      </c>
      <c r="R35" s="173">
        <v>93989</v>
      </c>
      <c r="S35" s="129"/>
      <c r="T35" s="29" t="s">
        <v>5</v>
      </c>
      <c r="U35" s="146">
        <v>1.0562726409609136</v>
      </c>
      <c r="V35" s="147">
        <v>2.2165028099752004</v>
      </c>
      <c r="W35" s="147">
        <v>0.2970654625886617</v>
      </c>
      <c r="X35" s="147">
        <v>3.082175320697786</v>
      </c>
      <c r="Y35" s="147">
        <v>0.9271948351971163</v>
      </c>
      <c r="Z35" s="147">
        <v>0.16092495759266476</v>
      </c>
      <c r="AA35" s="147">
        <v>0.28977460362390606</v>
      </c>
      <c r="AB35" s="147">
        <v>1.2692472356319273</v>
      </c>
      <c r="AC35" s="147">
        <v>1.4131828799087314</v>
      </c>
      <c r="AD35" s="147">
        <v>-1.0870594006742722</v>
      </c>
      <c r="AE35" s="147">
        <v>3.6857246848726297</v>
      </c>
      <c r="AF35" s="147">
        <v>-0.23677933449066185</v>
      </c>
      <c r="AG35" s="147">
        <v>-0.9028835106532228</v>
      </c>
      <c r="AH35" s="147">
        <v>-0.2891010202177783</v>
      </c>
      <c r="AI35" s="147">
        <v>-1.4468968397781665</v>
      </c>
      <c r="AJ35" s="147">
        <v>-0.5328423000284641</v>
      </c>
      <c r="AK35" s="147">
        <v>0.3849386992011831</v>
      </c>
    </row>
    <row r="36" spans="1:38" ht="13.5" customHeight="1">
      <c r="A36" s="29" t="s">
        <v>7</v>
      </c>
      <c r="B36" s="177">
        <v>822256</v>
      </c>
      <c r="C36" s="173">
        <v>56554</v>
      </c>
      <c r="D36" s="173">
        <v>160174</v>
      </c>
      <c r="E36" s="173">
        <v>250527</v>
      </c>
      <c r="F36" s="173">
        <v>42881</v>
      </c>
      <c r="G36" s="173">
        <v>144407</v>
      </c>
      <c r="H36" s="173">
        <v>19279</v>
      </c>
      <c r="I36" s="173">
        <v>38250</v>
      </c>
      <c r="J36" s="173">
        <v>6764</v>
      </c>
      <c r="K36" s="173">
        <v>67932</v>
      </c>
      <c r="L36" s="173">
        <v>5276</v>
      </c>
      <c r="M36" s="173">
        <v>6986</v>
      </c>
      <c r="N36" s="173">
        <v>12704</v>
      </c>
      <c r="O36" s="173">
        <v>2896</v>
      </c>
      <c r="P36" s="173">
        <v>808</v>
      </c>
      <c r="Q36" s="173">
        <v>2238</v>
      </c>
      <c r="R36" s="173">
        <v>4580</v>
      </c>
      <c r="S36" s="129"/>
      <c r="T36" s="29" t="s">
        <v>7</v>
      </c>
      <c r="U36" s="146">
        <v>0.08671987746608036</v>
      </c>
      <c r="V36" s="147">
        <v>-0.19669187833529028</v>
      </c>
      <c r="W36" s="147">
        <v>-0.00823758061159094</v>
      </c>
      <c r="X36" s="147">
        <v>2.3236022086110313</v>
      </c>
      <c r="Y36" s="147">
        <v>0.11484428895567465</v>
      </c>
      <c r="Z36" s="147">
        <v>-0.1291706359568713</v>
      </c>
      <c r="AA36" s="147">
        <v>-0.4552110437329206</v>
      </c>
      <c r="AB36" s="147">
        <v>-3.7359567149416057</v>
      </c>
      <c r="AC36" s="147">
        <v>0.3613417922747999</v>
      </c>
      <c r="AD36" s="147">
        <v>0.5853550589687571</v>
      </c>
      <c r="AE36" s="147">
        <v>0.25533718872500133</v>
      </c>
      <c r="AF36" s="147">
        <v>0.1537704873416367</v>
      </c>
      <c r="AG36" s="147">
        <v>0.9850827129473296</v>
      </c>
      <c r="AH36" s="147">
        <v>-1.1439650162029888</v>
      </c>
      <c r="AI36" s="147">
        <v>-0.24385664773050889</v>
      </c>
      <c r="AJ36" s="147">
        <v>-0.06564901793339008</v>
      </c>
      <c r="AK36" s="147">
        <v>-0.49472431866309574</v>
      </c>
      <c r="AL36" s="17"/>
    </row>
    <row r="37" spans="1:37" ht="13.5" customHeight="1">
      <c r="A37" s="29" t="s">
        <v>8</v>
      </c>
      <c r="B37" s="177">
        <v>566352</v>
      </c>
      <c r="C37" s="173">
        <v>197633</v>
      </c>
      <c r="D37" s="173">
        <v>55539</v>
      </c>
      <c r="E37" s="173">
        <v>39927</v>
      </c>
      <c r="F37" s="173">
        <v>40198</v>
      </c>
      <c r="G37" s="173">
        <v>68566</v>
      </c>
      <c r="H37" s="173">
        <v>14248</v>
      </c>
      <c r="I37" s="173">
        <v>14756</v>
      </c>
      <c r="J37" s="173">
        <v>2000</v>
      </c>
      <c r="K37" s="173">
        <v>27130</v>
      </c>
      <c r="L37" s="173">
        <v>6637</v>
      </c>
      <c r="M37" s="173">
        <v>32616</v>
      </c>
      <c r="N37" s="173">
        <v>31841</v>
      </c>
      <c r="O37" s="173">
        <v>23792</v>
      </c>
      <c r="P37" s="173">
        <v>8746</v>
      </c>
      <c r="Q37" s="173">
        <v>424</v>
      </c>
      <c r="R37" s="173">
        <v>2299</v>
      </c>
      <c r="S37" s="129"/>
      <c r="T37" s="29" t="s">
        <v>8</v>
      </c>
      <c r="U37" s="146">
        <v>-0.08932952700543813</v>
      </c>
      <c r="V37" s="147">
        <v>-0.058830064499817064</v>
      </c>
      <c r="W37" s="147">
        <v>-0.31917879009711025</v>
      </c>
      <c r="X37" s="147">
        <v>-0.42350141968199123</v>
      </c>
      <c r="Y37" s="147">
        <v>0.0032565799530254965</v>
      </c>
      <c r="Z37" s="147">
        <v>0.24475394040196088</v>
      </c>
      <c r="AA37" s="147">
        <v>0.015922180005007985</v>
      </c>
      <c r="AB37" s="147">
        <v>1.0994729616014862</v>
      </c>
      <c r="AC37" s="147">
        <v>0.32509383020674754</v>
      </c>
      <c r="AD37" s="147">
        <v>-0.00706531954573995</v>
      </c>
      <c r="AE37" s="147">
        <v>-0.1195106339362786</v>
      </c>
      <c r="AF37" s="147">
        <v>0.016135209164798794</v>
      </c>
      <c r="AG37" s="147">
        <v>0.15412350430145022</v>
      </c>
      <c r="AH37" s="147">
        <v>-0.5275879152342243</v>
      </c>
      <c r="AI37" s="147">
        <v>0.5315906161599329</v>
      </c>
      <c r="AJ37" s="147">
        <v>-0.8662467976088788</v>
      </c>
      <c r="AK37" s="147">
        <v>-0.9396087222148211</v>
      </c>
    </row>
    <row r="38" spans="1:38" ht="13.5" customHeight="1">
      <c r="A38" s="29" t="s">
        <v>9</v>
      </c>
      <c r="B38" s="177">
        <v>792564</v>
      </c>
      <c r="C38" s="173">
        <v>209766</v>
      </c>
      <c r="D38" s="173">
        <v>131205</v>
      </c>
      <c r="E38" s="173">
        <v>5962</v>
      </c>
      <c r="F38" s="173">
        <v>28657</v>
      </c>
      <c r="G38" s="173">
        <v>89336</v>
      </c>
      <c r="H38" s="173">
        <v>19599</v>
      </c>
      <c r="I38" s="173">
        <v>2000</v>
      </c>
      <c r="J38" s="173">
        <v>3335</v>
      </c>
      <c r="K38" s="173">
        <v>239192</v>
      </c>
      <c r="L38" s="173">
        <v>18574</v>
      </c>
      <c r="M38" s="173">
        <v>360</v>
      </c>
      <c r="N38" s="173">
        <v>942</v>
      </c>
      <c r="O38" s="173">
        <v>2272</v>
      </c>
      <c r="P38" s="173">
        <v>1349</v>
      </c>
      <c r="Q38" s="173">
        <v>20559</v>
      </c>
      <c r="R38" s="173">
        <v>19456</v>
      </c>
      <c r="S38" s="129"/>
      <c r="T38" s="29" t="s">
        <v>9</v>
      </c>
      <c r="U38" s="146">
        <v>-0.08366169441214547</v>
      </c>
      <c r="V38" s="147">
        <v>-0.17200802448720118</v>
      </c>
      <c r="W38" s="147">
        <v>0.305101680118636</v>
      </c>
      <c r="X38" s="147">
        <v>0.023417434930790196</v>
      </c>
      <c r="Y38" s="147">
        <v>0.4388407638740276</v>
      </c>
      <c r="Z38" s="147">
        <v>-1.6929269144110353</v>
      </c>
      <c r="AA38" s="147">
        <v>-0.02930406918300615</v>
      </c>
      <c r="AB38" s="147">
        <v>-0.4436275595317175</v>
      </c>
      <c r="AC38" s="147">
        <v>0.04746369921018514</v>
      </c>
      <c r="AD38" s="147">
        <v>0.5912872612288594</v>
      </c>
      <c r="AE38" s="147">
        <v>1.697692482544056</v>
      </c>
      <c r="AF38" s="147">
        <v>0.046656026500623025</v>
      </c>
      <c r="AG38" s="147">
        <v>-0.06164940172058008</v>
      </c>
      <c r="AH38" s="147">
        <v>0</v>
      </c>
      <c r="AI38" s="147">
        <v>0.08437946288252902</v>
      </c>
      <c r="AJ38" s="147">
        <v>0.5593509820666082</v>
      </c>
      <c r="AK38" s="147">
        <v>-0.22760993490953013</v>
      </c>
      <c r="AL38" s="17"/>
    </row>
    <row r="39" spans="1:37" ht="13.5" customHeight="1">
      <c r="A39" s="29" t="s">
        <v>14</v>
      </c>
      <c r="B39" s="177">
        <v>750198</v>
      </c>
      <c r="C39" s="173">
        <v>191298</v>
      </c>
      <c r="D39" s="173">
        <v>159464</v>
      </c>
      <c r="E39" s="173">
        <v>5013</v>
      </c>
      <c r="F39" s="173">
        <v>25671</v>
      </c>
      <c r="G39" s="173">
        <v>107509</v>
      </c>
      <c r="H39" s="173">
        <v>98851</v>
      </c>
      <c r="I39" s="173">
        <v>40024</v>
      </c>
      <c r="J39" s="173">
        <v>0</v>
      </c>
      <c r="K39" s="173">
        <v>26894</v>
      </c>
      <c r="L39" s="173">
        <v>29130</v>
      </c>
      <c r="M39" s="173">
        <v>5335</v>
      </c>
      <c r="N39" s="173">
        <v>14127</v>
      </c>
      <c r="O39" s="173">
        <v>1900</v>
      </c>
      <c r="P39" s="173">
        <v>17811</v>
      </c>
      <c r="Q39" s="173">
        <v>12015</v>
      </c>
      <c r="R39" s="173">
        <v>15156</v>
      </c>
      <c r="S39" s="129"/>
      <c r="T39" s="29" t="s">
        <v>14</v>
      </c>
      <c r="U39" s="146">
        <v>0.050660501279016966</v>
      </c>
      <c r="V39" s="147">
        <v>-0.2555857913965354</v>
      </c>
      <c r="W39" s="147">
        <v>0.4023234370701015</v>
      </c>
      <c r="X39" s="147">
        <v>0.003035593416954285</v>
      </c>
      <c r="Y39" s="147">
        <v>-0.7728063610975606</v>
      </c>
      <c r="Z39" s="147">
        <v>0.8547280729130188</v>
      </c>
      <c r="AA39" s="147">
        <v>-0.2513980672015791</v>
      </c>
      <c r="AB39" s="147">
        <v>-0.4174232694096277</v>
      </c>
      <c r="AC39" s="147">
        <v>0</v>
      </c>
      <c r="AD39" s="147">
        <v>-0.03272709336753128</v>
      </c>
      <c r="AE39" s="147">
        <v>-0.2091784724672321</v>
      </c>
      <c r="AF39" s="147">
        <v>-0.020606411704441836</v>
      </c>
      <c r="AG39" s="147">
        <v>-0.019428902360425236</v>
      </c>
      <c r="AH39" s="147">
        <v>0.4074866011971651</v>
      </c>
      <c r="AI39" s="147">
        <v>-0.6328459716189677</v>
      </c>
      <c r="AJ39" s="147">
        <v>1.514553088528319</v>
      </c>
      <c r="AK39" s="147">
        <v>-0.2526447309792968</v>
      </c>
    </row>
    <row r="40" spans="1:37" ht="13.5" customHeight="1">
      <c r="A40" s="29" t="s">
        <v>11</v>
      </c>
      <c r="B40" s="177">
        <v>229055</v>
      </c>
      <c r="C40" s="173">
        <v>87416</v>
      </c>
      <c r="D40" s="173">
        <v>49507</v>
      </c>
      <c r="E40" s="173">
        <v>47883</v>
      </c>
      <c r="F40" s="173">
        <v>4698</v>
      </c>
      <c r="G40" s="173">
        <v>8101</v>
      </c>
      <c r="H40" s="173">
        <v>2034</v>
      </c>
      <c r="I40" s="173">
        <v>3153</v>
      </c>
      <c r="J40" s="173">
        <v>0</v>
      </c>
      <c r="K40" s="173">
        <v>711</v>
      </c>
      <c r="L40" s="173">
        <v>9738</v>
      </c>
      <c r="M40" s="173">
        <v>3669</v>
      </c>
      <c r="N40" s="173">
        <v>0</v>
      </c>
      <c r="O40" s="173">
        <v>5023</v>
      </c>
      <c r="P40" s="173">
        <v>5422</v>
      </c>
      <c r="Q40" s="173">
        <v>1100</v>
      </c>
      <c r="R40" s="173">
        <v>600</v>
      </c>
      <c r="S40" s="129"/>
      <c r="T40" s="29" t="s">
        <v>11</v>
      </c>
      <c r="U40" s="146">
        <v>0.025131468741002718</v>
      </c>
      <c r="V40" s="147">
        <v>-0.1544113609576271</v>
      </c>
      <c r="W40" s="147">
        <v>0.3625084641140786</v>
      </c>
      <c r="X40" s="147">
        <v>0.15167125679710872</v>
      </c>
      <c r="Y40" s="147">
        <v>0.15824320139089196</v>
      </c>
      <c r="Z40" s="147">
        <v>-0.06833093280367013</v>
      </c>
      <c r="AA40" s="147">
        <v>-0.18816297054351316</v>
      </c>
      <c r="AB40" s="147">
        <v>-0.14762980350473126</v>
      </c>
      <c r="AC40" s="147">
        <v>-0.08452439585375436</v>
      </c>
      <c r="AD40" s="147">
        <v>-0.04065891436699406</v>
      </c>
      <c r="AE40" s="147">
        <v>0</v>
      </c>
      <c r="AF40" s="147">
        <v>0.24708254034288274</v>
      </c>
      <c r="AG40" s="147">
        <v>0</v>
      </c>
      <c r="AH40" s="147">
        <v>0</v>
      </c>
      <c r="AI40" s="147">
        <v>-0.03586127172507484</v>
      </c>
      <c r="AJ40" s="147">
        <v>0.059955878166808814</v>
      </c>
      <c r="AK40" s="147">
        <v>0</v>
      </c>
    </row>
    <row r="41" spans="1:37" ht="13.5" customHeight="1">
      <c r="A41" s="70" t="s">
        <v>12</v>
      </c>
      <c r="B41" s="178">
        <v>1528750</v>
      </c>
      <c r="C41" s="273">
        <v>367266</v>
      </c>
      <c r="D41" s="273">
        <v>496807</v>
      </c>
      <c r="E41" s="273">
        <v>106329</v>
      </c>
      <c r="F41" s="273">
        <v>102653</v>
      </c>
      <c r="G41" s="273">
        <v>184761</v>
      </c>
      <c r="H41" s="273">
        <v>107946</v>
      </c>
      <c r="I41" s="273">
        <v>15006</v>
      </c>
      <c r="J41" s="273">
        <v>28515</v>
      </c>
      <c r="K41" s="273">
        <v>25692</v>
      </c>
      <c r="L41" s="273">
        <v>43678</v>
      </c>
      <c r="M41" s="273">
        <v>9867</v>
      </c>
      <c r="N41" s="273">
        <v>11007</v>
      </c>
      <c r="O41" s="273">
        <v>2271</v>
      </c>
      <c r="P41" s="273">
        <v>19595</v>
      </c>
      <c r="Q41" s="273">
        <v>2382</v>
      </c>
      <c r="R41" s="273">
        <v>4975</v>
      </c>
      <c r="S41" s="129"/>
      <c r="T41" s="78" t="s">
        <v>12</v>
      </c>
      <c r="U41" s="148">
        <v>0.2912069863580223</v>
      </c>
      <c r="V41" s="149">
        <v>1.6925870543210881</v>
      </c>
      <c r="W41" s="149">
        <v>0.3439098376665755</v>
      </c>
      <c r="X41" s="149">
        <v>-0.2362342162694067</v>
      </c>
      <c r="Y41" s="149">
        <v>-2.2481035406334784</v>
      </c>
      <c r="Z41" s="149">
        <v>-0.1954088770768072</v>
      </c>
      <c r="AA41" s="149">
        <v>-0.10038685000308453</v>
      </c>
      <c r="AB41" s="149">
        <v>-0.04816422339341858</v>
      </c>
      <c r="AC41" s="149">
        <v>-0.005364048198411334</v>
      </c>
      <c r="AD41" s="149">
        <v>-0.3349361388428609</v>
      </c>
      <c r="AE41" s="149">
        <v>0.436206841251668</v>
      </c>
      <c r="AF41" s="149">
        <v>-0.023716813471150035</v>
      </c>
      <c r="AG41" s="149">
        <v>-1.2469992620753698</v>
      </c>
      <c r="AH41" s="149">
        <v>-0.11838558097938694</v>
      </c>
      <c r="AI41" s="149">
        <v>-0.09640353634328942</v>
      </c>
      <c r="AJ41" s="149">
        <v>-1.2473313407344113</v>
      </c>
      <c r="AK41" s="149">
        <v>0.09026307206805785</v>
      </c>
    </row>
    <row r="42" spans="1:37" s="23" customFormat="1" ht="12.75">
      <c r="A42" s="23" t="s">
        <v>91</v>
      </c>
      <c r="B42" s="22"/>
      <c r="C42" s="22"/>
      <c r="D42" s="22"/>
      <c r="E42" s="22"/>
      <c r="F42" s="22"/>
      <c r="G42" s="22"/>
      <c r="H42" s="22"/>
      <c r="I42" s="22"/>
      <c r="J42" s="22"/>
      <c r="K42" s="22"/>
      <c r="L42" s="22"/>
      <c r="M42" s="22"/>
      <c r="N42" s="22"/>
      <c r="O42" s="22"/>
      <c r="P42" s="22"/>
      <c r="Q42" s="22"/>
      <c r="R42" s="22"/>
      <c r="S42" s="22"/>
      <c r="T42" s="23" t="s">
        <v>91</v>
      </c>
      <c r="U42" s="146"/>
      <c r="V42" s="146"/>
      <c r="W42" s="146"/>
      <c r="X42" s="146"/>
      <c r="Y42" s="146"/>
      <c r="Z42" s="146"/>
      <c r="AA42" s="146"/>
      <c r="AB42" s="146"/>
      <c r="AC42" s="146"/>
      <c r="AD42" s="146"/>
      <c r="AE42" s="146"/>
      <c r="AF42" s="146"/>
      <c r="AG42" s="146"/>
      <c r="AH42" s="146"/>
      <c r="AI42" s="146"/>
      <c r="AJ42" s="146"/>
      <c r="AK42" s="146"/>
    </row>
    <row r="43" spans="1:37" s="23" customFormat="1" ht="12.75">
      <c r="A43" s="16" t="s">
        <v>30</v>
      </c>
      <c r="B43" s="22"/>
      <c r="C43" s="22"/>
      <c r="D43" s="22"/>
      <c r="E43" s="22"/>
      <c r="F43" s="22"/>
      <c r="G43" s="22"/>
      <c r="H43" s="22"/>
      <c r="I43" s="22"/>
      <c r="J43" s="22"/>
      <c r="K43" s="22"/>
      <c r="L43" s="22"/>
      <c r="M43" s="22"/>
      <c r="N43" s="22"/>
      <c r="O43" s="22"/>
      <c r="P43" s="22"/>
      <c r="Q43" s="22"/>
      <c r="R43" s="22"/>
      <c r="S43" s="22"/>
      <c r="T43" s="16" t="s">
        <v>34</v>
      </c>
      <c r="U43" s="64"/>
      <c r="V43" s="64"/>
      <c r="W43" s="64"/>
      <c r="X43" s="64"/>
      <c r="Y43" s="64"/>
      <c r="Z43" s="64"/>
      <c r="AA43" s="64"/>
      <c r="AB43" s="64"/>
      <c r="AC43" s="64"/>
      <c r="AD43" s="64"/>
      <c r="AE43" s="64"/>
      <c r="AF43" s="64"/>
      <c r="AG43" s="64"/>
      <c r="AH43" s="64"/>
      <c r="AI43" s="64"/>
      <c r="AJ43" s="64"/>
      <c r="AK43" s="64"/>
    </row>
    <row r="44" spans="1:37" ht="12" customHeight="1">
      <c r="A44" s="90" t="s">
        <v>89</v>
      </c>
      <c r="B44" s="22"/>
      <c r="C44" s="22"/>
      <c r="D44" s="22"/>
      <c r="E44" s="22"/>
      <c r="F44" s="22"/>
      <c r="G44" s="22"/>
      <c r="H44" s="22"/>
      <c r="I44" s="22"/>
      <c r="J44" s="22"/>
      <c r="K44" s="22"/>
      <c r="L44" s="22"/>
      <c r="M44" s="22"/>
      <c r="N44" s="22"/>
      <c r="O44" s="22"/>
      <c r="P44" s="22"/>
      <c r="Q44" s="22"/>
      <c r="R44" s="22"/>
      <c r="S44" s="22"/>
      <c r="T44" s="90" t="s">
        <v>89</v>
      </c>
      <c r="U44" s="64"/>
      <c r="V44" s="64"/>
      <c r="W44" s="64"/>
      <c r="X44" s="64"/>
      <c r="Y44" s="64"/>
      <c r="Z44" s="64"/>
      <c r="AA44" s="64"/>
      <c r="AB44" s="64"/>
      <c r="AC44" s="64"/>
      <c r="AD44" s="64"/>
      <c r="AE44" s="64"/>
      <c r="AF44" s="64"/>
      <c r="AG44" s="64"/>
      <c r="AH44" s="64"/>
      <c r="AI44" s="64"/>
      <c r="AJ44" s="64"/>
      <c r="AK44" s="64"/>
    </row>
    <row r="45" spans="1:37" ht="18.75" customHeight="1">
      <c r="A45" s="23" t="s">
        <v>107</v>
      </c>
      <c r="T45" s="286" t="s">
        <v>108</v>
      </c>
      <c r="U45" s="286"/>
      <c r="V45" s="286"/>
      <c r="W45" s="286"/>
      <c r="X45" s="286"/>
      <c r="Y45" s="286"/>
      <c r="Z45" s="286"/>
      <c r="AA45" s="286"/>
      <c r="AB45" s="286"/>
      <c r="AC45" s="286"/>
      <c r="AD45" s="286"/>
      <c r="AE45" s="286"/>
      <c r="AF45" s="286"/>
      <c r="AG45" s="286"/>
      <c r="AH45" s="286"/>
      <c r="AI45" s="286"/>
      <c r="AJ45" s="286"/>
      <c r="AK45" s="286"/>
    </row>
    <row r="46" spans="1:37" ht="12.75">
      <c r="A46" s="137" t="str">
        <f>A21</f>
        <v>Fecha de publicación: 26 de Agosto de 2016</v>
      </c>
      <c r="B46" s="22"/>
      <c r="C46" s="22"/>
      <c r="D46" s="22"/>
      <c r="E46" s="22"/>
      <c r="F46" s="22"/>
      <c r="G46" s="22"/>
      <c r="H46" s="22"/>
      <c r="I46" s="22"/>
      <c r="J46" s="22"/>
      <c r="K46" s="22"/>
      <c r="L46" s="22"/>
      <c r="M46" s="22"/>
      <c r="N46" s="22"/>
      <c r="O46" s="22"/>
      <c r="P46" s="22"/>
      <c r="Q46" s="22"/>
      <c r="R46" s="22"/>
      <c r="T46" s="137" t="str">
        <f>A21</f>
        <v>Fecha de publicación: 26 de Agosto de 2016</v>
      </c>
      <c r="U46" s="17"/>
      <c r="V46" s="17"/>
      <c r="W46" s="17"/>
      <c r="X46" s="17"/>
      <c r="Y46" s="17"/>
      <c r="Z46" s="17"/>
      <c r="AA46" s="21"/>
      <c r="AB46" s="17"/>
      <c r="AC46" s="17"/>
      <c r="AD46" s="17"/>
      <c r="AE46" s="17"/>
      <c r="AF46" s="17"/>
      <c r="AG46" s="17"/>
      <c r="AH46" s="17"/>
      <c r="AI46" s="17"/>
      <c r="AJ46" s="17"/>
      <c r="AK46" s="17"/>
    </row>
    <row r="47" spans="1:37" ht="12.75">
      <c r="A47" s="22"/>
      <c r="B47" s="22"/>
      <c r="C47" s="22"/>
      <c r="D47" s="22"/>
      <c r="E47" s="22"/>
      <c r="F47" s="22"/>
      <c r="G47" s="22"/>
      <c r="H47" s="22"/>
      <c r="I47" s="22"/>
      <c r="J47" s="22"/>
      <c r="K47" s="22"/>
      <c r="L47" s="22"/>
      <c r="M47" s="22"/>
      <c r="N47" s="22"/>
      <c r="O47" s="22"/>
      <c r="P47" s="22"/>
      <c r="Q47" s="22"/>
      <c r="R47" s="22"/>
      <c r="U47" s="17"/>
      <c r="V47" s="17"/>
      <c r="W47" s="17"/>
      <c r="X47" s="17"/>
      <c r="Y47" s="17"/>
      <c r="Z47" s="17"/>
      <c r="AA47" s="17"/>
      <c r="AB47" s="17"/>
      <c r="AC47" s="17"/>
      <c r="AD47" s="17"/>
      <c r="AE47" s="17"/>
      <c r="AF47" s="17"/>
      <c r="AG47" s="17"/>
      <c r="AH47" s="17"/>
      <c r="AI47" s="17"/>
      <c r="AJ47" s="17"/>
      <c r="AK47" s="17"/>
    </row>
    <row r="48" spans="1:37" ht="12.75">
      <c r="A48" s="22"/>
      <c r="B48" s="183"/>
      <c r="C48" s="183"/>
      <c r="D48" s="183"/>
      <c r="E48" s="183"/>
      <c r="F48" s="183"/>
      <c r="G48" s="183"/>
      <c r="H48" s="183"/>
      <c r="I48" s="183"/>
      <c r="J48" s="183"/>
      <c r="K48" s="183"/>
      <c r="L48" s="183"/>
      <c r="M48" s="183"/>
      <c r="N48" s="183"/>
      <c r="O48" s="183"/>
      <c r="P48" s="183"/>
      <c r="Q48" s="183"/>
      <c r="R48" s="183"/>
      <c r="U48" s="17"/>
      <c r="V48" s="17"/>
      <c r="W48" s="17"/>
      <c r="X48" s="17"/>
      <c r="Y48" s="17"/>
      <c r="Z48" s="17"/>
      <c r="AA48" s="17"/>
      <c r="AB48" s="17"/>
      <c r="AC48" s="17"/>
      <c r="AD48" s="17"/>
      <c r="AE48" s="17"/>
      <c r="AF48" s="17"/>
      <c r="AG48" s="17"/>
      <c r="AH48" s="17"/>
      <c r="AI48" s="17"/>
      <c r="AJ48" s="17"/>
      <c r="AK48" s="17"/>
    </row>
    <row r="49" spans="1:37" ht="12.75">
      <c r="A49" s="22"/>
      <c r="B49" s="183"/>
      <c r="C49" s="183"/>
      <c r="D49" s="183"/>
      <c r="E49" s="183"/>
      <c r="F49" s="183"/>
      <c r="G49" s="183"/>
      <c r="H49" s="183"/>
      <c r="I49" s="183"/>
      <c r="J49" s="183"/>
      <c r="K49" s="183"/>
      <c r="L49" s="183"/>
      <c r="M49" s="183"/>
      <c r="N49" s="183"/>
      <c r="O49" s="183"/>
      <c r="P49" s="183"/>
      <c r="Q49" s="183"/>
      <c r="R49" s="183"/>
      <c r="U49" s="17"/>
      <c r="V49" s="17"/>
      <c r="W49" s="17"/>
      <c r="X49" s="17"/>
      <c r="Y49" s="17"/>
      <c r="Z49" s="17"/>
      <c r="AA49" s="17"/>
      <c r="AB49" s="17"/>
      <c r="AC49" s="17"/>
      <c r="AD49" s="17"/>
      <c r="AE49" s="17"/>
      <c r="AF49" s="17"/>
      <c r="AG49" s="17"/>
      <c r="AH49" s="17"/>
      <c r="AI49" s="17"/>
      <c r="AJ49" s="17"/>
      <c r="AK49" s="17"/>
    </row>
    <row r="50" spans="2:37" ht="12.75">
      <c r="B50" s="183"/>
      <c r="C50" s="183"/>
      <c r="D50" s="183"/>
      <c r="E50" s="183"/>
      <c r="F50" s="183"/>
      <c r="G50" s="183"/>
      <c r="H50" s="183"/>
      <c r="I50" s="183"/>
      <c r="J50" s="183"/>
      <c r="K50" s="183"/>
      <c r="L50" s="183"/>
      <c r="M50" s="183"/>
      <c r="N50" s="183"/>
      <c r="O50" s="183"/>
      <c r="P50" s="183"/>
      <c r="Q50" s="183"/>
      <c r="R50" s="183"/>
      <c r="U50" s="17"/>
      <c r="V50" s="17"/>
      <c r="W50" s="17"/>
      <c r="X50" s="17"/>
      <c r="Y50" s="17"/>
      <c r="Z50" s="17"/>
      <c r="AA50" s="17"/>
      <c r="AB50" s="17"/>
      <c r="AC50" s="17"/>
      <c r="AD50" s="17"/>
      <c r="AE50" s="17"/>
      <c r="AF50" s="17"/>
      <c r="AG50" s="17"/>
      <c r="AH50" s="17"/>
      <c r="AI50" s="17"/>
      <c r="AJ50" s="17"/>
      <c r="AK50" s="17"/>
    </row>
    <row r="51" spans="2:37" ht="12.75">
      <c r="B51" s="183"/>
      <c r="C51" s="183"/>
      <c r="D51" s="183"/>
      <c r="E51" s="183"/>
      <c r="F51" s="183"/>
      <c r="G51" s="183"/>
      <c r="H51" s="183"/>
      <c r="I51" s="183"/>
      <c r="J51" s="183"/>
      <c r="K51" s="183"/>
      <c r="L51" s="183"/>
      <c r="M51" s="183"/>
      <c r="N51" s="183"/>
      <c r="O51" s="183"/>
      <c r="P51" s="183"/>
      <c r="Q51" s="183"/>
      <c r="R51" s="183"/>
      <c r="U51" s="17"/>
      <c r="V51" s="17"/>
      <c r="W51" s="17"/>
      <c r="X51" s="17"/>
      <c r="Y51" s="17"/>
      <c r="Z51" s="17"/>
      <c r="AA51" s="17"/>
      <c r="AB51" s="17"/>
      <c r="AC51" s="17"/>
      <c r="AD51" s="17"/>
      <c r="AE51" s="17"/>
      <c r="AF51" s="17"/>
      <c r="AG51" s="17"/>
      <c r="AH51" s="17"/>
      <c r="AI51" s="17"/>
      <c r="AJ51" s="17"/>
      <c r="AK51" s="17"/>
    </row>
    <row r="52" spans="2:37" ht="12.75">
      <c r="B52" s="183"/>
      <c r="C52" s="183"/>
      <c r="D52" s="183"/>
      <c r="E52" s="183"/>
      <c r="F52" s="183"/>
      <c r="G52" s="183"/>
      <c r="H52" s="183"/>
      <c r="I52" s="183"/>
      <c r="J52" s="183"/>
      <c r="K52" s="183"/>
      <c r="L52" s="183"/>
      <c r="M52" s="183"/>
      <c r="N52" s="183"/>
      <c r="O52" s="183"/>
      <c r="P52" s="183"/>
      <c r="Q52" s="183"/>
      <c r="R52" s="183"/>
      <c r="U52" s="17"/>
      <c r="V52" s="17"/>
      <c r="W52" s="17"/>
      <c r="X52" s="17"/>
      <c r="Y52" s="17"/>
      <c r="Z52" s="17"/>
      <c r="AA52" s="17"/>
      <c r="AB52" s="17"/>
      <c r="AC52" s="17"/>
      <c r="AD52" s="17"/>
      <c r="AE52" s="17"/>
      <c r="AF52" s="17"/>
      <c r="AG52" s="17"/>
      <c r="AH52" s="17"/>
      <c r="AI52" s="17"/>
      <c r="AJ52" s="17"/>
      <c r="AK52" s="17"/>
    </row>
    <row r="53" spans="2:37" ht="12.75">
      <c r="B53" s="183"/>
      <c r="C53" s="183"/>
      <c r="D53" s="183"/>
      <c r="E53" s="183"/>
      <c r="F53" s="183"/>
      <c r="G53" s="183"/>
      <c r="H53" s="183"/>
      <c r="I53" s="183"/>
      <c r="J53" s="183"/>
      <c r="K53" s="183"/>
      <c r="L53" s="183"/>
      <c r="M53" s="183"/>
      <c r="N53" s="183"/>
      <c r="O53" s="183"/>
      <c r="P53" s="183"/>
      <c r="Q53" s="183"/>
      <c r="R53" s="183"/>
      <c r="U53" s="17"/>
      <c r="V53" s="17"/>
      <c r="W53" s="17"/>
      <c r="X53" s="17"/>
      <c r="Y53" s="17"/>
      <c r="Z53" s="17"/>
      <c r="AA53" s="17"/>
      <c r="AB53" s="17"/>
      <c r="AC53" s="17"/>
      <c r="AD53" s="17"/>
      <c r="AE53" s="17"/>
      <c r="AF53" s="17"/>
      <c r="AG53" s="17"/>
      <c r="AH53" s="17"/>
      <c r="AI53" s="17"/>
      <c r="AJ53" s="17"/>
      <c r="AK53" s="17"/>
    </row>
    <row r="54" spans="2:37" ht="12.75">
      <c r="B54" s="183"/>
      <c r="C54" s="183"/>
      <c r="D54" s="183"/>
      <c r="E54" s="183"/>
      <c r="F54" s="183"/>
      <c r="G54" s="183"/>
      <c r="H54" s="183"/>
      <c r="I54" s="183"/>
      <c r="J54" s="183"/>
      <c r="K54" s="183"/>
      <c r="L54" s="183"/>
      <c r="M54" s="183"/>
      <c r="N54" s="183"/>
      <c r="O54" s="183"/>
      <c r="P54" s="183"/>
      <c r="Q54" s="183"/>
      <c r="R54" s="183"/>
      <c r="U54" s="17"/>
      <c r="V54" s="17"/>
      <c r="W54" s="17"/>
      <c r="X54" s="17"/>
      <c r="Y54" s="17"/>
      <c r="Z54" s="17"/>
      <c r="AA54" s="17"/>
      <c r="AB54" s="17"/>
      <c r="AC54" s="17"/>
      <c r="AD54" s="17"/>
      <c r="AE54" s="17"/>
      <c r="AF54" s="17"/>
      <c r="AG54" s="17"/>
      <c r="AH54" s="17"/>
      <c r="AI54" s="17"/>
      <c r="AJ54" s="17"/>
      <c r="AK54" s="17"/>
    </row>
    <row r="55" spans="2:37" ht="12.75">
      <c r="B55" s="183"/>
      <c r="C55" s="183"/>
      <c r="D55" s="183"/>
      <c r="E55" s="183"/>
      <c r="F55" s="183"/>
      <c r="G55" s="183"/>
      <c r="H55" s="183"/>
      <c r="I55" s="183"/>
      <c r="J55" s="183"/>
      <c r="K55" s="183"/>
      <c r="L55" s="183"/>
      <c r="M55" s="183"/>
      <c r="N55" s="183"/>
      <c r="O55" s="183"/>
      <c r="P55" s="183"/>
      <c r="Q55" s="183"/>
      <c r="R55" s="183"/>
      <c r="U55" s="17"/>
      <c r="V55" s="17"/>
      <c r="W55" s="17"/>
      <c r="X55" s="17"/>
      <c r="Y55" s="17"/>
      <c r="Z55" s="17"/>
      <c r="AA55" s="17"/>
      <c r="AB55" s="17"/>
      <c r="AC55" s="17"/>
      <c r="AD55" s="17"/>
      <c r="AE55" s="17"/>
      <c r="AF55" s="17"/>
      <c r="AG55" s="17"/>
      <c r="AH55" s="17"/>
      <c r="AI55" s="17"/>
      <c r="AJ55" s="17"/>
      <c r="AK55" s="17"/>
    </row>
    <row r="56" spans="2:37" ht="12.75">
      <c r="B56" s="183"/>
      <c r="C56" s="183"/>
      <c r="D56" s="183"/>
      <c r="E56" s="183"/>
      <c r="F56" s="183"/>
      <c r="G56" s="183"/>
      <c r="H56" s="183"/>
      <c r="I56" s="183"/>
      <c r="J56" s="183"/>
      <c r="K56" s="183"/>
      <c r="L56" s="183"/>
      <c r="M56" s="183"/>
      <c r="N56" s="183"/>
      <c r="O56" s="183"/>
      <c r="P56" s="183"/>
      <c r="Q56" s="183"/>
      <c r="R56" s="183"/>
      <c r="U56" s="17"/>
      <c r="V56" s="17"/>
      <c r="W56" s="17"/>
      <c r="X56" s="17"/>
      <c r="Y56" s="17"/>
      <c r="Z56" s="17"/>
      <c r="AA56" s="17"/>
      <c r="AB56" s="17"/>
      <c r="AC56" s="17"/>
      <c r="AD56" s="17"/>
      <c r="AE56" s="17"/>
      <c r="AF56" s="17"/>
      <c r="AG56" s="17"/>
      <c r="AH56" s="17"/>
      <c r="AI56" s="17"/>
      <c r="AJ56" s="17"/>
      <c r="AK56" s="17"/>
    </row>
    <row r="57" spans="2:37" ht="12.75">
      <c r="B57" s="183"/>
      <c r="C57" s="183"/>
      <c r="D57" s="183"/>
      <c r="E57" s="183"/>
      <c r="F57" s="183"/>
      <c r="G57" s="183"/>
      <c r="H57" s="183"/>
      <c r="I57" s="183"/>
      <c r="J57" s="183"/>
      <c r="K57" s="183"/>
      <c r="L57" s="183"/>
      <c r="M57" s="183"/>
      <c r="N57" s="183"/>
      <c r="O57" s="183"/>
      <c r="P57" s="183"/>
      <c r="Q57" s="183"/>
      <c r="R57" s="183"/>
      <c r="U57" s="17"/>
      <c r="V57" s="17"/>
      <c r="W57" s="17"/>
      <c r="X57" s="17"/>
      <c r="Y57" s="17"/>
      <c r="Z57" s="17"/>
      <c r="AA57" s="17"/>
      <c r="AB57" s="17"/>
      <c r="AC57" s="17"/>
      <c r="AD57" s="17"/>
      <c r="AE57" s="17"/>
      <c r="AF57" s="17"/>
      <c r="AG57" s="17"/>
      <c r="AH57" s="17"/>
      <c r="AI57" s="17"/>
      <c r="AJ57" s="17"/>
      <c r="AK57" s="17"/>
    </row>
    <row r="58" spans="2:37" ht="12.75">
      <c r="B58" s="183"/>
      <c r="C58" s="183"/>
      <c r="D58" s="183"/>
      <c r="E58" s="183"/>
      <c r="F58" s="183"/>
      <c r="G58" s="183"/>
      <c r="H58" s="183"/>
      <c r="I58" s="183"/>
      <c r="J58" s="183"/>
      <c r="K58" s="183"/>
      <c r="L58" s="183"/>
      <c r="M58" s="183"/>
      <c r="N58" s="183"/>
      <c r="O58" s="183"/>
      <c r="P58" s="183"/>
      <c r="Q58" s="183"/>
      <c r="R58" s="183"/>
      <c r="U58" s="17"/>
      <c r="V58" s="17"/>
      <c r="W58" s="17"/>
      <c r="X58" s="17"/>
      <c r="Y58" s="17"/>
      <c r="Z58" s="17"/>
      <c r="AA58" s="17"/>
      <c r="AB58" s="17"/>
      <c r="AC58" s="17"/>
      <c r="AD58" s="17"/>
      <c r="AE58" s="17"/>
      <c r="AF58" s="17"/>
      <c r="AG58" s="17"/>
      <c r="AH58" s="17"/>
      <c r="AI58" s="17"/>
      <c r="AJ58" s="17"/>
      <c r="AK58" s="17"/>
    </row>
    <row r="59" spans="2:18" ht="12.75">
      <c r="B59" s="183"/>
      <c r="C59" s="183"/>
      <c r="D59" s="183"/>
      <c r="E59" s="183"/>
      <c r="F59" s="183"/>
      <c r="G59" s="183"/>
      <c r="H59" s="183"/>
      <c r="I59" s="183"/>
      <c r="J59" s="183"/>
      <c r="K59" s="183"/>
      <c r="L59" s="183"/>
      <c r="M59" s="183"/>
      <c r="N59" s="183"/>
      <c r="O59" s="183"/>
      <c r="P59" s="183"/>
      <c r="Q59" s="183"/>
      <c r="R59" s="183"/>
    </row>
    <row r="60" spans="2:18" ht="12.75">
      <c r="B60" s="183"/>
      <c r="C60" s="183"/>
      <c r="D60" s="183"/>
      <c r="E60" s="183"/>
      <c r="F60" s="183"/>
      <c r="G60" s="183"/>
      <c r="H60" s="183"/>
      <c r="I60" s="183"/>
      <c r="J60" s="183"/>
      <c r="K60" s="183"/>
      <c r="L60" s="183"/>
      <c r="M60" s="183"/>
      <c r="N60" s="183"/>
      <c r="O60" s="183"/>
      <c r="P60" s="183"/>
      <c r="Q60" s="183"/>
      <c r="R60" s="183"/>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row r="69" spans="2:18" ht="12.75">
      <c r="B69" s="184"/>
      <c r="C69" s="184"/>
      <c r="D69" s="184"/>
      <c r="E69" s="184"/>
      <c r="F69" s="184"/>
      <c r="G69" s="184"/>
      <c r="H69" s="184"/>
      <c r="I69" s="184"/>
      <c r="J69" s="184"/>
      <c r="K69" s="184"/>
      <c r="L69" s="184"/>
      <c r="M69" s="184"/>
      <c r="N69" s="184"/>
      <c r="O69" s="184"/>
      <c r="P69" s="184"/>
      <c r="Q69" s="184"/>
      <c r="R69" s="184"/>
    </row>
    <row r="70" spans="2:18" ht="12.75">
      <c r="B70" s="184"/>
      <c r="C70" s="184"/>
      <c r="D70" s="184"/>
      <c r="E70" s="184"/>
      <c r="F70" s="184"/>
      <c r="G70" s="184"/>
      <c r="H70" s="184"/>
      <c r="I70" s="184"/>
      <c r="J70" s="184"/>
      <c r="K70" s="184"/>
      <c r="L70" s="184"/>
      <c r="M70" s="184"/>
      <c r="N70" s="184"/>
      <c r="O70" s="184"/>
      <c r="P70" s="184"/>
      <c r="Q70" s="184"/>
      <c r="R70" s="184"/>
    </row>
    <row r="71" spans="2:18" ht="12.75">
      <c r="B71" s="184"/>
      <c r="C71" s="184"/>
      <c r="D71" s="184"/>
      <c r="E71" s="184"/>
      <c r="F71" s="184"/>
      <c r="G71" s="184"/>
      <c r="H71" s="184"/>
      <c r="I71" s="184"/>
      <c r="J71" s="184"/>
      <c r="K71" s="184"/>
      <c r="L71" s="184"/>
      <c r="M71" s="184"/>
      <c r="N71" s="184"/>
      <c r="O71" s="184"/>
      <c r="P71" s="184"/>
      <c r="Q71" s="184"/>
      <c r="R71" s="184"/>
    </row>
    <row r="72" spans="2:18" ht="12.75">
      <c r="B72" s="183"/>
      <c r="C72" s="183"/>
      <c r="D72" s="183"/>
      <c r="E72" s="183"/>
      <c r="F72" s="183"/>
      <c r="G72" s="183"/>
      <c r="H72" s="183"/>
      <c r="I72" s="183"/>
      <c r="J72" s="183"/>
      <c r="K72" s="183"/>
      <c r="L72" s="183"/>
      <c r="M72" s="183"/>
      <c r="N72" s="183"/>
      <c r="O72" s="183"/>
      <c r="P72" s="183"/>
      <c r="Q72" s="183"/>
      <c r="R72" s="183"/>
    </row>
    <row r="73" spans="2:18" ht="12.75">
      <c r="B73" s="183"/>
      <c r="C73" s="183"/>
      <c r="D73" s="183"/>
      <c r="E73" s="183"/>
      <c r="F73" s="183"/>
      <c r="G73" s="183"/>
      <c r="H73" s="183"/>
      <c r="I73" s="183"/>
      <c r="J73" s="183"/>
      <c r="K73" s="183"/>
      <c r="L73" s="183"/>
      <c r="M73" s="183"/>
      <c r="N73" s="183"/>
      <c r="O73" s="183"/>
      <c r="P73" s="183"/>
      <c r="Q73" s="183"/>
      <c r="R73" s="183"/>
    </row>
    <row r="74" spans="2:18" ht="12.75">
      <c r="B74" s="183"/>
      <c r="C74" s="183"/>
      <c r="D74" s="183"/>
      <c r="E74" s="183"/>
      <c r="F74" s="183"/>
      <c r="G74" s="183"/>
      <c r="H74" s="183"/>
      <c r="I74" s="183"/>
      <c r="J74" s="183"/>
      <c r="K74" s="183"/>
      <c r="L74" s="183"/>
      <c r="M74" s="183"/>
      <c r="N74" s="183"/>
      <c r="O74" s="183"/>
      <c r="P74" s="183"/>
      <c r="Q74" s="183"/>
      <c r="R74" s="183"/>
    </row>
  </sheetData>
  <sheetProtection/>
  <mergeCells count="2">
    <mergeCell ref="T45:AK45"/>
    <mergeCell ref="T22:AK22"/>
  </mergeCells>
  <printOptions horizontalCentered="1" verticalCentered="1"/>
  <pageMargins left="0.25" right="0.25" top="0.75" bottom="0.75" header="0.3" footer="0.3"/>
  <pageSetup orientation="landscape" scale="74"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tabColor theme="0"/>
  </sheetPr>
  <dimension ref="A1:BM53"/>
  <sheetViews>
    <sheetView view="pageBreakPreview" zoomScale="98" zoomScaleNormal="66" zoomScaleSheetLayoutView="98" zoomScalePageLayoutView="0" workbookViewId="0" topLeftCell="A1">
      <selection activeCell="A1" sqref="A1:S45"/>
    </sheetView>
  </sheetViews>
  <sheetFormatPr defaultColWidth="11.421875" defaultRowHeight="12.75"/>
  <cols>
    <col min="1" max="1" width="16.7109375" style="29" customWidth="1"/>
    <col min="2" max="2" width="10.140625" style="15" customWidth="1"/>
    <col min="3" max="3" width="9.7109375" style="15" bestFit="1" customWidth="1"/>
    <col min="4" max="4" width="9.8515625" style="15" bestFit="1" customWidth="1"/>
    <col min="5" max="5" width="11.00390625" style="15" bestFit="1" customWidth="1"/>
    <col min="6" max="8" width="8.00390625" style="15" bestFit="1" customWidth="1"/>
    <col min="9" max="9" width="9.140625" style="15" bestFit="1" customWidth="1"/>
    <col min="10" max="10" width="8.00390625" style="15" bestFit="1" customWidth="1"/>
    <col min="11" max="12" width="8.421875" style="15" bestFit="1" customWidth="1"/>
    <col min="13" max="13" width="8.8515625" style="15" bestFit="1" customWidth="1"/>
    <col min="14" max="14" width="8.140625" style="15" bestFit="1" customWidth="1"/>
    <col min="15" max="15" width="9.8515625" style="15" bestFit="1" customWidth="1"/>
    <col min="16" max="17" width="8.0039062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8.00390625" style="13" bestFit="1" customWidth="1"/>
    <col min="26" max="26" width="7.421875" style="13" customWidth="1"/>
    <col min="27" max="27" width="7.71093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1" spans="1:20" ht="27.75" customHeight="1">
      <c r="A1" s="230" t="s">
        <v>132</v>
      </c>
      <c r="T1" s="230" t="s">
        <v>132</v>
      </c>
    </row>
    <row r="2" spans="1:38" ht="11.25">
      <c r="A2" s="28" t="s">
        <v>147</v>
      </c>
      <c r="B2" s="31"/>
      <c r="C2" s="31"/>
      <c r="D2" s="31"/>
      <c r="E2" s="31"/>
      <c r="F2" s="31"/>
      <c r="G2" s="31"/>
      <c r="H2" s="31"/>
      <c r="I2" s="31"/>
      <c r="J2" s="31"/>
      <c r="K2" s="31"/>
      <c r="L2" s="31"/>
      <c r="M2" s="31"/>
      <c r="N2" s="31"/>
      <c r="O2" s="31"/>
      <c r="P2" s="31"/>
      <c r="Q2" s="31"/>
      <c r="R2" s="31"/>
      <c r="S2" s="31"/>
      <c r="T2" s="30" t="s">
        <v>149</v>
      </c>
      <c r="U2" s="28"/>
      <c r="V2" s="32"/>
      <c r="W2" s="33"/>
      <c r="X2" s="33"/>
      <c r="Y2" s="33"/>
      <c r="Z2" s="33"/>
      <c r="AA2" s="33"/>
      <c r="AB2" s="33"/>
      <c r="AC2" s="33"/>
      <c r="AD2" s="33"/>
      <c r="AE2" s="33"/>
      <c r="AF2" s="33"/>
      <c r="AG2" s="33"/>
      <c r="AH2" s="33"/>
      <c r="AI2" s="33"/>
      <c r="AJ2" s="33"/>
      <c r="AK2" s="33"/>
      <c r="AL2" s="33"/>
    </row>
    <row r="3" spans="1:38" ht="11.25">
      <c r="A3" s="30" t="s">
        <v>35</v>
      </c>
      <c r="B3" s="35"/>
      <c r="C3" s="35"/>
      <c r="D3" s="35"/>
      <c r="E3" s="35"/>
      <c r="F3" s="35"/>
      <c r="G3" s="35"/>
      <c r="H3" s="35"/>
      <c r="I3" s="35"/>
      <c r="J3" s="35"/>
      <c r="K3" s="35"/>
      <c r="L3" s="35"/>
      <c r="M3" s="35"/>
      <c r="N3" s="35"/>
      <c r="O3" s="35"/>
      <c r="P3" s="35"/>
      <c r="Q3" s="35"/>
      <c r="R3" s="35"/>
      <c r="S3" s="35"/>
      <c r="T3" s="30" t="s">
        <v>36</v>
      </c>
      <c r="U3" s="36"/>
      <c r="V3" s="36"/>
      <c r="W3" s="36"/>
      <c r="X3" s="36"/>
      <c r="Y3" s="36"/>
      <c r="Z3" s="36"/>
      <c r="AA3" s="36"/>
      <c r="AB3" s="36"/>
      <c r="AC3" s="36"/>
      <c r="AD3" s="36"/>
      <c r="AE3" s="36"/>
      <c r="AF3" s="36"/>
      <c r="AG3" s="36"/>
      <c r="AH3" s="36"/>
      <c r="AI3" s="36"/>
      <c r="AJ3" s="36"/>
      <c r="AK3" s="36"/>
      <c r="AL3" s="37"/>
    </row>
    <row r="4" spans="1:38" ht="11.25">
      <c r="A4" s="7" t="str">
        <f>'Anexo A'!A5</f>
        <v>I trimestre de 2016</v>
      </c>
      <c r="B4" s="35"/>
      <c r="C4" s="35"/>
      <c r="D4" s="35"/>
      <c r="E4" s="35"/>
      <c r="F4" s="5"/>
      <c r="G4" s="35"/>
      <c r="H4" s="35"/>
      <c r="I4" s="35"/>
      <c r="J4" s="35"/>
      <c r="K4" s="35"/>
      <c r="L4" s="35"/>
      <c r="M4" s="35"/>
      <c r="N4" s="35"/>
      <c r="O4" s="35"/>
      <c r="P4" s="35"/>
      <c r="Q4" s="35"/>
      <c r="R4" s="38" t="s">
        <v>0</v>
      </c>
      <c r="S4" s="35"/>
      <c r="T4" s="7" t="str">
        <f>'Anexo A'!T5</f>
        <v>II trimestre de 2016 / I trimestre de 2016</v>
      </c>
      <c r="U4" s="39"/>
      <c r="V4" s="39"/>
      <c r="W4" s="39"/>
      <c r="X4" s="39"/>
      <c r="Y4" s="39"/>
      <c r="Z4" s="39"/>
      <c r="AA4" s="39"/>
      <c r="AB4" s="39"/>
      <c r="AC4" s="39"/>
      <c r="AD4" s="39"/>
      <c r="AE4" s="39"/>
      <c r="AF4" s="39"/>
      <c r="AG4" s="39"/>
      <c r="AH4" s="39"/>
      <c r="AI4" s="39"/>
      <c r="AJ4" s="39"/>
      <c r="AK4" s="73" t="s">
        <v>31</v>
      </c>
      <c r="AL4" s="37"/>
    </row>
    <row r="5" spans="1:39" ht="23.25" customHeight="1">
      <c r="A5" s="8" t="s">
        <v>1</v>
      </c>
      <c r="B5" s="68" t="s">
        <v>2</v>
      </c>
      <c r="C5" s="176" t="s">
        <v>106</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72" t="s">
        <v>62</v>
      </c>
      <c r="S5" s="13"/>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9" t="s">
        <v>62</v>
      </c>
      <c r="AM5" s="37"/>
    </row>
    <row r="6" spans="1:39" ht="13.5" customHeight="1">
      <c r="A6" s="40" t="s">
        <v>2</v>
      </c>
      <c r="B6" s="144">
        <v>4678616</v>
      </c>
      <c r="C6" s="144">
        <v>1160579</v>
      </c>
      <c r="D6" s="144">
        <v>904330</v>
      </c>
      <c r="E6" s="144">
        <v>564850</v>
      </c>
      <c r="F6" s="144">
        <v>335058</v>
      </c>
      <c r="G6" s="144">
        <v>395746</v>
      </c>
      <c r="H6" s="144">
        <v>227125</v>
      </c>
      <c r="I6" s="144">
        <v>160046</v>
      </c>
      <c r="J6" s="144">
        <v>89454</v>
      </c>
      <c r="K6" s="144">
        <v>182658</v>
      </c>
      <c r="L6" s="144">
        <v>194868</v>
      </c>
      <c r="M6" s="144">
        <v>87788</v>
      </c>
      <c r="N6" s="144">
        <v>112796</v>
      </c>
      <c r="O6" s="144">
        <v>48529</v>
      </c>
      <c r="P6" s="144">
        <v>41054</v>
      </c>
      <c r="Q6" s="144">
        <v>97077</v>
      </c>
      <c r="R6" s="144">
        <v>76658</v>
      </c>
      <c r="S6" s="13"/>
      <c r="T6" s="40" t="s">
        <v>2</v>
      </c>
      <c r="U6" s="152">
        <v>15.36580475935618</v>
      </c>
      <c r="V6" s="152">
        <v>-1.2498072082986198</v>
      </c>
      <c r="W6" s="152">
        <v>23.536983180918483</v>
      </c>
      <c r="X6" s="152">
        <v>38.93918739488359</v>
      </c>
      <c r="Y6" s="152">
        <v>27.171713554071246</v>
      </c>
      <c r="Z6" s="152">
        <v>36.05115402303497</v>
      </c>
      <c r="AA6" s="152">
        <v>4.0832140891579485</v>
      </c>
      <c r="AB6" s="152">
        <v>-6.150731664646415</v>
      </c>
      <c r="AC6" s="152">
        <v>13.91553200527646</v>
      </c>
      <c r="AD6" s="152">
        <v>8.448028556099388</v>
      </c>
      <c r="AE6" s="152">
        <v>-22.472134983681258</v>
      </c>
      <c r="AF6" s="152">
        <v>-12.080238757005517</v>
      </c>
      <c r="AG6" s="152">
        <v>-29.23419270186885</v>
      </c>
      <c r="AH6" s="152">
        <v>16.04195429536979</v>
      </c>
      <c r="AI6" s="152">
        <v>185.95264773225506</v>
      </c>
      <c r="AJ6" s="152">
        <v>34.83935432697757</v>
      </c>
      <c r="AK6" s="152">
        <v>11.760025046309579</v>
      </c>
      <c r="AM6" s="37"/>
    </row>
    <row r="7" spans="1:37" ht="13.5" customHeight="1">
      <c r="A7" s="29" t="s">
        <v>3</v>
      </c>
      <c r="B7" s="144">
        <v>2841984</v>
      </c>
      <c r="C7" s="221">
        <v>723219</v>
      </c>
      <c r="D7" s="221">
        <v>674636</v>
      </c>
      <c r="E7" s="221">
        <v>301681</v>
      </c>
      <c r="F7" s="221">
        <v>145427</v>
      </c>
      <c r="G7" s="221">
        <v>210544</v>
      </c>
      <c r="H7" s="221">
        <v>190067</v>
      </c>
      <c r="I7" s="221">
        <v>42746</v>
      </c>
      <c r="J7" s="221">
        <v>49083</v>
      </c>
      <c r="K7" s="221">
        <v>128595</v>
      </c>
      <c r="L7" s="221">
        <v>152685</v>
      </c>
      <c r="M7" s="221">
        <v>37332</v>
      </c>
      <c r="N7" s="221">
        <v>54921</v>
      </c>
      <c r="O7" s="221">
        <v>19680</v>
      </c>
      <c r="P7" s="221">
        <v>9604</v>
      </c>
      <c r="Q7" s="221">
        <v>74911</v>
      </c>
      <c r="R7" s="221">
        <v>26853</v>
      </c>
      <c r="S7" s="13"/>
      <c r="T7" s="29" t="s">
        <v>3</v>
      </c>
      <c r="U7" s="152">
        <v>6.669741983065364</v>
      </c>
      <c r="V7" s="153">
        <v>-30.91746759971737</v>
      </c>
      <c r="W7" s="153">
        <v>17.75668656875709</v>
      </c>
      <c r="X7" s="153">
        <v>27.568524368455428</v>
      </c>
      <c r="Y7" s="153">
        <v>33.89466880290456</v>
      </c>
      <c r="Z7" s="153">
        <v>38.60380728018845</v>
      </c>
      <c r="AA7" s="153">
        <v>-9.990161364150538</v>
      </c>
      <c r="AB7" s="153">
        <v>19.04505684742432</v>
      </c>
      <c r="AC7" s="153">
        <v>37.033188680398496</v>
      </c>
      <c r="AD7" s="153">
        <v>8.684630040048205</v>
      </c>
      <c r="AE7" s="153">
        <v>-29.85296525526411</v>
      </c>
      <c r="AF7" s="153">
        <v>-32.0073931211829</v>
      </c>
      <c r="AG7" s="153">
        <v>-1.6787749676808517</v>
      </c>
      <c r="AH7" s="153">
        <v>41.5040650406504</v>
      </c>
      <c r="AI7" s="153">
        <v>936.339025406081</v>
      </c>
      <c r="AJ7" s="153">
        <v>31.628198795904495</v>
      </c>
      <c r="AK7" s="153">
        <v>-8.23371690313931</v>
      </c>
    </row>
    <row r="8" spans="1:37" ht="13.5" customHeight="1">
      <c r="A8" s="29" t="s">
        <v>6</v>
      </c>
      <c r="B8" s="144">
        <v>727605</v>
      </c>
      <c r="C8" s="221">
        <v>96353</v>
      </c>
      <c r="D8" s="221">
        <v>24724</v>
      </c>
      <c r="E8" s="221">
        <v>112345</v>
      </c>
      <c r="F8" s="221">
        <v>143762</v>
      </c>
      <c r="G8" s="221">
        <v>48154</v>
      </c>
      <c r="H8" s="221">
        <v>16848</v>
      </c>
      <c r="I8" s="221">
        <v>62948</v>
      </c>
      <c r="J8" s="221">
        <v>23528</v>
      </c>
      <c r="K8" s="221">
        <v>14389</v>
      </c>
      <c r="L8" s="221">
        <v>13349</v>
      </c>
      <c r="M8" s="221">
        <v>34761</v>
      </c>
      <c r="N8" s="221">
        <v>37285</v>
      </c>
      <c r="O8" s="221">
        <v>26011</v>
      </c>
      <c r="P8" s="221">
        <v>14500</v>
      </c>
      <c r="Q8" s="221">
        <v>16682</v>
      </c>
      <c r="R8" s="221">
        <v>41966</v>
      </c>
      <c r="S8" s="13"/>
      <c r="T8" s="29" t="s">
        <v>6</v>
      </c>
      <c r="U8" s="152">
        <v>0.16451233842538215</v>
      </c>
      <c r="V8" s="153">
        <v>-17.19302979668511</v>
      </c>
      <c r="W8" s="153">
        <v>17.00776573370004</v>
      </c>
      <c r="X8" s="153">
        <v>-6.166718590057414</v>
      </c>
      <c r="Y8" s="153">
        <v>15.042222562290448</v>
      </c>
      <c r="Z8" s="153">
        <v>51.26469244507206</v>
      </c>
      <c r="AA8" s="153">
        <v>-25.74786324786325</v>
      </c>
      <c r="AB8" s="153">
        <v>-10.437186248967407</v>
      </c>
      <c r="AC8" s="153">
        <v>-35.50663039782387</v>
      </c>
      <c r="AD8" s="153">
        <v>83.87657238168046</v>
      </c>
      <c r="AE8" s="153">
        <v>52.355981721477264</v>
      </c>
      <c r="AF8" s="153">
        <v>1.3405828370875383</v>
      </c>
      <c r="AG8" s="153">
        <v>-70.41705779804211</v>
      </c>
      <c r="AH8" s="153">
        <v>-8.08119641690054</v>
      </c>
      <c r="AI8" s="153">
        <v>-5.110344827586204</v>
      </c>
      <c r="AJ8" s="153">
        <v>-14.968229229109227</v>
      </c>
      <c r="AK8" s="153">
        <v>13.124910641948247</v>
      </c>
    </row>
    <row r="9" spans="1:37" ht="13.5" customHeight="1">
      <c r="A9" s="29" t="s">
        <v>4</v>
      </c>
      <c r="B9" s="144">
        <v>258018</v>
      </c>
      <c r="C9" s="221">
        <v>166243</v>
      </c>
      <c r="D9" s="221">
        <v>23168</v>
      </c>
      <c r="E9" s="221">
        <v>17524</v>
      </c>
      <c r="F9" s="221">
        <v>3930</v>
      </c>
      <c r="G9" s="221">
        <v>13206</v>
      </c>
      <c r="H9" s="221">
        <v>6748</v>
      </c>
      <c r="I9" s="221">
        <v>11245</v>
      </c>
      <c r="J9" s="221">
        <v>0</v>
      </c>
      <c r="K9" s="221">
        <v>480</v>
      </c>
      <c r="L9" s="221">
        <v>4600</v>
      </c>
      <c r="M9" s="221">
        <v>0</v>
      </c>
      <c r="N9" s="221">
        <v>5894</v>
      </c>
      <c r="O9" s="221">
        <v>1500</v>
      </c>
      <c r="P9" s="221">
        <v>3253</v>
      </c>
      <c r="Q9" s="221">
        <v>122</v>
      </c>
      <c r="R9" s="221">
        <v>105</v>
      </c>
      <c r="S9" s="13"/>
      <c r="T9" s="29" t="s">
        <v>4</v>
      </c>
      <c r="U9" s="152">
        <v>-14.108705594183348</v>
      </c>
      <c r="V9" s="153">
        <v>-12.282622426207425</v>
      </c>
      <c r="W9" s="153">
        <v>-41.583218232044196</v>
      </c>
      <c r="X9" s="153">
        <v>-46.07395571787263</v>
      </c>
      <c r="Y9" s="153">
        <v>-24.122137404580158</v>
      </c>
      <c r="Z9" s="153">
        <v>31.4781160078752</v>
      </c>
      <c r="AA9" s="153">
        <v>-98.17723770005928</v>
      </c>
      <c r="AB9" s="153">
        <v>50.804802134281914</v>
      </c>
      <c r="AC9" s="153" t="e">
        <v>#DIV/0!</v>
      </c>
      <c r="AD9" s="153">
        <v>1225</v>
      </c>
      <c r="AE9" s="153">
        <v>-58.02173913043479</v>
      </c>
      <c r="AF9" s="153" t="e">
        <v>#DIV/0!</v>
      </c>
      <c r="AG9" s="153">
        <v>-100</v>
      </c>
      <c r="AH9" s="153">
        <v>-100</v>
      </c>
      <c r="AI9" s="153">
        <v>-100</v>
      </c>
      <c r="AJ9" s="153">
        <v>1132.7868852459017</v>
      </c>
      <c r="AK9" s="153">
        <v>5071.428571428572</v>
      </c>
    </row>
    <row r="10" spans="1:37" ht="13.5" customHeight="1">
      <c r="A10" s="29" t="s">
        <v>5</v>
      </c>
      <c r="B10" s="144">
        <v>237022</v>
      </c>
      <c r="C10" s="223">
        <v>51508</v>
      </c>
      <c r="D10" s="223">
        <v>38768</v>
      </c>
      <c r="E10" s="223">
        <v>57500</v>
      </c>
      <c r="F10" s="223">
        <v>7176</v>
      </c>
      <c r="G10" s="223">
        <v>33807</v>
      </c>
      <c r="H10" s="223">
        <v>6213</v>
      </c>
      <c r="I10" s="223">
        <v>4954</v>
      </c>
      <c r="J10" s="223">
        <v>3163</v>
      </c>
      <c r="K10" s="223">
        <v>5808</v>
      </c>
      <c r="L10" s="223">
        <v>13431</v>
      </c>
      <c r="M10" s="223">
        <v>4133</v>
      </c>
      <c r="N10" s="223">
        <v>3182</v>
      </c>
      <c r="O10" s="223">
        <v>503</v>
      </c>
      <c r="P10" s="223">
        <v>2269</v>
      </c>
      <c r="Q10" s="223">
        <v>417</v>
      </c>
      <c r="R10" s="223">
        <v>4190</v>
      </c>
      <c r="S10" s="13"/>
      <c r="T10" s="29" t="s">
        <v>5</v>
      </c>
      <c r="U10" s="152">
        <v>102.33649197120945</v>
      </c>
      <c r="V10" s="153">
        <v>280.0089306515493</v>
      </c>
      <c r="W10" s="153">
        <v>12.11824184894759</v>
      </c>
      <c r="X10" s="153">
        <v>95.94434782608695</v>
      </c>
      <c r="Y10" s="153">
        <v>185.00557413600893</v>
      </c>
      <c r="Z10" s="153">
        <v>51.841334634838944</v>
      </c>
      <c r="AA10" s="153">
        <v>199.4366650571382</v>
      </c>
      <c r="AB10" s="153">
        <v>20.54905127169964</v>
      </c>
      <c r="AC10" s="153">
        <v>270.06006955422066</v>
      </c>
      <c r="AD10" s="153">
        <v>-63.27479338842975</v>
      </c>
      <c r="AE10" s="153">
        <v>-89.49445313081677</v>
      </c>
      <c r="AF10" s="153">
        <v>-7.766755383498662</v>
      </c>
      <c r="AG10" s="153">
        <v>-34.44374607165305</v>
      </c>
      <c r="AH10" s="153">
        <v>189.26441351888673</v>
      </c>
      <c r="AI10" s="153">
        <v>-90.96518289995592</v>
      </c>
      <c r="AJ10" s="153">
        <v>607.673860911271</v>
      </c>
      <c r="AK10" s="153">
        <v>33.50835322195704</v>
      </c>
    </row>
    <row r="11" spans="1:37" ht="13.5" customHeight="1">
      <c r="A11" s="29" t="s">
        <v>7</v>
      </c>
      <c r="B11" s="144">
        <v>210623</v>
      </c>
      <c r="C11" s="221">
        <v>15688</v>
      </c>
      <c r="D11" s="221">
        <v>63821</v>
      </c>
      <c r="E11" s="221">
        <v>36941</v>
      </c>
      <c r="F11" s="221">
        <v>8959</v>
      </c>
      <c r="G11" s="221">
        <v>31147</v>
      </c>
      <c r="H11" s="221">
        <v>3202</v>
      </c>
      <c r="I11" s="221">
        <v>16050</v>
      </c>
      <c r="J11" s="221">
        <v>1989</v>
      </c>
      <c r="K11" s="221">
        <v>25810</v>
      </c>
      <c r="L11" s="221">
        <v>0</v>
      </c>
      <c r="M11" s="221">
        <v>3372</v>
      </c>
      <c r="N11" s="221">
        <v>1438</v>
      </c>
      <c r="O11" s="221">
        <v>391</v>
      </c>
      <c r="P11" s="221">
        <v>0</v>
      </c>
      <c r="Q11" s="221">
        <v>1615</v>
      </c>
      <c r="R11" s="221">
        <v>200</v>
      </c>
      <c r="S11" s="13"/>
      <c r="T11" s="29" t="s">
        <v>7</v>
      </c>
      <c r="U11" s="152">
        <v>44.04172383832724</v>
      </c>
      <c r="V11" s="153">
        <v>39.46965833758287</v>
      </c>
      <c r="W11" s="153">
        <v>-38.27580263549615</v>
      </c>
      <c r="X11" s="153">
        <v>284.4427600768793</v>
      </c>
      <c r="Y11" s="153">
        <v>81.80600513450162</v>
      </c>
      <c r="Z11" s="153">
        <v>12.64969338941151</v>
      </c>
      <c r="AA11" s="153">
        <v>-79.51280449718925</v>
      </c>
      <c r="AB11" s="153">
        <v>-30.323987538940813</v>
      </c>
      <c r="AC11" s="153">
        <v>90.49773755656108</v>
      </c>
      <c r="AD11" s="153">
        <v>-50.453312669507945</v>
      </c>
      <c r="AE11" s="153" t="e">
        <v>#DIV/0!</v>
      </c>
      <c r="AF11" s="153">
        <v>-36.032028469750884</v>
      </c>
      <c r="AG11" s="153">
        <v>618.9847009735744</v>
      </c>
      <c r="AH11" s="153">
        <v>207.41687979539643</v>
      </c>
      <c r="AI11" s="153" t="e">
        <v>#DIV/0!</v>
      </c>
      <c r="AJ11" s="153">
        <v>-75.6656346749226</v>
      </c>
      <c r="AK11" s="153">
        <v>540</v>
      </c>
    </row>
    <row r="12" spans="1:37" ht="13.5" customHeight="1">
      <c r="A12" s="29" t="s">
        <v>8</v>
      </c>
      <c r="B12" s="144">
        <v>58617</v>
      </c>
      <c r="C12" s="221">
        <v>40279</v>
      </c>
      <c r="D12" s="221">
        <v>3944</v>
      </c>
      <c r="E12" s="221">
        <v>1495</v>
      </c>
      <c r="F12" s="221">
        <v>6284</v>
      </c>
      <c r="G12" s="221">
        <v>1165</v>
      </c>
      <c r="H12" s="221">
        <v>0</v>
      </c>
      <c r="I12" s="221">
        <v>1640</v>
      </c>
      <c r="J12" s="221">
        <v>0</v>
      </c>
      <c r="K12" s="221">
        <v>630</v>
      </c>
      <c r="L12" s="221">
        <v>2044</v>
      </c>
      <c r="M12" s="221">
        <v>712</v>
      </c>
      <c r="N12" s="221">
        <v>0</v>
      </c>
      <c r="O12" s="221">
        <v>0</v>
      </c>
      <c r="P12" s="221">
        <v>0</v>
      </c>
      <c r="Q12" s="221">
        <v>424</v>
      </c>
      <c r="R12" s="221">
        <v>0</v>
      </c>
      <c r="S12" s="13"/>
      <c r="T12" s="29" t="s">
        <v>8</v>
      </c>
      <c r="U12" s="152">
        <v>5.479639012573131</v>
      </c>
      <c r="V12" s="153">
        <v>-51.302167382507015</v>
      </c>
      <c r="W12" s="153">
        <v>-8.189655172413794</v>
      </c>
      <c r="X12" s="153">
        <v>105.88628762541808</v>
      </c>
      <c r="Y12" s="153">
        <v>-8.481858688733297</v>
      </c>
      <c r="Z12" s="153">
        <v>735.6223175965665</v>
      </c>
      <c r="AA12" s="153" t="e">
        <v>#DIV/0!</v>
      </c>
      <c r="AB12" s="153">
        <v>290.1219512195122</v>
      </c>
      <c r="AC12" s="153" t="e">
        <v>#DIV/0!</v>
      </c>
      <c r="AD12" s="153">
        <v>-30.158730158730165</v>
      </c>
      <c r="AE12" s="153">
        <v>-41.92759295499021</v>
      </c>
      <c r="AF12" s="153">
        <v>757.3033707865168</v>
      </c>
      <c r="AG12" s="153" t="e">
        <v>#DIV/0!</v>
      </c>
      <c r="AH12" s="153" t="e">
        <v>#DIV/0!</v>
      </c>
      <c r="AI12" s="153" t="e">
        <v>#DIV/0!</v>
      </c>
      <c r="AJ12" s="153">
        <v>-100</v>
      </c>
      <c r="AK12" s="153" t="e">
        <v>#DIV/0!</v>
      </c>
    </row>
    <row r="13" spans="1:37" ht="13.5" customHeight="1">
      <c r="A13" s="29" t="s">
        <v>9</v>
      </c>
      <c r="B13" s="144">
        <v>65596</v>
      </c>
      <c r="C13" s="221">
        <v>28376</v>
      </c>
      <c r="D13" s="221">
        <v>2627</v>
      </c>
      <c r="E13" s="221">
        <v>0</v>
      </c>
      <c r="F13" s="221">
        <v>2112</v>
      </c>
      <c r="G13" s="221">
        <v>18308</v>
      </c>
      <c r="H13" s="221">
        <v>1090</v>
      </c>
      <c r="I13" s="221">
        <v>2612</v>
      </c>
      <c r="J13" s="221">
        <v>2006</v>
      </c>
      <c r="K13" s="221">
        <v>4484</v>
      </c>
      <c r="L13" s="221">
        <v>0</v>
      </c>
      <c r="M13" s="221">
        <v>120</v>
      </c>
      <c r="N13" s="221">
        <v>262</v>
      </c>
      <c r="O13" s="221">
        <v>294</v>
      </c>
      <c r="P13" s="221">
        <v>549</v>
      </c>
      <c r="Q13" s="221">
        <v>900</v>
      </c>
      <c r="R13" s="221">
        <v>1856</v>
      </c>
      <c r="S13" s="13"/>
      <c r="T13" s="29" t="s">
        <v>9</v>
      </c>
      <c r="U13" s="152">
        <v>-23.938959692664184</v>
      </c>
      <c r="V13" s="153">
        <v>-98.51987595150831</v>
      </c>
      <c r="W13" s="153">
        <v>686.8671488389798</v>
      </c>
      <c r="X13" s="153" t="e">
        <v>#DIV/0!</v>
      </c>
      <c r="Y13" s="153">
        <v>209.9905303030303</v>
      </c>
      <c r="Z13" s="153">
        <v>-63.63884640594276</v>
      </c>
      <c r="AA13" s="153">
        <v>-80.45871559633028</v>
      </c>
      <c r="AB13" s="153">
        <v>-100</v>
      </c>
      <c r="AC13" s="153">
        <v>-31.704885343968087</v>
      </c>
      <c r="AD13" s="153">
        <v>117.01605709188226</v>
      </c>
      <c r="AE13" s="153" t="e">
        <v>#DIV/0!</v>
      </c>
      <c r="AF13" s="153">
        <v>200</v>
      </c>
      <c r="AG13" s="153">
        <v>-100</v>
      </c>
      <c r="AH13" s="153">
        <v>-100</v>
      </c>
      <c r="AI13" s="153">
        <v>-27.140255009107477</v>
      </c>
      <c r="AJ13" s="153">
        <v>219.55555555555554</v>
      </c>
      <c r="AK13" s="153">
        <v>-100</v>
      </c>
    </row>
    <row r="14" spans="1:37" ht="13.5" customHeight="1">
      <c r="A14" s="29" t="s">
        <v>14</v>
      </c>
      <c r="B14" s="144">
        <v>46772</v>
      </c>
      <c r="C14" s="221">
        <v>16587</v>
      </c>
      <c r="D14" s="221">
        <v>3155</v>
      </c>
      <c r="E14" s="221">
        <v>0</v>
      </c>
      <c r="F14" s="221">
        <v>2702</v>
      </c>
      <c r="G14" s="221">
        <v>13807</v>
      </c>
      <c r="H14" s="221">
        <v>0</v>
      </c>
      <c r="I14" s="221">
        <v>7771</v>
      </c>
      <c r="J14" s="221">
        <v>0</v>
      </c>
      <c r="K14" s="221">
        <v>1769</v>
      </c>
      <c r="L14" s="221">
        <v>0</v>
      </c>
      <c r="M14" s="221">
        <v>325</v>
      </c>
      <c r="N14" s="221">
        <v>0</v>
      </c>
      <c r="O14" s="221">
        <v>0</v>
      </c>
      <c r="P14" s="221">
        <v>0</v>
      </c>
      <c r="Q14" s="221">
        <v>656</v>
      </c>
      <c r="R14" s="221">
        <v>0</v>
      </c>
      <c r="S14" s="13"/>
      <c r="T14" s="29" t="s">
        <v>14</v>
      </c>
      <c r="U14" s="152">
        <v>53.83990421619774</v>
      </c>
      <c r="V14" s="153">
        <v>-91.43907879664798</v>
      </c>
      <c r="W14" s="153">
        <v>642.4722662440571</v>
      </c>
      <c r="X14" s="153" t="e">
        <v>#DIV/0!</v>
      </c>
      <c r="Y14" s="153">
        <v>-83.71576609918579</v>
      </c>
      <c r="Z14" s="153">
        <v>135.86586514087057</v>
      </c>
      <c r="AA14" s="153" t="e">
        <v>#DIV/0!</v>
      </c>
      <c r="AB14" s="153">
        <v>-100</v>
      </c>
      <c r="AC14" s="153" t="e">
        <v>#DIV/0!</v>
      </c>
      <c r="AD14" s="153">
        <v>-100</v>
      </c>
      <c r="AE14" s="153" t="e">
        <v>#DIV/0!</v>
      </c>
      <c r="AF14" s="153">
        <v>237.23076923076923</v>
      </c>
      <c r="AG14" s="153" t="e">
        <v>#DIV/0!</v>
      </c>
      <c r="AH14" s="153" t="e">
        <v>#DIV/0!</v>
      </c>
      <c r="AI14" s="153" t="e">
        <v>#DIV/0!</v>
      </c>
      <c r="AJ14" s="153">
        <v>1197.7134146341464</v>
      </c>
      <c r="AK14" s="153" t="e">
        <v>#DIV/0!</v>
      </c>
    </row>
    <row r="15" spans="1:37" ht="13.5" customHeight="1">
      <c r="A15" s="29" t="s">
        <v>11</v>
      </c>
      <c r="B15" s="144">
        <v>11430</v>
      </c>
      <c r="C15" s="221">
        <v>308</v>
      </c>
      <c r="D15" s="221">
        <v>606</v>
      </c>
      <c r="E15" s="221">
        <v>4421</v>
      </c>
      <c r="F15" s="221">
        <v>480</v>
      </c>
      <c r="G15" s="221">
        <v>1350</v>
      </c>
      <c r="H15" s="221">
        <v>350</v>
      </c>
      <c r="I15" s="221">
        <v>1853</v>
      </c>
      <c r="J15" s="221">
        <v>520</v>
      </c>
      <c r="K15" s="221">
        <v>0</v>
      </c>
      <c r="L15" s="221">
        <v>0</v>
      </c>
      <c r="M15" s="221">
        <v>1222</v>
      </c>
      <c r="N15" s="221">
        <v>0</v>
      </c>
      <c r="O15" s="221">
        <v>150</v>
      </c>
      <c r="P15" s="221">
        <v>170</v>
      </c>
      <c r="Q15" s="221">
        <v>0</v>
      </c>
      <c r="R15" s="221">
        <v>0</v>
      </c>
      <c r="S15" s="13"/>
      <c r="T15" s="29" t="s">
        <v>11</v>
      </c>
      <c r="U15" s="152">
        <v>301.22484689413824</v>
      </c>
      <c r="V15" s="153">
        <v>4292.857142857143</v>
      </c>
      <c r="W15" s="153">
        <v>3658.0858085808577</v>
      </c>
      <c r="X15" s="153">
        <v>-53.47206514363266</v>
      </c>
      <c r="Y15" s="153">
        <v>672.9166666666667</v>
      </c>
      <c r="Z15" s="153">
        <v>-91.25925925925927</v>
      </c>
      <c r="AA15" s="153">
        <v>-100</v>
      </c>
      <c r="AB15" s="153">
        <v>-29.843497031840258</v>
      </c>
      <c r="AC15" s="153">
        <v>-100</v>
      </c>
      <c r="AD15" s="153" t="e">
        <v>#DIV/0!</v>
      </c>
      <c r="AE15" s="153" t="e">
        <v>#DIV/0!</v>
      </c>
      <c r="AF15" s="153">
        <v>4.009819967266765</v>
      </c>
      <c r="AG15" s="153" t="e">
        <v>#DIV/0!</v>
      </c>
      <c r="AH15" s="153">
        <v>-100</v>
      </c>
      <c r="AI15" s="153">
        <v>-100</v>
      </c>
      <c r="AJ15" s="153" t="e">
        <v>#DIV/0!</v>
      </c>
      <c r="AK15" s="153" t="e">
        <v>#DIV/0!</v>
      </c>
    </row>
    <row r="16" spans="1:65" s="40" customFormat="1" ht="13.5" customHeight="1">
      <c r="A16" s="78" t="s">
        <v>12</v>
      </c>
      <c r="B16" s="215">
        <v>220949</v>
      </c>
      <c r="C16" s="222">
        <v>22018</v>
      </c>
      <c r="D16" s="222">
        <v>68881</v>
      </c>
      <c r="E16" s="222">
        <v>32943</v>
      </c>
      <c r="F16" s="222">
        <v>14226</v>
      </c>
      <c r="G16" s="222">
        <v>24258</v>
      </c>
      <c r="H16" s="222">
        <v>2607</v>
      </c>
      <c r="I16" s="222">
        <v>8227</v>
      </c>
      <c r="J16" s="222">
        <v>9165</v>
      </c>
      <c r="K16" s="222">
        <v>693</v>
      </c>
      <c r="L16" s="222">
        <v>8759</v>
      </c>
      <c r="M16" s="222">
        <v>5811</v>
      </c>
      <c r="N16" s="222">
        <v>9814</v>
      </c>
      <c r="O16" s="222">
        <v>0</v>
      </c>
      <c r="P16" s="222">
        <v>10709</v>
      </c>
      <c r="Q16" s="222">
        <v>1350</v>
      </c>
      <c r="R16" s="222">
        <v>1488</v>
      </c>
      <c r="S16" s="13"/>
      <c r="T16" s="78" t="s">
        <v>12</v>
      </c>
      <c r="U16" s="152">
        <v>82.42490348451452</v>
      </c>
      <c r="V16" s="154">
        <v>664.1248069761104</v>
      </c>
      <c r="W16" s="154">
        <v>84.28884598074941</v>
      </c>
      <c r="X16" s="154">
        <v>-31.3571927268312</v>
      </c>
      <c r="Y16" s="154">
        <v>-30.95037255728947</v>
      </c>
      <c r="Z16" s="154">
        <v>-13.859345370599385</v>
      </c>
      <c r="AA16" s="154">
        <v>1167.1269658611432</v>
      </c>
      <c r="AB16" s="154">
        <v>-86.3133584538714</v>
      </c>
      <c r="AC16" s="154">
        <v>-93.40971085651937</v>
      </c>
      <c r="AD16" s="154">
        <v>-39.97113997113997</v>
      </c>
      <c r="AE16" s="154">
        <v>61.81070898504396</v>
      </c>
      <c r="AF16" s="154">
        <v>-72.17346411977285</v>
      </c>
      <c r="AG16" s="154">
        <v>-91.10454452822498</v>
      </c>
      <c r="AH16" s="154" t="e">
        <v>#DIV/0!</v>
      </c>
      <c r="AI16" s="154">
        <v>-90.83948081053319</v>
      </c>
      <c r="AJ16" s="154">
        <v>-42.81481481481482</v>
      </c>
      <c r="AK16" s="154">
        <v>-35.954301075268816</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91</v>
      </c>
      <c r="B17" s="43"/>
      <c r="C17" s="43"/>
      <c r="D17" s="43"/>
      <c r="E17" s="43"/>
      <c r="F17" s="43"/>
      <c r="G17" s="43"/>
      <c r="H17" s="43"/>
      <c r="I17" s="43"/>
      <c r="J17" s="43"/>
      <c r="K17" s="43"/>
      <c r="L17" s="43"/>
      <c r="M17" s="43"/>
      <c r="N17" s="43"/>
      <c r="O17" s="43"/>
      <c r="P17" s="43"/>
      <c r="Q17" s="43"/>
      <c r="R17" s="44"/>
      <c r="S17" s="26"/>
      <c r="T17" s="23" t="s">
        <v>91</v>
      </c>
      <c r="U17" s="45"/>
      <c r="V17" s="46"/>
      <c r="W17" s="47"/>
      <c r="X17" s="47"/>
      <c r="Y17" s="47"/>
      <c r="Z17" s="47"/>
      <c r="AA17" s="47"/>
      <c r="AB17" s="47"/>
      <c r="AC17" s="47"/>
      <c r="AD17" s="47"/>
      <c r="AE17" s="47"/>
      <c r="AF17" s="47"/>
      <c r="AG17" s="47"/>
      <c r="AH17" s="47"/>
      <c r="AI17" s="47"/>
      <c r="AJ17" s="47"/>
      <c r="AK17" s="47"/>
    </row>
    <row r="18" spans="1:21" s="23" customFormat="1" ht="10.5" customHeight="1">
      <c r="A18" s="16" t="s">
        <v>30</v>
      </c>
      <c r="T18" s="23" t="s">
        <v>32</v>
      </c>
      <c r="U18" s="24"/>
    </row>
    <row r="19" spans="1:21" s="23" customFormat="1" ht="10.5" customHeight="1">
      <c r="A19" s="23" t="s">
        <v>107</v>
      </c>
      <c r="T19" s="16" t="s">
        <v>33</v>
      </c>
      <c r="U19" s="24"/>
    </row>
    <row r="20" spans="1:21" s="25" customFormat="1" ht="9">
      <c r="A20" s="137" t="str">
        <f>'Anexo A'!A21</f>
        <v>Fecha de publicación: 26 de Agosto de 2016</v>
      </c>
      <c r="B20" s="26"/>
      <c r="C20" s="26"/>
      <c r="D20" s="26"/>
      <c r="E20" s="26"/>
      <c r="F20" s="26"/>
      <c r="G20" s="26"/>
      <c r="I20" s="26"/>
      <c r="J20" s="26"/>
      <c r="K20" s="26"/>
      <c r="L20" s="26"/>
      <c r="M20" s="26"/>
      <c r="N20" s="26"/>
      <c r="O20" s="26"/>
      <c r="P20" s="26"/>
      <c r="Q20" s="26"/>
      <c r="R20" s="26"/>
      <c r="S20" s="26"/>
      <c r="T20" s="16" t="s">
        <v>90</v>
      </c>
      <c r="U20" s="45"/>
    </row>
    <row r="21" spans="20:38" ht="11.25">
      <c r="T21" s="23" t="s">
        <v>107</v>
      </c>
      <c r="U21" s="30"/>
      <c r="V21" s="36"/>
      <c r="W21" s="37"/>
      <c r="X21" s="37"/>
      <c r="Y21" s="37"/>
      <c r="Z21" s="37"/>
      <c r="AA21" s="37"/>
      <c r="AB21" s="37"/>
      <c r="AC21" s="37"/>
      <c r="AD21" s="37"/>
      <c r="AE21" s="37"/>
      <c r="AF21" s="37"/>
      <c r="AG21" s="37"/>
      <c r="AH21" s="37"/>
      <c r="AI21" s="37"/>
      <c r="AJ21" s="37"/>
      <c r="AK21" s="37"/>
      <c r="AL21" s="37"/>
    </row>
    <row r="22" spans="1:38" ht="11.25">
      <c r="A22" s="13"/>
      <c r="D22" s="13"/>
      <c r="E22" s="13"/>
      <c r="T22" s="137" t="str">
        <f>A20</f>
        <v>Fecha de publicación: 26 de Agosto de 2016</v>
      </c>
      <c r="U22" s="30"/>
      <c r="V22" s="36"/>
      <c r="W22" s="37"/>
      <c r="X22" s="37"/>
      <c r="Y22" s="37"/>
      <c r="Z22" s="37"/>
      <c r="AA22" s="37"/>
      <c r="AB22" s="37"/>
      <c r="AC22" s="37"/>
      <c r="AD22" s="37"/>
      <c r="AE22" s="37"/>
      <c r="AF22" s="37"/>
      <c r="AG22" s="37"/>
      <c r="AH22" s="37"/>
      <c r="AI22" s="37"/>
      <c r="AJ22" s="37"/>
      <c r="AK22" s="37"/>
      <c r="AL22" s="37"/>
    </row>
    <row r="23" spans="1:38" ht="11.25">
      <c r="A23" s="13"/>
      <c r="D23" s="13"/>
      <c r="E23" s="13"/>
      <c r="T23" s="137"/>
      <c r="U23" s="30"/>
      <c r="V23" s="36"/>
      <c r="W23" s="37"/>
      <c r="X23" s="37"/>
      <c r="Y23" s="37"/>
      <c r="Z23" s="37"/>
      <c r="AA23" s="37"/>
      <c r="AB23" s="37"/>
      <c r="AC23" s="37"/>
      <c r="AD23" s="37"/>
      <c r="AE23" s="37"/>
      <c r="AF23" s="37"/>
      <c r="AG23" s="37"/>
      <c r="AH23" s="37"/>
      <c r="AI23" s="37"/>
      <c r="AJ23" s="37"/>
      <c r="AK23" s="37"/>
      <c r="AL23" s="37"/>
    </row>
    <row r="24" spans="1:38" ht="20.25">
      <c r="A24" s="230" t="s">
        <v>132</v>
      </c>
      <c r="D24" s="13"/>
      <c r="E24" s="13"/>
      <c r="T24" s="230" t="s">
        <v>132</v>
      </c>
      <c r="U24" s="30"/>
      <c r="V24" s="36"/>
      <c r="W24" s="37"/>
      <c r="X24" s="37"/>
      <c r="Y24" s="37"/>
      <c r="Z24" s="37"/>
      <c r="AA24" s="37"/>
      <c r="AB24" s="37"/>
      <c r="AC24" s="37"/>
      <c r="AD24" s="37"/>
      <c r="AE24" s="37"/>
      <c r="AF24" s="37"/>
      <c r="AG24" s="37"/>
      <c r="AH24" s="37"/>
      <c r="AI24" s="37"/>
      <c r="AJ24" s="37"/>
      <c r="AK24" s="37"/>
      <c r="AL24" s="37"/>
    </row>
    <row r="25" spans="1:38" ht="11.25">
      <c r="A25" s="30" t="s">
        <v>148</v>
      </c>
      <c r="B25" s="35"/>
      <c r="C25" s="35"/>
      <c r="D25" s="35"/>
      <c r="E25" s="35"/>
      <c r="F25" s="35"/>
      <c r="G25" s="35"/>
      <c r="H25" s="35"/>
      <c r="I25" s="35"/>
      <c r="J25" s="35"/>
      <c r="K25" s="35"/>
      <c r="L25" s="35"/>
      <c r="M25" s="35"/>
      <c r="N25" s="35"/>
      <c r="O25" s="35"/>
      <c r="P25" s="35"/>
      <c r="Q25" s="35"/>
      <c r="R25" s="35"/>
      <c r="S25" s="35"/>
      <c r="T25" s="30" t="s">
        <v>150</v>
      </c>
      <c r="U25" s="30"/>
      <c r="V25" s="30"/>
      <c r="W25" s="30"/>
      <c r="X25" s="30"/>
      <c r="Y25" s="30"/>
      <c r="Z25" s="30"/>
      <c r="AA25" s="30"/>
      <c r="AB25" s="30"/>
      <c r="AC25" s="36"/>
      <c r="AD25" s="36"/>
      <c r="AE25" s="36"/>
      <c r="AF25" s="36"/>
      <c r="AG25" s="36"/>
      <c r="AH25" s="36"/>
      <c r="AI25" s="36"/>
      <c r="AJ25" s="36"/>
      <c r="AK25" s="37"/>
      <c r="AL25" s="37"/>
    </row>
    <row r="26" spans="1:38" ht="11.25">
      <c r="A26" s="34" t="s">
        <v>35</v>
      </c>
      <c r="B26" s="41"/>
      <c r="C26" s="41"/>
      <c r="D26" s="41"/>
      <c r="E26" s="41"/>
      <c r="F26" s="41"/>
      <c r="G26" s="35"/>
      <c r="H26" s="35"/>
      <c r="I26" s="35"/>
      <c r="J26" s="35"/>
      <c r="K26" s="35"/>
      <c r="L26" s="35"/>
      <c r="M26" s="35"/>
      <c r="N26" s="35"/>
      <c r="O26" s="35"/>
      <c r="P26" s="35"/>
      <c r="Q26" s="35"/>
      <c r="R26" s="35"/>
      <c r="S26" s="35"/>
      <c r="T26" s="30" t="s">
        <v>40</v>
      </c>
      <c r="U26" s="2"/>
      <c r="V26" s="2"/>
      <c r="W26" s="37"/>
      <c r="X26" s="37"/>
      <c r="Y26" s="37"/>
      <c r="Z26" s="37"/>
      <c r="AA26" s="37"/>
      <c r="AB26" s="37"/>
      <c r="AC26" s="37"/>
      <c r="AD26" s="37"/>
      <c r="AE26" s="37"/>
      <c r="AF26" s="37"/>
      <c r="AG26" s="37"/>
      <c r="AH26" s="37"/>
      <c r="AI26" s="37"/>
      <c r="AJ26" s="37"/>
      <c r="AK26" s="37"/>
      <c r="AL26" s="37"/>
    </row>
    <row r="27" spans="1:38" ht="11.25">
      <c r="A27" s="5" t="str">
        <f>'Anexo A'!A29</f>
        <v>II trimestre de 2016</v>
      </c>
      <c r="B27" s="35"/>
      <c r="C27" s="35"/>
      <c r="D27" s="35"/>
      <c r="E27" s="35"/>
      <c r="F27" s="35"/>
      <c r="G27" s="35"/>
      <c r="H27" s="35"/>
      <c r="I27" s="35"/>
      <c r="J27" s="35"/>
      <c r="K27" s="35"/>
      <c r="L27" s="35"/>
      <c r="M27" s="35"/>
      <c r="N27" s="35"/>
      <c r="O27" s="35"/>
      <c r="P27" s="35"/>
      <c r="Q27" s="35"/>
      <c r="R27" s="38" t="s">
        <v>0</v>
      </c>
      <c r="S27" s="35"/>
      <c r="T27" s="7" t="str">
        <f>'Anexo A'!T5</f>
        <v>II trimestre de 2016 / I trimestre de 2016</v>
      </c>
      <c r="U27" s="39"/>
      <c r="V27" s="39"/>
      <c r="W27" s="39"/>
      <c r="X27" s="39"/>
      <c r="Y27" s="39"/>
      <c r="Z27" s="37"/>
      <c r="AA27" s="37"/>
      <c r="AK27" s="14"/>
      <c r="AL27" s="37"/>
    </row>
    <row r="28" spans="1:38" ht="22.5" customHeight="1">
      <c r="A28" s="8" t="s">
        <v>1</v>
      </c>
      <c r="B28" s="68" t="s">
        <v>2</v>
      </c>
      <c r="C28" s="176" t="s">
        <v>106</v>
      </c>
      <c r="D28" s="9" t="s">
        <v>46</v>
      </c>
      <c r="E28" s="176" t="s">
        <v>104</v>
      </c>
      <c r="F28" s="9" t="s">
        <v>47</v>
      </c>
      <c r="G28" s="9" t="s">
        <v>48</v>
      </c>
      <c r="H28" s="9" t="s">
        <v>49</v>
      </c>
      <c r="I28" s="9" t="s">
        <v>50</v>
      </c>
      <c r="J28" s="9" t="s">
        <v>51</v>
      </c>
      <c r="K28" s="9" t="s">
        <v>56</v>
      </c>
      <c r="L28" s="9" t="s">
        <v>63</v>
      </c>
      <c r="M28" s="9" t="s">
        <v>57</v>
      </c>
      <c r="N28" s="9" t="s">
        <v>58</v>
      </c>
      <c r="O28" s="9" t="s">
        <v>59</v>
      </c>
      <c r="P28" s="9" t="s">
        <v>60</v>
      </c>
      <c r="Q28" s="9" t="s">
        <v>61</v>
      </c>
      <c r="R28" s="72" t="s">
        <v>62</v>
      </c>
      <c r="S28" s="13"/>
      <c r="T28" s="8" t="s">
        <v>1</v>
      </c>
      <c r="U28" s="68" t="s">
        <v>2</v>
      </c>
      <c r="V28" s="176" t="s">
        <v>106</v>
      </c>
      <c r="W28" s="9" t="s">
        <v>46</v>
      </c>
      <c r="X28" s="176" t="s">
        <v>104</v>
      </c>
      <c r="Y28" s="9" t="s">
        <v>47</v>
      </c>
      <c r="Z28" s="9" t="s">
        <v>48</v>
      </c>
      <c r="AA28" s="9" t="s">
        <v>49</v>
      </c>
      <c r="AB28" s="9" t="s">
        <v>50</v>
      </c>
      <c r="AC28" s="9" t="s">
        <v>51</v>
      </c>
      <c r="AD28" s="9" t="s">
        <v>56</v>
      </c>
      <c r="AE28" s="9" t="s">
        <v>63</v>
      </c>
      <c r="AF28" s="9" t="s">
        <v>57</v>
      </c>
      <c r="AG28" s="9" t="s">
        <v>58</v>
      </c>
      <c r="AH28" s="9" t="s">
        <v>59</v>
      </c>
      <c r="AI28" s="9" t="s">
        <v>60</v>
      </c>
      <c r="AJ28" s="9" t="s">
        <v>61</v>
      </c>
      <c r="AK28" s="72" t="s">
        <v>62</v>
      </c>
      <c r="AL28" s="40"/>
    </row>
    <row r="29" spans="1:38" ht="13.5" customHeight="1">
      <c r="A29" s="40" t="s">
        <v>2</v>
      </c>
      <c r="B29" s="92">
        <v>5397523</v>
      </c>
      <c r="C29" s="144">
        <v>1146074</v>
      </c>
      <c r="D29" s="144">
        <v>1117182</v>
      </c>
      <c r="E29" s="144">
        <v>784798</v>
      </c>
      <c r="F29" s="144">
        <v>426099</v>
      </c>
      <c r="G29" s="144">
        <v>538417</v>
      </c>
      <c r="H29" s="144">
        <v>236399</v>
      </c>
      <c r="I29" s="144">
        <v>150202</v>
      </c>
      <c r="J29" s="144">
        <v>101902</v>
      </c>
      <c r="K29" s="144">
        <v>198089</v>
      </c>
      <c r="L29" s="144">
        <v>151077</v>
      </c>
      <c r="M29" s="144">
        <v>77183</v>
      </c>
      <c r="N29" s="144">
        <v>79821</v>
      </c>
      <c r="O29" s="144">
        <v>56314</v>
      </c>
      <c r="P29" s="144">
        <v>117395</v>
      </c>
      <c r="Q29" s="144">
        <v>130898</v>
      </c>
      <c r="R29" s="144">
        <v>85673</v>
      </c>
      <c r="S29" s="13"/>
      <c r="T29" s="139" t="s">
        <v>2</v>
      </c>
      <c r="U29" s="150">
        <v>15.36580475935618</v>
      </c>
      <c r="V29" s="150">
        <v>-1.2498072082986198</v>
      </c>
      <c r="W29" s="150">
        <v>23.536983180918483</v>
      </c>
      <c r="X29" s="150">
        <v>38.93918739488359</v>
      </c>
      <c r="Y29" s="150">
        <v>27.171713554071246</v>
      </c>
      <c r="Z29" s="150">
        <v>36.05115402303497</v>
      </c>
      <c r="AA29" s="150">
        <v>4.0832140891579485</v>
      </c>
      <c r="AB29" s="150">
        <v>-6.150731664646415</v>
      </c>
      <c r="AC29" s="150">
        <v>13.91553200527646</v>
      </c>
      <c r="AD29" s="150">
        <v>8.448028556099388</v>
      </c>
      <c r="AE29" s="150">
        <v>-22.472134983681258</v>
      </c>
      <c r="AF29" s="150">
        <v>-12.080238757005517</v>
      </c>
      <c r="AG29" s="150">
        <v>-29.23419270186885</v>
      </c>
      <c r="AH29" s="150">
        <v>16.04195429536979</v>
      </c>
      <c r="AI29" s="150">
        <v>185.95264773225506</v>
      </c>
      <c r="AJ29" s="150">
        <v>34.83935432697757</v>
      </c>
      <c r="AK29" s="150">
        <v>11.760025046309579</v>
      </c>
      <c r="AL29" s="40"/>
    </row>
    <row r="30" spans="1:38" ht="13.5" customHeight="1">
      <c r="A30" s="29" t="s">
        <v>3</v>
      </c>
      <c r="B30" s="92">
        <v>3031537</v>
      </c>
      <c r="C30" s="160">
        <v>499618</v>
      </c>
      <c r="D30" s="160">
        <v>794429</v>
      </c>
      <c r="E30" s="160">
        <v>384850</v>
      </c>
      <c r="F30" s="160">
        <v>194719</v>
      </c>
      <c r="G30" s="160">
        <v>291822</v>
      </c>
      <c r="H30" s="160">
        <v>171079</v>
      </c>
      <c r="I30" s="160">
        <v>50887</v>
      </c>
      <c r="J30" s="160">
        <v>67260</v>
      </c>
      <c r="K30" s="160">
        <v>139763</v>
      </c>
      <c r="L30" s="160">
        <v>107104</v>
      </c>
      <c r="M30" s="160">
        <v>25383</v>
      </c>
      <c r="N30" s="160">
        <v>53999</v>
      </c>
      <c r="O30" s="160">
        <v>27848</v>
      </c>
      <c r="P30" s="160">
        <v>99530</v>
      </c>
      <c r="Q30" s="160">
        <v>98604</v>
      </c>
      <c r="R30" s="160">
        <v>24642</v>
      </c>
      <c r="S30" s="13"/>
      <c r="T30" s="29" t="s">
        <v>3</v>
      </c>
      <c r="U30" s="146">
        <v>4.051475906550141</v>
      </c>
      <c r="V30" s="147">
        <v>-19.26633171890932</v>
      </c>
      <c r="W30" s="147">
        <v>13.246602457067672</v>
      </c>
      <c r="X30" s="147">
        <v>14.724086040541733</v>
      </c>
      <c r="Y30" s="147">
        <v>14.711482788054612</v>
      </c>
      <c r="Z30" s="147">
        <v>20.537920787575864</v>
      </c>
      <c r="AA30" s="147">
        <v>-8.360154100165099</v>
      </c>
      <c r="AB30" s="147">
        <v>5.086662584506954</v>
      </c>
      <c r="AC30" s="147">
        <v>20.319940975249857</v>
      </c>
      <c r="AD30" s="147">
        <v>6.114158700960273</v>
      </c>
      <c r="AE30" s="147">
        <v>-23.390705503212427</v>
      </c>
      <c r="AF30" s="147">
        <v>-13.611199708388394</v>
      </c>
      <c r="AG30" s="147">
        <v>-0.8174048725132094</v>
      </c>
      <c r="AH30" s="147">
        <v>16.831173112984</v>
      </c>
      <c r="AI30" s="147">
        <v>219.04321138013347</v>
      </c>
      <c r="AJ30" s="147">
        <v>24.40639904405782</v>
      </c>
      <c r="AK30" s="147">
        <v>-2.8842390878968915</v>
      </c>
      <c r="AL30" s="40"/>
    </row>
    <row r="31" spans="1:38" ht="13.5" customHeight="1">
      <c r="A31" s="29" t="s">
        <v>6</v>
      </c>
      <c r="B31" s="92">
        <v>728802</v>
      </c>
      <c r="C31" s="160">
        <v>79787</v>
      </c>
      <c r="D31" s="160">
        <v>28929</v>
      </c>
      <c r="E31" s="160">
        <v>105417</v>
      </c>
      <c r="F31" s="160">
        <v>165387</v>
      </c>
      <c r="G31" s="160">
        <v>72840</v>
      </c>
      <c r="H31" s="160">
        <v>12510</v>
      </c>
      <c r="I31" s="160">
        <v>56378</v>
      </c>
      <c r="J31" s="160">
        <v>15174</v>
      </c>
      <c r="K31" s="160">
        <v>26458</v>
      </c>
      <c r="L31" s="160">
        <v>20338</v>
      </c>
      <c r="M31" s="160">
        <v>35227</v>
      </c>
      <c r="N31" s="160">
        <v>11030</v>
      </c>
      <c r="O31" s="160">
        <v>23909</v>
      </c>
      <c r="P31" s="160">
        <v>13759</v>
      </c>
      <c r="Q31" s="160">
        <v>14185</v>
      </c>
      <c r="R31" s="160">
        <v>47474</v>
      </c>
      <c r="S31" s="13"/>
      <c r="T31" s="29" t="s">
        <v>6</v>
      </c>
      <c r="U31" s="146">
        <v>0.02558448908822608</v>
      </c>
      <c r="V31" s="147">
        <v>-1.4273909832936875</v>
      </c>
      <c r="W31" s="147">
        <v>0.4649851271106789</v>
      </c>
      <c r="X31" s="147">
        <v>-1.2265203151279098</v>
      </c>
      <c r="Y31" s="147">
        <v>6.454106453211088</v>
      </c>
      <c r="Z31" s="147">
        <v>6.237839422255687</v>
      </c>
      <c r="AA31" s="147">
        <v>-1.9099614749587213</v>
      </c>
      <c r="AB31" s="147">
        <v>-4.1050697924346755</v>
      </c>
      <c r="AC31" s="147">
        <v>-9.33887808258994</v>
      </c>
      <c r="AD31" s="147">
        <v>6.607430279538819</v>
      </c>
      <c r="AE31" s="147">
        <v>3.586530369275612</v>
      </c>
      <c r="AF31" s="147">
        <v>0.5308242584407893</v>
      </c>
      <c r="AG31" s="147">
        <v>-23.27653462888754</v>
      </c>
      <c r="AH31" s="147">
        <v>-4.331430690927078</v>
      </c>
      <c r="AI31" s="147">
        <v>-1.804939835338822</v>
      </c>
      <c r="AJ31" s="147">
        <v>-2.572184966572928</v>
      </c>
      <c r="AK31" s="147">
        <v>7.185160061572176</v>
      </c>
      <c r="AL31" s="40"/>
    </row>
    <row r="32" spans="1:38" ht="13.5" customHeight="1">
      <c r="A32" s="29" t="s">
        <v>4</v>
      </c>
      <c r="B32" s="92">
        <v>221615</v>
      </c>
      <c r="C32" s="160">
        <v>145824</v>
      </c>
      <c r="D32" s="160">
        <v>13534</v>
      </c>
      <c r="E32" s="160">
        <v>9450</v>
      </c>
      <c r="F32" s="160">
        <v>2982</v>
      </c>
      <c r="G32" s="160">
        <v>17363</v>
      </c>
      <c r="H32" s="160">
        <v>123</v>
      </c>
      <c r="I32" s="160">
        <v>16958</v>
      </c>
      <c r="J32" s="160">
        <v>0</v>
      </c>
      <c r="K32" s="160">
        <v>6360</v>
      </c>
      <c r="L32" s="160">
        <v>1931</v>
      </c>
      <c r="M32" s="160">
        <v>156</v>
      </c>
      <c r="N32" s="160">
        <v>0</v>
      </c>
      <c r="O32" s="160">
        <v>0</v>
      </c>
      <c r="P32" s="160">
        <v>0</v>
      </c>
      <c r="Q32" s="160">
        <v>1504</v>
      </c>
      <c r="R32" s="160">
        <v>5430</v>
      </c>
      <c r="S32" s="13"/>
      <c r="T32" s="29" t="s">
        <v>4</v>
      </c>
      <c r="U32" s="146">
        <v>-0.7780719768410143</v>
      </c>
      <c r="V32" s="147">
        <v>-1.7593804471733552</v>
      </c>
      <c r="W32" s="147">
        <v>-1.0653190760010178</v>
      </c>
      <c r="X32" s="147">
        <v>-1.4294060370009736</v>
      </c>
      <c r="Y32" s="147">
        <v>-0.2829360886771844</v>
      </c>
      <c r="Z32" s="147">
        <v>1.0504212297786961</v>
      </c>
      <c r="AA32" s="147">
        <v>-2.9168959823885494</v>
      </c>
      <c r="AB32" s="147">
        <v>3.569598740362146</v>
      </c>
      <c r="AC32" s="147">
        <v>0</v>
      </c>
      <c r="AD32" s="147">
        <v>3.219130834674642</v>
      </c>
      <c r="AE32" s="147">
        <v>-1.3696450930886548</v>
      </c>
      <c r="AF32" s="147">
        <v>0.177700824714084</v>
      </c>
      <c r="AG32" s="147">
        <v>-5.22536260151069</v>
      </c>
      <c r="AH32" s="147">
        <v>-3.090935317026935</v>
      </c>
      <c r="AI32" s="147">
        <v>-7.923710235299848</v>
      </c>
      <c r="AJ32" s="147">
        <v>1.4236121841424854</v>
      </c>
      <c r="AK32" s="147">
        <v>6.9464374233609</v>
      </c>
      <c r="AL32" s="40"/>
    </row>
    <row r="33" spans="1:38" ht="13.5" customHeight="1">
      <c r="A33" s="29" t="s">
        <v>5</v>
      </c>
      <c r="B33" s="92">
        <v>479582</v>
      </c>
      <c r="C33" s="160">
        <v>195735</v>
      </c>
      <c r="D33" s="160">
        <v>43466</v>
      </c>
      <c r="E33" s="160">
        <v>112668</v>
      </c>
      <c r="F33" s="160">
        <v>20452</v>
      </c>
      <c r="G33" s="160">
        <v>51333</v>
      </c>
      <c r="H33" s="160">
        <v>18604</v>
      </c>
      <c r="I33" s="160">
        <v>5972</v>
      </c>
      <c r="J33" s="160">
        <v>11705</v>
      </c>
      <c r="K33" s="160">
        <v>2133</v>
      </c>
      <c r="L33" s="160">
        <v>1411</v>
      </c>
      <c r="M33" s="160">
        <v>3812</v>
      </c>
      <c r="N33" s="160">
        <v>2086</v>
      </c>
      <c r="O33" s="160">
        <v>1455</v>
      </c>
      <c r="P33" s="160">
        <v>205</v>
      </c>
      <c r="Q33" s="160">
        <v>2951</v>
      </c>
      <c r="R33" s="160">
        <v>5594</v>
      </c>
      <c r="S33" s="13"/>
      <c r="T33" s="29" t="s">
        <v>5</v>
      </c>
      <c r="U33" s="146">
        <v>5.1844391589307595</v>
      </c>
      <c r="V33" s="147">
        <v>12.427159202432613</v>
      </c>
      <c r="W33" s="147">
        <v>0.5195006247719309</v>
      </c>
      <c r="X33" s="147">
        <v>9.766840754182525</v>
      </c>
      <c r="Y33" s="147">
        <v>3.9622990646395566</v>
      </c>
      <c r="Z33" s="147">
        <v>4.428598141232001</v>
      </c>
      <c r="AA33" s="147">
        <v>5.455586130985134</v>
      </c>
      <c r="AB33" s="147">
        <v>0.6360671306999238</v>
      </c>
      <c r="AC33" s="147">
        <v>9.549041965703047</v>
      </c>
      <c r="AD33" s="147">
        <v>-2.011956771671651</v>
      </c>
      <c r="AE33" s="147">
        <v>-6.168278013835006</v>
      </c>
      <c r="AF33" s="147">
        <v>-0.3656536200847498</v>
      </c>
      <c r="AG33" s="147">
        <v>-0.9716656619029039</v>
      </c>
      <c r="AH33" s="147">
        <v>1.9617136145397613</v>
      </c>
      <c r="AI33" s="147">
        <v>-5.027524723534856</v>
      </c>
      <c r="AJ33" s="147">
        <v>2.610299040967481</v>
      </c>
      <c r="AK33" s="147">
        <v>1.831511388243888</v>
      </c>
      <c r="AL33" s="40"/>
    </row>
    <row r="34" spans="1:38" ht="13.5" customHeight="1">
      <c r="A34" s="29" t="s">
        <v>7</v>
      </c>
      <c r="B34" s="92">
        <v>303385</v>
      </c>
      <c r="C34" s="160">
        <v>21880</v>
      </c>
      <c r="D34" s="160">
        <v>39393</v>
      </c>
      <c r="E34" s="160">
        <v>142017</v>
      </c>
      <c r="F34" s="160">
        <v>16288</v>
      </c>
      <c r="G34" s="160">
        <v>35087</v>
      </c>
      <c r="H34" s="160">
        <v>656</v>
      </c>
      <c r="I34" s="160">
        <v>11183</v>
      </c>
      <c r="J34" s="160">
        <v>3789</v>
      </c>
      <c r="K34" s="160">
        <v>12788</v>
      </c>
      <c r="L34" s="160">
        <v>4933</v>
      </c>
      <c r="M34" s="160">
        <v>2157</v>
      </c>
      <c r="N34" s="160">
        <v>10339</v>
      </c>
      <c r="O34" s="160">
        <v>1202</v>
      </c>
      <c r="P34" s="160">
        <v>0</v>
      </c>
      <c r="Q34" s="160">
        <v>393</v>
      </c>
      <c r="R34" s="160">
        <v>1280</v>
      </c>
      <c r="S34" s="13"/>
      <c r="T34" s="29" t="s">
        <v>7</v>
      </c>
      <c r="U34" s="146">
        <v>1.9826803482055368</v>
      </c>
      <c r="V34" s="147">
        <v>0.5335267999851813</v>
      </c>
      <c r="W34" s="147">
        <v>-2.7012263222496227</v>
      </c>
      <c r="X34" s="147">
        <v>18.602460830308928</v>
      </c>
      <c r="Y34" s="147">
        <v>2.1873824830327893</v>
      </c>
      <c r="Z34" s="147">
        <v>0.9955880792225315</v>
      </c>
      <c r="AA34" s="147">
        <v>-1.120968629609245</v>
      </c>
      <c r="AB34" s="147">
        <v>-3.041000712295215</v>
      </c>
      <c r="AC34" s="147">
        <v>2.0122073915084857</v>
      </c>
      <c r="AD34" s="147">
        <v>-7.129170362097481</v>
      </c>
      <c r="AE34" s="147">
        <v>2.5314571915347823</v>
      </c>
      <c r="AF34" s="147">
        <v>-1.3840160386385387</v>
      </c>
      <c r="AG34" s="147">
        <v>7.891237277917654</v>
      </c>
      <c r="AH34" s="147">
        <v>1.6711656947392293</v>
      </c>
      <c r="AI34" s="147">
        <v>0</v>
      </c>
      <c r="AJ34" s="147">
        <v>-1.2587945651390138</v>
      </c>
      <c r="AK34" s="147">
        <v>1.4088549140337598</v>
      </c>
      <c r="AL34" s="40"/>
    </row>
    <row r="35" spans="1:38" ht="13.5" customHeight="1">
      <c r="A35" s="29" t="s">
        <v>8</v>
      </c>
      <c r="B35" s="92">
        <v>61829</v>
      </c>
      <c r="C35" s="160">
        <v>19615</v>
      </c>
      <c r="D35" s="160">
        <v>3621</v>
      </c>
      <c r="E35" s="160">
        <v>3078</v>
      </c>
      <c r="F35" s="160">
        <v>5751</v>
      </c>
      <c r="G35" s="160">
        <v>9735</v>
      </c>
      <c r="H35" s="160">
        <v>180</v>
      </c>
      <c r="I35" s="160">
        <v>6398</v>
      </c>
      <c r="J35" s="160">
        <v>2000</v>
      </c>
      <c r="K35" s="160">
        <v>440</v>
      </c>
      <c r="L35" s="160">
        <v>1187</v>
      </c>
      <c r="M35" s="160">
        <v>6104</v>
      </c>
      <c r="N35" s="160">
        <v>900</v>
      </c>
      <c r="O35" s="160">
        <v>0</v>
      </c>
      <c r="P35" s="160">
        <v>2520</v>
      </c>
      <c r="Q35" s="160">
        <v>0</v>
      </c>
      <c r="R35" s="160">
        <v>300</v>
      </c>
      <c r="S35" s="13"/>
      <c r="T35" s="29" t="s">
        <v>8</v>
      </c>
      <c r="U35" s="146">
        <v>0.06865278107884894</v>
      </c>
      <c r="V35" s="147">
        <v>-1.7804905999505467</v>
      </c>
      <c r="W35" s="147">
        <v>-0.03571705019185476</v>
      </c>
      <c r="X35" s="147">
        <v>0.28025139417544476</v>
      </c>
      <c r="Y35" s="147">
        <v>-0.15907693593348024</v>
      </c>
      <c r="Z35" s="147">
        <v>2.165530415973882</v>
      </c>
      <c r="AA35" s="147">
        <v>0.07925151348376437</v>
      </c>
      <c r="AB35" s="147">
        <v>2.972895292603377</v>
      </c>
      <c r="AC35" s="147">
        <v>2.235785990564984</v>
      </c>
      <c r="AD35" s="147">
        <v>-0.10401953377350033</v>
      </c>
      <c r="AE35" s="147">
        <v>-0.4397848800213477</v>
      </c>
      <c r="AF35" s="147">
        <v>6.1420695311432105</v>
      </c>
      <c r="AG35" s="147">
        <v>0.7979006347742825</v>
      </c>
      <c r="AH35" s="147">
        <v>0</v>
      </c>
      <c r="AI35" s="147">
        <v>6.138256929897207</v>
      </c>
      <c r="AJ35" s="147">
        <v>-0.4367666903591996</v>
      </c>
      <c r="AK35" s="147">
        <v>0.39134858723159993</v>
      </c>
      <c r="AL35" s="40"/>
    </row>
    <row r="36" spans="1:38" ht="13.5" customHeight="1">
      <c r="A36" s="29" t="s">
        <v>9</v>
      </c>
      <c r="B36" s="92">
        <v>49893</v>
      </c>
      <c r="C36" s="160">
        <v>420</v>
      </c>
      <c r="D36" s="160">
        <v>20671</v>
      </c>
      <c r="E36" s="160">
        <v>648</v>
      </c>
      <c r="F36" s="160">
        <v>6547</v>
      </c>
      <c r="G36" s="160">
        <v>6657</v>
      </c>
      <c r="H36" s="160">
        <v>213</v>
      </c>
      <c r="I36" s="160">
        <v>0</v>
      </c>
      <c r="J36" s="160">
        <v>1370</v>
      </c>
      <c r="K36" s="160">
        <v>9731</v>
      </c>
      <c r="L36" s="160">
        <v>0</v>
      </c>
      <c r="M36" s="160">
        <v>360</v>
      </c>
      <c r="N36" s="160">
        <v>0</v>
      </c>
      <c r="O36" s="160">
        <v>0</v>
      </c>
      <c r="P36" s="160">
        <v>400</v>
      </c>
      <c r="Q36" s="160">
        <v>2876</v>
      </c>
      <c r="R36" s="160">
        <v>0</v>
      </c>
      <c r="S36" s="13"/>
      <c r="T36" s="29" t="s">
        <v>9</v>
      </c>
      <c r="U36" s="146">
        <v>-0.3356334437363527</v>
      </c>
      <c r="V36" s="147">
        <v>-2.408797677710873</v>
      </c>
      <c r="W36" s="147">
        <v>1.9952893302223755</v>
      </c>
      <c r="X36" s="147">
        <v>0.114720722315659</v>
      </c>
      <c r="Y36" s="147">
        <v>1.323651427514043</v>
      </c>
      <c r="Z36" s="147">
        <v>-2.944060078939521</v>
      </c>
      <c r="AA36" s="147">
        <v>-0.38613098514034083</v>
      </c>
      <c r="AB36" s="147">
        <v>-1.6320307911475451</v>
      </c>
      <c r="AC36" s="147">
        <v>-0.7109799449996649</v>
      </c>
      <c r="AD36" s="147">
        <v>2.87258154583977</v>
      </c>
      <c r="AE36" s="147">
        <v>0</v>
      </c>
      <c r="AF36" s="147">
        <v>0.27338588417551385</v>
      </c>
      <c r="AG36" s="147">
        <v>-0.23227774034540224</v>
      </c>
      <c r="AH36" s="147">
        <v>-0.6058233221372792</v>
      </c>
      <c r="AI36" s="147">
        <v>-0.36293662006138255</v>
      </c>
      <c r="AJ36" s="147">
        <v>2.0354975946928735</v>
      </c>
      <c r="AK36" s="147">
        <v>-2.421143259672832</v>
      </c>
      <c r="AL36" s="40"/>
    </row>
    <row r="37" spans="1:38" ht="13.5" customHeight="1">
      <c r="A37" s="29" t="s">
        <v>14</v>
      </c>
      <c r="B37" s="92">
        <v>71954</v>
      </c>
      <c r="C37" s="160">
        <v>1420</v>
      </c>
      <c r="D37" s="160">
        <v>23425</v>
      </c>
      <c r="E37" s="160">
        <v>2000</v>
      </c>
      <c r="F37" s="160">
        <v>440</v>
      </c>
      <c r="G37" s="160">
        <v>32566</v>
      </c>
      <c r="H37" s="160">
        <v>0</v>
      </c>
      <c r="I37" s="160">
        <v>0</v>
      </c>
      <c r="J37" s="160">
        <v>0</v>
      </c>
      <c r="K37" s="160">
        <v>0</v>
      </c>
      <c r="L37" s="160">
        <v>0</v>
      </c>
      <c r="M37" s="160">
        <v>1096</v>
      </c>
      <c r="N37" s="160">
        <v>594</v>
      </c>
      <c r="O37" s="160">
        <v>1900</v>
      </c>
      <c r="P37" s="160">
        <v>0</v>
      </c>
      <c r="Q37" s="160">
        <v>8513</v>
      </c>
      <c r="R37" s="160">
        <v>0</v>
      </c>
      <c r="S37" s="13"/>
      <c r="T37" s="29" t="s">
        <v>14</v>
      </c>
      <c r="U37" s="146">
        <v>0.5382360937508013</v>
      </c>
      <c r="V37" s="147">
        <v>-1.30684770274148</v>
      </c>
      <c r="W37" s="147">
        <v>2.2414384129687184</v>
      </c>
      <c r="X37" s="147">
        <v>0.354076303443392</v>
      </c>
      <c r="Y37" s="147">
        <v>-0.6751069964006234</v>
      </c>
      <c r="Z37" s="147">
        <v>4.740161618816108</v>
      </c>
      <c r="AA37" s="147">
        <v>0</v>
      </c>
      <c r="AB37" s="147">
        <v>-4.855479049773191</v>
      </c>
      <c r="AC37" s="147">
        <v>0</v>
      </c>
      <c r="AD37" s="147">
        <v>-0.9684766065543269</v>
      </c>
      <c r="AE37" s="147">
        <v>0</v>
      </c>
      <c r="AF37" s="147">
        <v>0.8782521529138382</v>
      </c>
      <c r="AG37" s="147">
        <v>0.5266144189510265</v>
      </c>
      <c r="AH37" s="147">
        <v>3.9151847349007842</v>
      </c>
      <c r="AI37" s="147">
        <v>0</v>
      </c>
      <c r="AJ37" s="147">
        <v>8.093575203189225</v>
      </c>
      <c r="AK37" s="147">
        <v>0</v>
      </c>
      <c r="AL37" s="40"/>
    </row>
    <row r="38" spans="1:38" ht="13.5" customHeight="1">
      <c r="A38" s="29" t="s">
        <v>11</v>
      </c>
      <c r="B38" s="92">
        <v>45860</v>
      </c>
      <c r="C38" s="160">
        <v>13530</v>
      </c>
      <c r="D38" s="160">
        <v>22774</v>
      </c>
      <c r="E38" s="160">
        <v>2057</v>
      </c>
      <c r="F38" s="160">
        <v>3710</v>
      </c>
      <c r="G38" s="160">
        <v>118</v>
      </c>
      <c r="H38" s="160">
        <v>0</v>
      </c>
      <c r="I38" s="160">
        <v>1300</v>
      </c>
      <c r="J38" s="160">
        <v>0</v>
      </c>
      <c r="K38" s="160">
        <v>0</v>
      </c>
      <c r="L38" s="160">
        <v>0</v>
      </c>
      <c r="M38" s="160">
        <v>1271</v>
      </c>
      <c r="N38" s="160">
        <v>0</v>
      </c>
      <c r="O38" s="160">
        <v>0</v>
      </c>
      <c r="P38" s="160">
        <v>0</v>
      </c>
      <c r="Q38" s="160">
        <v>1100</v>
      </c>
      <c r="R38" s="160">
        <v>0</v>
      </c>
      <c r="S38" s="13"/>
      <c r="T38" s="29" t="s">
        <v>11</v>
      </c>
      <c r="U38" s="146">
        <v>0.7359013862219081</v>
      </c>
      <c r="V38" s="147">
        <v>1.1392589388572458</v>
      </c>
      <c r="W38" s="147">
        <v>2.4513175500094007</v>
      </c>
      <c r="X38" s="147">
        <v>-0.41851819067008933</v>
      </c>
      <c r="Y38" s="147">
        <v>0.9640122008726852</v>
      </c>
      <c r="Z38" s="147">
        <v>-0.311310790254355</v>
      </c>
      <c r="AA38" s="147">
        <v>-0.1541001651073196</v>
      </c>
      <c r="AB38" s="147">
        <v>-0.34552566137235546</v>
      </c>
      <c r="AC38" s="147">
        <v>-0.5813043575468959</v>
      </c>
      <c r="AD38" s="147">
        <v>0</v>
      </c>
      <c r="AE38" s="147">
        <v>0</v>
      </c>
      <c r="AF38" s="147">
        <v>0.05581628468583408</v>
      </c>
      <c r="AG38" s="147">
        <v>0</v>
      </c>
      <c r="AH38" s="147">
        <v>-0.30909353170269344</v>
      </c>
      <c r="AI38" s="147">
        <v>-0.4140887611438593</v>
      </c>
      <c r="AJ38" s="147">
        <v>1.1331211306488669</v>
      </c>
      <c r="AK38" s="147">
        <v>0</v>
      </c>
      <c r="AL38" s="40"/>
    </row>
    <row r="39" spans="1:37" ht="13.5" customHeight="1">
      <c r="A39" s="78" t="s">
        <v>12</v>
      </c>
      <c r="B39" s="91">
        <v>403066</v>
      </c>
      <c r="C39" s="161">
        <v>168245</v>
      </c>
      <c r="D39" s="161">
        <v>126940</v>
      </c>
      <c r="E39" s="161">
        <v>22613</v>
      </c>
      <c r="F39" s="161">
        <v>9823</v>
      </c>
      <c r="G39" s="161">
        <v>20896</v>
      </c>
      <c r="H39" s="161">
        <v>33034</v>
      </c>
      <c r="I39" s="161">
        <v>1126</v>
      </c>
      <c r="J39" s="161">
        <v>604</v>
      </c>
      <c r="K39" s="161">
        <v>416</v>
      </c>
      <c r="L39" s="161">
        <v>14173</v>
      </c>
      <c r="M39" s="161">
        <v>1617</v>
      </c>
      <c r="N39" s="161">
        <v>873</v>
      </c>
      <c r="O39" s="161">
        <v>0</v>
      </c>
      <c r="P39" s="161">
        <v>981</v>
      </c>
      <c r="Q39" s="161">
        <v>772</v>
      </c>
      <c r="R39" s="161">
        <v>953</v>
      </c>
      <c r="S39" s="13"/>
      <c r="T39" s="70" t="s">
        <v>12</v>
      </c>
      <c r="U39" s="148">
        <v>3.892540016107326</v>
      </c>
      <c r="V39" s="149">
        <v>12.599486980205604</v>
      </c>
      <c r="W39" s="149">
        <v>6.420112127210204</v>
      </c>
      <c r="X39" s="149">
        <v>-1.8288041072851196</v>
      </c>
      <c r="Y39" s="149">
        <v>-1.314100842242239</v>
      </c>
      <c r="Z39" s="149">
        <v>-0.8495348026259265</v>
      </c>
      <c r="AA39" s="149">
        <v>13.396587782058324</v>
      </c>
      <c r="AB39" s="149">
        <v>-4.436849405795834</v>
      </c>
      <c r="AC39" s="149">
        <v>-9.570281932613414</v>
      </c>
      <c r="AD39" s="149">
        <v>-0.15164953081715574</v>
      </c>
      <c r="AE39" s="149">
        <v>2.7782909456657836</v>
      </c>
      <c r="AF39" s="149">
        <v>-4.777418325967104</v>
      </c>
      <c r="AG39" s="149">
        <v>-7.926699528352067</v>
      </c>
      <c r="AH39" s="149">
        <v>0</v>
      </c>
      <c r="AI39" s="149">
        <v>-23.69562040239684</v>
      </c>
      <c r="AJ39" s="149">
        <v>-0.5954036486500409</v>
      </c>
      <c r="AK39" s="149">
        <v>-0.69790498056302</v>
      </c>
    </row>
    <row r="40" spans="1:37" ht="10.5" customHeight="1">
      <c r="A40" s="23" t="s">
        <v>91</v>
      </c>
      <c r="T40" s="23" t="s">
        <v>91</v>
      </c>
      <c r="U40" s="14"/>
      <c r="V40" s="14"/>
      <c r="W40" s="14"/>
      <c r="X40" s="14"/>
      <c r="Y40" s="14"/>
      <c r="Z40" s="14"/>
      <c r="AA40" s="14"/>
      <c r="AB40" s="14"/>
      <c r="AC40" s="14"/>
      <c r="AD40" s="14"/>
      <c r="AE40" s="14"/>
      <c r="AF40" s="14"/>
      <c r="AG40" s="14"/>
      <c r="AH40" s="14"/>
      <c r="AI40" s="14"/>
      <c r="AJ40" s="14"/>
      <c r="AK40" s="14"/>
    </row>
    <row r="41" spans="1:37" s="25" customFormat="1" ht="11.25">
      <c r="A41" s="16" t="s">
        <v>30</v>
      </c>
      <c r="B41" s="26"/>
      <c r="C41" s="26"/>
      <c r="D41" s="26"/>
      <c r="E41" s="26"/>
      <c r="F41" s="26"/>
      <c r="G41" s="26"/>
      <c r="H41" s="26"/>
      <c r="I41" s="26"/>
      <c r="J41" s="26"/>
      <c r="K41" s="26"/>
      <c r="L41" s="26"/>
      <c r="M41" s="26"/>
      <c r="N41" s="26"/>
      <c r="O41" s="26"/>
      <c r="P41" s="26"/>
      <c r="Q41" s="26"/>
      <c r="R41" s="26"/>
      <c r="S41" s="26"/>
      <c r="T41" s="16" t="s">
        <v>34</v>
      </c>
      <c r="U41" s="14"/>
      <c r="V41" s="14"/>
      <c r="W41" s="14"/>
      <c r="X41" s="14"/>
      <c r="Y41" s="13"/>
      <c r="Z41" s="13"/>
      <c r="AA41" s="13"/>
      <c r="AB41" s="13"/>
      <c r="AC41" s="13"/>
      <c r="AD41" s="13"/>
      <c r="AE41" s="13"/>
      <c r="AF41" s="13"/>
      <c r="AG41" s="13"/>
      <c r="AH41" s="13"/>
      <c r="AI41" s="13"/>
      <c r="AJ41" s="13"/>
      <c r="AK41" s="14"/>
    </row>
    <row r="42" spans="1:37" s="25" customFormat="1" ht="9">
      <c r="A42" s="16" t="s">
        <v>90</v>
      </c>
      <c r="S42" s="26"/>
      <c r="T42" s="16" t="s">
        <v>90</v>
      </c>
      <c r="U42" s="46"/>
      <c r="AK42" s="46"/>
    </row>
    <row r="43" spans="1:37" ht="20.25" customHeight="1">
      <c r="A43" s="286" t="s">
        <v>107</v>
      </c>
      <c r="B43" s="286"/>
      <c r="C43" s="286"/>
      <c r="D43" s="286"/>
      <c r="E43" s="286"/>
      <c r="F43" s="286"/>
      <c r="G43" s="286"/>
      <c r="H43" s="286"/>
      <c r="I43" s="286"/>
      <c r="J43" s="286"/>
      <c r="K43" s="286"/>
      <c r="L43" s="286"/>
      <c r="M43" s="286"/>
      <c r="N43" s="286"/>
      <c r="O43" s="286"/>
      <c r="P43" s="286"/>
      <c r="Q43" s="286"/>
      <c r="R43" s="286"/>
      <c r="S43" s="286"/>
      <c r="T43" s="286" t="s">
        <v>107</v>
      </c>
      <c r="U43" s="286"/>
      <c r="V43" s="286"/>
      <c r="W43" s="286"/>
      <c r="X43" s="286"/>
      <c r="Y43" s="286"/>
      <c r="Z43" s="286"/>
      <c r="AA43" s="286"/>
      <c r="AB43" s="286"/>
      <c r="AC43" s="286"/>
      <c r="AD43" s="286"/>
      <c r="AE43" s="286"/>
      <c r="AF43" s="286"/>
      <c r="AG43" s="286"/>
      <c r="AH43" s="286"/>
      <c r="AI43" s="286"/>
      <c r="AJ43" s="286"/>
      <c r="AK43" s="286"/>
    </row>
    <row r="44" spans="1:21" ht="11.25">
      <c r="A44" s="137" t="str">
        <f>A20</f>
        <v>Fecha de publicación: 26 de Agosto de 2016</v>
      </c>
      <c r="B44" s="42"/>
      <c r="E44" s="144"/>
      <c r="T44" s="137" t="str">
        <f>A20</f>
        <v>Fecha de publicación: 26 de Agosto de 2016</v>
      </c>
      <c r="U44" s="13"/>
    </row>
    <row r="45" spans="1:37" ht="11.25">
      <c r="A45" s="13"/>
      <c r="B45" s="42"/>
      <c r="E45" s="160"/>
      <c r="U45" s="17"/>
      <c r="V45" s="17"/>
      <c r="W45" s="17"/>
      <c r="X45" s="17"/>
      <c r="Y45" s="17"/>
      <c r="Z45" s="17"/>
      <c r="AA45" s="17"/>
      <c r="AB45" s="17"/>
      <c r="AC45" s="17"/>
      <c r="AD45" s="17"/>
      <c r="AE45" s="17"/>
      <c r="AF45" s="17"/>
      <c r="AG45" s="17"/>
      <c r="AH45" s="17"/>
      <c r="AI45" s="17"/>
      <c r="AJ45" s="17"/>
      <c r="AK45" s="17"/>
    </row>
    <row r="46" spans="2:18" ht="12.75">
      <c r="B46" s="184"/>
      <c r="C46" s="184"/>
      <c r="D46" s="184"/>
      <c r="E46" s="184"/>
      <c r="F46" s="184"/>
      <c r="G46" s="184"/>
      <c r="H46" s="184"/>
      <c r="I46" s="184"/>
      <c r="J46" s="184"/>
      <c r="K46" s="184"/>
      <c r="L46" s="184"/>
      <c r="M46" s="184"/>
      <c r="N46" s="184"/>
      <c r="O46" s="184"/>
      <c r="P46" s="184"/>
      <c r="Q46" s="184"/>
      <c r="R46" s="184"/>
    </row>
    <row r="47" spans="2:18" ht="12.75">
      <c r="B47" s="184"/>
      <c r="C47" s="184"/>
      <c r="D47" s="184"/>
      <c r="E47" s="184"/>
      <c r="F47" s="184"/>
      <c r="G47" s="184"/>
      <c r="H47" s="184"/>
      <c r="I47" s="184"/>
      <c r="J47" s="184"/>
      <c r="K47" s="184"/>
      <c r="L47" s="184"/>
      <c r="M47" s="184"/>
      <c r="N47" s="184"/>
      <c r="O47" s="184"/>
      <c r="P47" s="184"/>
      <c r="Q47" s="184"/>
      <c r="R47" s="184"/>
    </row>
    <row r="48" spans="2:18" ht="12.75">
      <c r="B48" s="184"/>
      <c r="C48" s="184"/>
      <c r="D48" s="184"/>
      <c r="E48" s="184"/>
      <c r="F48" s="184"/>
      <c r="G48" s="184"/>
      <c r="H48" s="184"/>
      <c r="I48" s="184"/>
      <c r="J48" s="184"/>
      <c r="K48" s="184"/>
      <c r="L48" s="184"/>
      <c r="M48" s="184"/>
      <c r="N48" s="184"/>
      <c r="O48" s="184"/>
      <c r="P48" s="184"/>
      <c r="Q48" s="184"/>
      <c r="R48" s="184"/>
    </row>
    <row r="49" spans="2:18" ht="12.75">
      <c r="B49" s="184"/>
      <c r="C49" s="184"/>
      <c r="D49" s="184"/>
      <c r="E49" s="184"/>
      <c r="F49" s="184"/>
      <c r="G49" s="184"/>
      <c r="H49" s="184"/>
      <c r="I49" s="184"/>
      <c r="J49" s="184"/>
      <c r="K49" s="184"/>
      <c r="L49" s="184"/>
      <c r="M49" s="184"/>
      <c r="N49" s="184"/>
      <c r="O49" s="184"/>
      <c r="P49" s="184"/>
      <c r="Q49" s="184"/>
      <c r="R49" s="184"/>
    </row>
    <row r="50" spans="2:18" ht="12.75">
      <c r="B50" s="184"/>
      <c r="C50" s="184"/>
      <c r="D50" s="184"/>
      <c r="E50" s="184"/>
      <c r="F50" s="184"/>
      <c r="G50" s="184"/>
      <c r="H50" s="184"/>
      <c r="I50" s="184"/>
      <c r="J50" s="184"/>
      <c r="K50" s="184"/>
      <c r="L50" s="184"/>
      <c r="M50" s="184"/>
      <c r="N50" s="184"/>
      <c r="O50" s="184"/>
      <c r="P50" s="184"/>
      <c r="Q50" s="184"/>
      <c r="R50" s="184"/>
    </row>
    <row r="51" spans="2:18" ht="12.75">
      <c r="B51" s="184"/>
      <c r="C51" s="184"/>
      <c r="D51" s="184"/>
      <c r="E51" s="184"/>
      <c r="F51" s="184"/>
      <c r="G51" s="184"/>
      <c r="H51" s="184"/>
      <c r="I51" s="184"/>
      <c r="J51" s="184"/>
      <c r="K51" s="184"/>
      <c r="L51" s="184"/>
      <c r="M51" s="184"/>
      <c r="N51" s="184"/>
      <c r="O51" s="184"/>
      <c r="P51" s="184"/>
      <c r="Q51" s="184"/>
      <c r="R51" s="184"/>
    </row>
    <row r="52" spans="2:18" ht="12.75">
      <c r="B52" s="184"/>
      <c r="C52" s="184"/>
      <c r="D52" s="184"/>
      <c r="E52" s="184"/>
      <c r="F52" s="184"/>
      <c r="G52" s="184"/>
      <c r="H52" s="184"/>
      <c r="I52" s="184"/>
      <c r="J52" s="184"/>
      <c r="K52" s="184"/>
      <c r="L52" s="184"/>
      <c r="M52" s="184"/>
      <c r="N52" s="184"/>
      <c r="O52" s="184"/>
      <c r="P52" s="184"/>
      <c r="Q52" s="184"/>
      <c r="R52" s="184"/>
    </row>
    <row r="53" spans="2:18" ht="12.75">
      <c r="B53" s="184"/>
      <c r="C53" s="184"/>
      <c r="D53" s="184"/>
      <c r="E53" s="184"/>
      <c r="F53" s="184"/>
      <c r="G53" s="184"/>
      <c r="H53" s="184"/>
      <c r="I53" s="184"/>
      <c r="J53" s="184"/>
      <c r="K53" s="184"/>
      <c r="L53" s="184"/>
      <c r="M53" s="184"/>
      <c r="N53" s="184"/>
      <c r="O53" s="184"/>
      <c r="P53" s="184"/>
      <c r="Q53" s="184"/>
      <c r="R53" s="184"/>
    </row>
  </sheetData>
  <sheetProtection/>
  <mergeCells count="2">
    <mergeCell ref="A43:S43"/>
    <mergeCell ref="T43:AK43"/>
  </mergeCells>
  <printOptions horizontalCentered="1" verticalCentered="1"/>
  <pageMargins left="0.1968503937007874" right="0.75" top="0.6692913385826772" bottom="1" header="0" footer="0"/>
  <pageSetup orientation="landscape" scale="75" r:id="rId1"/>
  <colBreaks count="1" manualBreakCount="1">
    <brk id="19" max="57" man="1"/>
  </colBreaks>
</worksheet>
</file>

<file path=xl/worksheets/sheet4.xml><?xml version="1.0" encoding="utf-8"?>
<worksheet xmlns="http://schemas.openxmlformats.org/spreadsheetml/2006/main" xmlns:r="http://schemas.openxmlformats.org/officeDocument/2006/relationships">
  <sheetPr>
    <tabColor theme="0"/>
  </sheetPr>
  <dimension ref="A1:K67"/>
  <sheetViews>
    <sheetView view="pageBreakPreview" zoomScale="90" zoomScaleSheetLayoutView="90" zoomScalePageLayoutView="0" workbookViewId="0" topLeftCell="A1">
      <selection activeCell="D53" sqref="D53"/>
    </sheetView>
  </sheetViews>
  <sheetFormatPr defaultColWidth="11.421875" defaultRowHeight="12.75"/>
  <cols>
    <col min="1" max="1" width="16.00390625" style="22" customWidth="1"/>
    <col min="2" max="2" width="10.421875" style="22" bestFit="1" customWidth="1"/>
    <col min="3" max="3" width="12.7109375" style="22" customWidth="1"/>
    <col min="4" max="4" width="15.00390625" style="22" customWidth="1"/>
    <col min="5" max="5" width="12.57421875" style="22" customWidth="1"/>
    <col min="6" max="16384" width="11.421875" style="22" customWidth="1"/>
  </cols>
  <sheetData>
    <row r="1" s="233" customFormat="1" ht="20.25">
      <c r="A1" s="232" t="s">
        <v>133</v>
      </c>
    </row>
    <row r="2" ht="12.75">
      <c r="A2" s="165" t="s">
        <v>152</v>
      </c>
    </row>
    <row r="3" spans="1:6" ht="12.75">
      <c r="A3" s="162" t="s">
        <v>18</v>
      </c>
      <c r="B3" s="3"/>
      <c r="C3" s="3"/>
      <c r="D3" s="3"/>
      <c r="E3" s="3"/>
      <c r="F3" s="3"/>
    </row>
    <row r="4" spans="1:6" ht="12.75">
      <c r="A4" s="164" t="str">
        <f>'Anexo A'!A29</f>
        <v>II trimestre de 2016</v>
      </c>
      <c r="B4" s="3"/>
      <c r="C4" s="3"/>
      <c r="D4" s="3"/>
      <c r="E4" s="3"/>
      <c r="F4" s="38" t="s">
        <v>0</v>
      </c>
    </row>
    <row r="5" spans="1:6" ht="32.25" customHeight="1">
      <c r="A5" s="8" t="s">
        <v>1</v>
      </c>
      <c r="B5" s="97" t="s">
        <v>2</v>
      </c>
      <c r="C5" s="98" t="s">
        <v>37</v>
      </c>
      <c r="D5" s="98" t="s">
        <v>38</v>
      </c>
      <c r="E5" s="98" t="s">
        <v>17</v>
      </c>
      <c r="F5" s="98" t="s">
        <v>12</v>
      </c>
    </row>
    <row r="6" spans="1:6" ht="12.75">
      <c r="A6" s="66" t="s">
        <v>2</v>
      </c>
      <c r="B6" s="92">
        <v>5397523</v>
      </c>
      <c r="C6" s="92">
        <v>310616</v>
      </c>
      <c r="D6" s="92">
        <v>3660392</v>
      </c>
      <c r="E6" s="92">
        <v>1304558</v>
      </c>
      <c r="F6" s="92">
        <v>121957</v>
      </c>
    </row>
    <row r="7" spans="1:6" ht="12.75">
      <c r="A7" s="11" t="s">
        <v>3</v>
      </c>
      <c r="B7" s="92">
        <v>3031537</v>
      </c>
      <c r="C7" s="89">
        <v>163510</v>
      </c>
      <c r="D7" s="89">
        <v>1656932</v>
      </c>
      <c r="E7" s="89">
        <v>1181583</v>
      </c>
      <c r="F7" s="89">
        <v>29512</v>
      </c>
    </row>
    <row r="8" spans="1:6" ht="12.75">
      <c r="A8" s="11" t="s">
        <v>6</v>
      </c>
      <c r="B8" s="92">
        <v>728802</v>
      </c>
      <c r="C8" s="89">
        <v>138711</v>
      </c>
      <c r="D8" s="89">
        <v>512983</v>
      </c>
      <c r="E8" s="89">
        <v>72855</v>
      </c>
      <c r="F8" s="177">
        <v>4253</v>
      </c>
    </row>
    <row r="9" spans="1:6" ht="12.75">
      <c r="A9" s="11" t="s">
        <v>4</v>
      </c>
      <c r="B9" s="92">
        <v>221615</v>
      </c>
      <c r="C9" s="89">
        <v>120</v>
      </c>
      <c r="D9" s="89">
        <v>190302</v>
      </c>
      <c r="E9" s="177">
        <v>30387</v>
      </c>
      <c r="F9" s="89">
        <v>806</v>
      </c>
    </row>
    <row r="10" spans="1:6" ht="12.75">
      <c r="A10" s="11" t="s">
        <v>5</v>
      </c>
      <c r="B10" s="92">
        <v>479582</v>
      </c>
      <c r="C10" s="89">
        <v>762</v>
      </c>
      <c r="D10" s="89">
        <v>462397</v>
      </c>
      <c r="E10" s="89">
        <v>2574</v>
      </c>
      <c r="F10" s="89">
        <v>13849</v>
      </c>
    </row>
    <row r="11" spans="1:6" ht="12.75">
      <c r="A11" s="11" t="s">
        <v>7</v>
      </c>
      <c r="B11" s="92">
        <v>303385</v>
      </c>
      <c r="C11" s="177">
        <v>36</v>
      </c>
      <c r="D11" s="89">
        <v>231511</v>
      </c>
      <c r="E11" s="177">
        <v>4681</v>
      </c>
      <c r="F11" s="89">
        <v>67157</v>
      </c>
    </row>
    <row r="12" spans="1:6" ht="12.75">
      <c r="A12" s="11" t="s">
        <v>8</v>
      </c>
      <c r="B12" s="92">
        <v>61829</v>
      </c>
      <c r="C12" s="177">
        <v>0</v>
      </c>
      <c r="D12" s="89">
        <v>61667</v>
      </c>
      <c r="E12" s="177">
        <v>0</v>
      </c>
      <c r="F12" s="89">
        <v>162</v>
      </c>
    </row>
    <row r="13" spans="1:6" ht="12.75">
      <c r="A13" s="11" t="s">
        <v>9</v>
      </c>
      <c r="B13" s="92">
        <v>49893</v>
      </c>
      <c r="C13" s="177">
        <v>80</v>
      </c>
      <c r="D13" s="89">
        <v>49813</v>
      </c>
      <c r="E13" s="177">
        <v>0</v>
      </c>
      <c r="F13" s="89">
        <v>0</v>
      </c>
    </row>
    <row r="14" spans="1:6" ht="12.75">
      <c r="A14" s="11" t="s">
        <v>10</v>
      </c>
      <c r="B14" s="92">
        <v>71954</v>
      </c>
      <c r="C14" s="177">
        <v>0</v>
      </c>
      <c r="D14" s="89">
        <v>69354</v>
      </c>
      <c r="E14" s="177">
        <v>0</v>
      </c>
      <c r="F14" s="89">
        <v>2600</v>
      </c>
    </row>
    <row r="15" spans="1:6" ht="12.75">
      <c r="A15" s="11" t="s">
        <v>11</v>
      </c>
      <c r="B15" s="92">
        <v>45860</v>
      </c>
      <c r="C15" s="177">
        <v>0</v>
      </c>
      <c r="D15" s="89">
        <v>42910</v>
      </c>
      <c r="E15" s="177">
        <v>0</v>
      </c>
      <c r="F15" s="89">
        <v>2950</v>
      </c>
    </row>
    <row r="16" spans="1:11" ht="12.75">
      <c r="A16" s="94" t="s">
        <v>12</v>
      </c>
      <c r="B16" s="91">
        <v>403066</v>
      </c>
      <c r="C16" s="93">
        <v>7397</v>
      </c>
      <c r="D16" s="93">
        <v>382523</v>
      </c>
      <c r="E16" s="93">
        <v>12478</v>
      </c>
      <c r="F16" s="93">
        <v>668</v>
      </c>
      <c r="H16" s="27"/>
      <c r="I16" s="27"/>
      <c r="J16" s="27"/>
      <c r="K16" s="27"/>
    </row>
    <row r="17" s="23" customFormat="1" ht="9">
      <c r="A17" s="23" t="s">
        <v>91</v>
      </c>
    </row>
    <row r="18" s="23" customFormat="1" ht="9">
      <c r="A18" s="16" t="s">
        <v>30</v>
      </c>
    </row>
    <row r="19" s="23" customFormat="1" ht="9">
      <c r="A19" s="16" t="s">
        <v>89</v>
      </c>
    </row>
    <row r="20" s="23" customFormat="1" ht="9">
      <c r="A20" s="137" t="str">
        <f>'Anexo A'!A21</f>
        <v>Fecha de publicación: 26 de Agosto de 2016</v>
      </c>
    </row>
    <row r="21" s="23" customFormat="1" ht="9">
      <c r="A21" s="137"/>
    </row>
    <row r="22" ht="12" customHeight="1">
      <c r="A22" s="1" t="s">
        <v>153</v>
      </c>
    </row>
    <row r="23" spans="1:6" ht="12" customHeight="1">
      <c r="A23" s="30" t="s">
        <v>134</v>
      </c>
      <c r="B23" s="3"/>
      <c r="C23" s="3"/>
      <c r="D23" s="3"/>
      <c r="E23" s="3"/>
      <c r="F23" s="3"/>
    </row>
    <row r="24" spans="1:6" ht="12" customHeight="1">
      <c r="A24" s="164" t="str">
        <f>A4</f>
        <v>II trimestre de 2016</v>
      </c>
      <c r="B24" s="3"/>
      <c r="C24" s="3"/>
      <c r="D24" s="3"/>
      <c r="E24" s="3"/>
      <c r="F24" s="38" t="s">
        <v>19</v>
      </c>
    </row>
    <row r="25" spans="1:6" ht="21.75" customHeight="1">
      <c r="A25" s="133" t="s">
        <v>1</v>
      </c>
      <c r="B25" s="134" t="s">
        <v>2</v>
      </c>
      <c r="C25" s="135" t="s">
        <v>37</v>
      </c>
      <c r="D25" s="135" t="s">
        <v>38</v>
      </c>
      <c r="E25" s="135" t="s">
        <v>17</v>
      </c>
      <c r="F25" s="135" t="s">
        <v>12</v>
      </c>
    </row>
    <row r="26" spans="1:6" ht="12.75">
      <c r="A26" s="136" t="s">
        <v>2</v>
      </c>
      <c r="B26" s="92">
        <v>45790</v>
      </c>
      <c r="C26" s="92">
        <v>4431</v>
      </c>
      <c r="D26" s="92">
        <v>22817</v>
      </c>
      <c r="E26" s="92">
        <v>18027</v>
      </c>
      <c r="F26" s="92">
        <v>515</v>
      </c>
    </row>
    <row r="27" spans="1:6" ht="12.75">
      <c r="A27" s="137" t="s">
        <v>3</v>
      </c>
      <c r="B27" s="92">
        <v>34700</v>
      </c>
      <c r="C27" s="89">
        <v>2591</v>
      </c>
      <c r="D27" s="89">
        <v>15033</v>
      </c>
      <c r="E27" s="89">
        <v>16679</v>
      </c>
      <c r="F27" s="89">
        <v>397</v>
      </c>
    </row>
    <row r="28" spans="1:6" ht="12.75">
      <c r="A28" s="137" t="s">
        <v>6</v>
      </c>
      <c r="B28" s="92">
        <v>7572</v>
      </c>
      <c r="C28" s="89">
        <v>1817</v>
      </c>
      <c r="D28" s="89">
        <v>4430</v>
      </c>
      <c r="E28" s="89">
        <v>1306</v>
      </c>
      <c r="F28" s="177">
        <v>19</v>
      </c>
    </row>
    <row r="29" spans="1:6" ht="12.75">
      <c r="A29" s="137" t="s">
        <v>4</v>
      </c>
      <c r="B29" s="92">
        <v>645</v>
      </c>
      <c r="C29" s="89">
        <v>1</v>
      </c>
      <c r="D29" s="89">
        <v>640</v>
      </c>
      <c r="E29" s="177">
        <v>1</v>
      </c>
      <c r="F29" s="89">
        <v>3</v>
      </c>
    </row>
    <row r="30" spans="1:6" ht="12.75">
      <c r="A30" s="137" t="s">
        <v>5</v>
      </c>
      <c r="B30" s="92">
        <v>2314</v>
      </c>
      <c r="C30" s="89">
        <v>12</v>
      </c>
      <c r="D30" s="89">
        <v>2238</v>
      </c>
      <c r="E30" s="89">
        <v>33</v>
      </c>
      <c r="F30" s="89">
        <v>31</v>
      </c>
    </row>
    <row r="31" spans="1:6" ht="12.75">
      <c r="A31" s="137" t="s">
        <v>7</v>
      </c>
      <c r="B31" s="92">
        <v>299</v>
      </c>
      <c r="C31" s="177">
        <v>1</v>
      </c>
      <c r="D31" s="89">
        <v>238</v>
      </c>
      <c r="E31" s="177">
        <v>2</v>
      </c>
      <c r="F31" s="89">
        <v>58</v>
      </c>
    </row>
    <row r="32" spans="1:6" ht="12.75">
      <c r="A32" s="137" t="s">
        <v>8</v>
      </c>
      <c r="B32" s="92">
        <v>46</v>
      </c>
      <c r="C32" s="177">
        <v>0</v>
      </c>
      <c r="D32" s="89">
        <v>45</v>
      </c>
      <c r="E32" s="177">
        <v>0</v>
      </c>
      <c r="F32" s="89">
        <v>1</v>
      </c>
    </row>
    <row r="33" spans="1:6" ht="12.75">
      <c r="A33" s="137" t="s">
        <v>9</v>
      </c>
      <c r="B33" s="92">
        <v>33</v>
      </c>
      <c r="C33" s="177">
        <v>1</v>
      </c>
      <c r="D33" s="89">
        <v>32</v>
      </c>
      <c r="E33" s="177">
        <v>0</v>
      </c>
      <c r="F33" s="89">
        <v>0</v>
      </c>
    </row>
    <row r="34" spans="1:6" ht="12.75">
      <c r="A34" s="137" t="s">
        <v>10</v>
      </c>
      <c r="B34" s="92">
        <v>27</v>
      </c>
      <c r="C34" s="177">
        <v>0</v>
      </c>
      <c r="D34" s="89">
        <v>24</v>
      </c>
      <c r="E34" s="177">
        <v>0</v>
      </c>
      <c r="F34" s="89">
        <v>3</v>
      </c>
    </row>
    <row r="35" spans="1:6" ht="12.75">
      <c r="A35" s="137" t="s">
        <v>11</v>
      </c>
      <c r="B35" s="92">
        <v>13</v>
      </c>
      <c r="C35" s="177">
        <v>0</v>
      </c>
      <c r="D35" s="89">
        <v>12</v>
      </c>
      <c r="E35" s="177">
        <v>0</v>
      </c>
      <c r="F35" s="89">
        <v>1</v>
      </c>
    </row>
    <row r="36" spans="1:6" ht="12.75">
      <c r="A36" s="138" t="s">
        <v>12</v>
      </c>
      <c r="B36" s="91">
        <v>141</v>
      </c>
      <c r="C36" s="178">
        <v>8</v>
      </c>
      <c r="D36" s="93">
        <v>125</v>
      </c>
      <c r="E36" s="93">
        <v>6</v>
      </c>
      <c r="F36" s="93">
        <v>2</v>
      </c>
    </row>
    <row r="37" ht="9.75" customHeight="1">
      <c r="A37" s="23" t="s">
        <v>91</v>
      </c>
    </row>
    <row r="38" ht="9.75" customHeight="1">
      <c r="A38" s="16" t="s">
        <v>39</v>
      </c>
    </row>
    <row r="39" ht="10.5" customHeight="1">
      <c r="A39" s="16" t="s">
        <v>89</v>
      </c>
    </row>
    <row r="40" ht="12.75">
      <c r="A40" s="137" t="str">
        <f>A20</f>
        <v>Fecha de publicación: 26 de Agosto de 2016</v>
      </c>
    </row>
    <row r="41" spans="1:2" ht="12.75">
      <c r="A41" s="192"/>
      <c r="B41" s="185"/>
    </row>
    <row r="42" spans="1:6" s="233" customFormat="1" ht="20.25">
      <c r="A42" s="234" t="s">
        <v>135</v>
      </c>
      <c r="B42" s="235"/>
      <c r="C42" s="236"/>
      <c r="D42" s="236"/>
      <c r="E42" s="236"/>
      <c r="F42" s="236"/>
    </row>
    <row r="43" spans="1:7" ht="12.75">
      <c r="A43" s="195" t="s">
        <v>154</v>
      </c>
      <c r="B43" s="193"/>
      <c r="C43" s="185"/>
      <c r="D43" s="185"/>
      <c r="E43" s="185"/>
      <c r="F43" s="185"/>
      <c r="G43" s="198"/>
    </row>
    <row r="44" spans="1:6" ht="12.75">
      <c r="A44" s="199" t="s">
        <v>20</v>
      </c>
      <c r="B44" s="196"/>
      <c r="C44" s="186"/>
      <c r="D44" s="186"/>
      <c r="E44" s="186"/>
      <c r="F44" s="186"/>
    </row>
    <row r="45" spans="1:6" ht="12.75">
      <c r="A45" s="197" t="str">
        <f>A24</f>
        <v>II trimestre de 2016</v>
      </c>
      <c r="B45" s="196"/>
      <c r="C45" s="186"/>
      <c r="D45" s="186"/>
      <c r="E45" s="186"/>
      <c r="F45" s="187" t="s">
        <v>0</v>
      </c>
    </row>
    <row r="46" spans="1:6" ht="36" customHeight="1">
      <c r="A46" s="49" t="s">
        <v>15</v>
      </c>
      <c r="B46" s="68" t="s">
        <v>2</v>
      </c>
      <c r="C46" s="48" t="s">
        <v>37</v>
      </c>
      <c r="D46" s="48" t="s">
        <v>38</v>
      </c>
      <c r="E46" s="48" t="s">
        <v>17</v>
      </c>
      <c r="F46" s="48" t="s">
        <v>12</v>
      </c>
    </row>
    <row r="47" spans="1:6" ht="12.75">
      <c r="A47" s="95" t="s">
        <v>2</v>
      </c>
      <c r="B47" s="92">
        <v>5397523</v>
      </c>
      <c r="C47" s="92">
        <v>310616</v>
      </c>
      <c r="D47" s="92">
        <v>3660392</v>
      </c>
      <c r="E47" s="92">
        <v>1304558</v>
      </c>
      <c r="F47" s="92">
        <v>121957</v>
      </c>
    </row>
    <row r="48" spans="1:6" ht="12.75">
      <c r="A48" s="50" t="s">
        <v>105</v>
      </c>
      <c r="B48" s="92">
        <v>1146074</v>
      </c>
      <c r="C48" s="89">
        <v>28641</v>
      </c>
      <c r="D48" s="89">
        <v>886135</v>
      </c>
      <c r="E48" s="89">
        <v>211893</v>
      </c>
      <c r="F48" s="89">
        <v>19405</v>
      </c>
    </row>
    <row r="49" spans="1:6" ht="12.75">
      <c r="A49" s="50" t="s">
        <v>46</v>
      </c>
      <c r="B49" s="92">
        <v>1117182</v>
      </c>
      <c r="C49" s="89">
        <v>20524</v>
      </c>
      <c r="D49" s="89">
        <v>797697</v>
      </c>
      <c r="E49" s="177">
        <v>294085</v>
      </c>
      <c r="F49" s="177">
        <v>4876</v>
      </c>
    </row>
    <row r="50" spans="1:6" ht="12.75">
      <c r="A50" s="50" t="s">
        <v>104</v>
      </c>
      <c r="B50" s="92">
        <v>784798</v>
      </c>
      <c r="C50" s="89">
        <v>124610</v>
      </c>
      <c r="D50" s="89">
        <v>400379</v>
      </c>
      <c r="E50" s="89">
        <v>214128</v>
      </c>
      <c r="F50" s="177">
        <v>45681</v>
      </c>
    </row>
    <row r="51" spans="1:6" ht="12.75">
      <c r="A51" s="50" t="s">
        <v>52</v>
      </c>
      <c r="B51" s="92">
        <v>426099</v>
      </c>
      <c r="C51" s="89">
        <v>96381</v>
      </c>
      <c r="D51" s="89">
        <v>132583</v>
      </c>
      <c r="E51" s="89">
        <v>178066</v>
      </c>
      <c r="F51" s="89">
        <v>19069</v>
      </c>
    </row>
    <row r="52" spans="1:6" ht="12.75">
      <c r="A52" s="50" t="s">
        <v>53</v>
      </c>
      <c r="B52" s="92">
        <v>538417</v>
      </c>
      <c r="C52" s="177">
        <v>955</v>
      </c>
      <c r="D52" s="89">
        <v>445208</v>
      </c>
      <c r="E52" s="177">
        <v>82109</v>
      </c>
      <c r="F52" s="89">
        <v>10145</v>
      </c>
    </row>
    <row r="53" spans="1:10" ht="12.75">
      <c r="A53" s="50" t="s">
        <v>54</v>
      </c>
      <c r="B53" s="92">
        <v>236399</v>
      </c>
      <c r="C53" s="177">
        <v>584</v>
      </c>
      <c r="D53" s="89">
        <v>227886</v>
      </c>
      <c r="E53" s="89">
        <v>0</v>
      </c>
      <c r="F53" s="89">
        <v>7929</v>
      </c>
      <c r="J53" s="27"/>
    </row>
    <row r="54" spans="1:6" ht="12.75">
      <c r="A54" s="50" t="s">
        <v>50</v>
      </c>
      <c r="B54" s="92">
        <v>150202</v>
      </c>
      <c r="C54" s="89">
        <v>24932</v>
      </c>
      <c r="D54" s="89">
        <v>93515</v>
      </c>
      <c r="E54" s="89">
        <v>28476</v>
      </c>
      <c r="F54" s="89">
        <v>3279</v>
      </c>
    </row>
    <row r="55" spans="1:6" ht="12.75">
      <c r="A55" s="50" t="s">
        <v>51</v>
      </c>
      <c r="B55" s="92">
        <v>101902</v>
      </c>
      <c r="C55" s="177">
        <v>0</v>
      </c>
      <c r="D55" s="89">
        <v>84021</v>
      </c>
      <c r="E55" s="177">
        <v>17460</v>
      </c>
      <c r="F55" s="177">
        <v>421</v>
      </c>
    </row>
    <row r="56" spans="1:6" ht="12.75">
      <c r="A56" s="50" t="s">
        <v>56</v>
      </c>
      <c r="B56" s="92">
        <v>198089</v>
      </c>
      <c r="C56" s="89">
        <v>65</v>
      </c>
      <c r="D56" s="89">
        <v>134992</v>
      </c>
      <c r="E56" s="89">
        <v>62612</v>
      </c>
      <c r="F56" s="89">
        <v>420</v>
      </c>
    </row>
    <row r="57" spans="1:6" ht="12.75">
      <c r="A57" s="50" t="s">
        <v>63</v>
      </c>
      <c r="B57" s="92">
        <v>151077</v>
      </c>
      <c r="C57" s="89">
        <v>0</v>
      </c>
      <c r="D57" s="89">
        <v>106558</v>
      </c>
      <c r="E57" s="89">
        <v>44519</v>
      </c>
      <c r="F57" s="177">
        <v>0</v>
      </c>
    </row>
    <row r="58" spans="1:6" ht="12.75">
      <c r="A58" s="50" t="s">
        <v>57</v>
      </c>
      <c r="B58" s="92">
        <v>77183</v>
      </c>
      <c r="C58" s="89">
        <v>0</v>
      </c>
      <c r="D58" s="89">
        <v>42378</v>
      </c>
      <c r="E58" s="89">
        <v>34805</v>
      </c>
      <c r="F58" s="177">
        <v>0</v>
      </c>
    </row>
    <row r="59" spans="1:6" ht="12.75">
      <c r="A59" s="50" t="s">
        <v>58</v>
      </c>
      <c r="B59" s="92">
        <v>79821</v>
      </c>
      <c r="C59" s="177">
        <v>0</v>
      </c>
      <c r="D59" s="89">
        <v>55249</v>
      </c>
      <c r="E59" s="89">
        <v>23842</v>
      </c>
      <c r="F59" s="89">
        <v>730</v>
      </c>
    </row>
    <row r="60" spans="1:6" ht="12.75">
      <c r="A60" s="50" t="s">
        <v>59</v>
      </c>
      <c r="B60" s="92">
        <v>56314</v>
      </c>
      <c r="C60" s="177">
        <v>234</v>
      </c>
      <c r="D60" s="89">
        <v>36655</v>
      </c>
      <c r="E60" s="89">
        <v>19425</v>
      </c>
      <c r="F60" s="177">
        <v>0</v>
      </c>
    </row>
    <row r="61" spans="1:6" ht="12.75">
      <c r="A61" s="50" t="s">
        <v>60</v>
      </c>
      <c r="B61" s="92">
        <v>117395</v>
      </c>
      <c r="C61" s="89">
        <v>0</v>
      </c>
      <c r="D61" s="89">
        <v>50970</v>
      </c>
      <c r="E61" s="177">
        <v>66425</v>
      </c>
      <c r="F61" s="177">
        <v>0</v>
      </c>
    </row>
    <row r="62" spans="1:6" ht="12.75">
      <c r="A62" s="50" t="s">
        <v>61</v>
      </c>
      <c r="B62" s="92">
        <v>130898</v>
      </c>
      <c r="C62" s="177">
        <v>0</v>
      </c>
      <c r="D62" s="89">
        <v>110905</v>
      </c>
      <c r="E62" s="89">
        <v>19613</v>
      </c>
      <c r="F62" s="89">
        <v>380</v>
      </c>
    </row>
    <row r="63" spans="1:6" ht="12.75">
      <c r="A63" s="96" t="s">
        <v>62</v>
      </c>
      <c r="B63" s="91">
        <v>85673</v>
      </c>
      <c r="C63" s="178">
        <v>13690</v>
      </c>
      <c r="D63" s="93">
        <v>55261</v>
      </c>
      <c r="E63" s="178">
        <v>7100</v>
      </c>
      <c r="F63" s="93">
        <v>9622</v>
      </c>
    </row>
    <row r="64" ht="9" customHeight="1">
      <c r="A64" s="23" t="s">
        <v>91</v>
      </c>
    </row>
    <row r="65" ht="9" customHeight="1">
      <c r="A65" s="16" t="s">
        <v>30</v>
      </c>
    </row>
    <row r="66" ht="9" customHeight="1">
      <c r="A66" s="16" t="s">
        <v>89</v>
      </c>
    </row>
    <row r="67" ht="12.75">
      <c r="A67" s="137" t="str">
        <f>A40</f>
        <v>Fecha de publicación: 26 de Agosto de 2016</v>
      </c>
    </row>
  </sheetData>
  <sheetProtection/>
  <printOptions/>
  <pageMargins left="0.7874015748031497" right="0.7874015748031497" top="0.34" bottom="0.31496062992125984" header="0" footer="0"/>
  <pageSetup orientation="portrait" scale="85" r:id="rId1"/>
</worksheet>
</file>

<file path=xl/worksheets/sheet5.xml><?xml version="1.0" encoding="utf-8"?>
<worksheet xmlns="http://schemas.openxmlformats.org/spreadsheetml/2006/main" xmlns:r="http://schemas.openxmlformats.org/officeDocument/2006/relationships">
  <sheetPr>
    <tabColor theme="0"/>
  </sheetPr>
  <dimension ref="A1:AM71"/>
  <sheetViews>
    <sheetView view="pageBreakPreview" zoomScale="96" zoomScaleSheetLayoutView="96" zoomScalePageLayoutView="0" workbookViewId="0" topLeftCell="A1">
      <selection activeCell="X42" sqref="X42"/>
    </sheetView>
  </sheetViews>
  <sheetFormatPr defaultColWidth="11.421875" defaultRowHeight="12.75"/>
  <cols>
    <col min="1" max="1" width="16.00390625" style="2" customWidth="1"/>
    <col min="2" max="2" width="11.00390625" style="2" bestFit="1" customWidth="1"/>
    <col min="3" max="3" width="10.7109375" style="2" bestFit="1" customWidth="1"/>
    <col min="4" max="4" width="9.7109375" style="2" bestFit="1" customWidth="1"/>
    <col min="5" max="5" width="12.7109375" style="2" customWidth="1"/>
    <col min="6" max="6" width="9.8515625" style="2" customWidth="1"/>
    <col min="7" max="7" width="9.421875" style="2" bestFit="1" customWidth="1"/>
    <col min="8" max="8" width="9.140625" style="2" bestFit="1" customWidth="1"/>
    <col min="9" max="9" width="9.00390625" style="2" bestFit="1" customWidth="1"/>
    <col min="10" max="10" width="8.28125" style="2" bestFit="1" customWidth="1"/>
    <col min="11" max="11" width="9.421875" style="2" bestFit="1" customWidth="1"/>
    <col min="12" max="12" width="8.28125" style="2" bestFit="1" customWidth="1"/>
    <col min="13" max="13" width="8.7109375" style="2" bestFit="1" customWidth="1"/>
    <col min="14" max="14" width="8.00390625" style="2" bestFit="1" customWidth="1"/>
    <col min="15" max="15" width="9.7109375" style="2" bestFit="1" customWidth="1"/>
    <col min="16" max="16" width="9.140625" style="2" bestFit="1" customWidth="1"/>
    <col min="17" max="17" width="8.2812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20.25">
      <c r="A1" s="237" t="s">
        <v>136</v>
      </c>
      <c r="B1" s="3"/>
      <c r="C1" s="3"/>
      <c r="D1" s="3"/>
      <c r="E1" s="3"/>
      <c r="F1" s="3"/>
      <c r="G1" s="3"/>
      <c r="H1" s="3"/>
      <c r="I1" s="3"/>
      <c r="J1" s="3"/>
      <c r="K1" s="3"/>
      <c r="L1" s="3"/>
      <c r="M1" s="3"/>
      <c r="N1" s="3"/>
      <c r="O1" s="3"/>
      <c r="P1" s="3"/>
      <c r="Q1" s="3"/>
      <c r="R1" s="3"/>
      <c r="T1" s="237" t="s">
        <v>136</v>
      </c>
      <c r="U1" s="3"/>
      <c r="V1" s="3"/>
      <c r="W1" s="3"/>
      <c r="X1" s="3"/>
      <c r="Y1" s="3"/>
      <c r="Z1" s="3"/>
      <c r="AA1" s="3"/>
      <c r="AB1" s="3"/>
      <c r="AC1" s="3"/>
      <c r="AD1" s="3"/>
      <c r="AE1" s="3"/>
      <c r="AF1" s="3"/>
      <c r="AG1" s="3"/>
      <c r="AH1" s="3"/>
      <c r="AI1" s="3"/>
      <c r="AJ1" s="3"/>
      <c r="AK1" s="3"/>
    </row>
    <row r="2" spans="1:37" ht="11.25">
      <c r="A2" s="172" t="s">
        <v>155</v>
      </c>
      <c r="B2" s="3"/>
      <c r="C2" s="3"/>
      <c r="D2" s="3"/>
      <c r="E2" s="3"/>
      <c r="F2" s="3"/>
      <c r="G2" s="3"/>
      <c r="H2" s="3"/>
      <c r="I2" s="3"/>
      <c r="J2" s="3"/>
      <c r="K2" s="3"/>
      <c r="L2" s="3"/>
      <c r="M2" s="3"/>
      <c r="N2" s="3"/>
      <c r="O2" s="3"/>
      <c r="P2" s="3"/>
      <c r="Q2" s="3"/>
      <c r="R2" s="3"/>
      <c r="T2" s="1" t="s">
        <v>156</v>
      </c>
      <c r="U2" s="3"/>
      <c r="V2" s="3"/>
      <c r="W2" s="3"/>
      <c r="X2" s="3"/>
      <c r="Y2" s="3"/>
      <c r="Z2" s="3"/>
      <c r="AA2" s="3"/>
      <c r="AB2" s="3"/>
      <c r="AC2" s="3"/>
      <c r="AD2" s="3"/>
      <c r="AE2" s="3"/>
      <c r="AF2" s="3"/>
      <c r="AG2" s="3"/>
      <c r="AH2" s="3"/>
      <c r="AI2" s="3"/>
      <c r="AJ2" s="3"/>
      <c r="AK2" s="3"/>
    </row>
    <row r="3" spans="1:37" ht="11.25">
      <c r="A3" s="172" t="s">
        <v>16</v>
      </c>
      <c r="B3" s="3"/>
      <c r="C3" s="3"/>
      <c r="D3" s="3"/>
      <c r="E3" s="3"/>
      <c r="F3" s="3"/>
      <c r="G3" s="3"/>
      <c r="H3" s="3"/>
      <c r="I3" s="3"/>
      <c r="J3" s="3"/>
      <c r="K3" s="3"/>
      <c r="L3" s="3"/>
      <c r="M3" s="3"/>
      <c r="N3" s="3"/>
      <c r="O3" s="3"/>
      <c r="P3" s="3"/>
      <c r="Q3" s="3"/>
      <c r="R3" s="3"/>
      <c r="T3" s="4" t="s">
        <v>41</v>
      </c>
      <c r="U3" s="4"/>
      <c r="V3" s="4"/>
      <c r="W3" s="4"/>
      <c r="X3" s="4"/>
      <c r="Y3" s="4"/>
      <c r="Z3" s="4"/>
      <c r="AA3" s="4"/>
      <c r="AB3" s="4"/>
      <c r="AC3" s="4"/>
      <c r="AD3" s="4"/>
      <c r="AE3" s="4"/>
      <c r="AF3" s="4"/>
      <c r="AG3" s="4"/>
      <c r="AH3" s="4"/>
      <c r="AI3" s="4"/>
      <c r="AJ3" s="4"/>
      <c r="AK3" s="3"/>
    </row>
    <row r="4" spans="1:37" ht="11.25">
      <c r="A4" s="5" t="str">
        <f>'Anexo A'!A5</f>
        <v>I trimestre de 2016</v>
      </c>
      <c r="B4" s="3"/>
      <c r="C4" s="3"/>
      <c r="D4" s="3"/>
      <c r="E4" s="3"/>
      <c r="F4" s="3"/>
      <c r="G4" s="3"/>
      <c r="H4" s="3"/>
      <c r="I4" s="3"/>
      <c r="J4" s="3"/>
      <c r="K4" s="3"/>
      <c r="L4" s="3"/>
      <c r="M4" s="3"/>
      <c r="N4" s="3"/>
      <c r="O4" s="3"/>
      <c r="P4" s="3"/>
      <c r="Q4" s="3"/>
      <c r="R4" s="38" t="s">
        <v>0</v>
      </c>
      <c r="T4" s="7" t="str">
        <f>'Anexo A'!T5</f>
        <v>II trimestre de 2016 / I trimestre de 2016</v>
      </c>
      <c r="U4" s="4"/>
      <c r="V4" s="4"/>
      <c r="W4" s="4"/>
      <c r="X4" s="4"/>
      <c r="Y4" s="4"/>
      <c r="Z4" s="4"/>
      <c r="AA4" s="4"/>
      <c r="AB4" s="4"/>
      <c r="AC4" s="4"/>
      <c r="AD4" s="4"/>
      <c r="AE4" s="4"/>
      <c r="AF4" s="4"/>
      <c r="AG4" s="4"/>
      <c r="AH4" s="4"/>
      <c r="AI4" s="4"/>
      <c r="AJ4" s="4"/>
      <c r="AK4" s="38" t="s">
        <v>31</v>
      </c>
    </row>
    <row r="5" spans="1:38" ht="23.25" customHeight="1">
      <c r="A5" s="8" t="s">
        <v>1</v>
      </c>
      <c r="B5" s="68" t="s">
        <v>2</v>
      </c>
      <c r="C5" s="176" t="s">
        <v>106</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9" t="s">
        <v>62</v>
      </c>
      <c r="S5" s="22"/>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72" t="s">
        <v>62</v>
      </c>
      <c r="AL5" s="22"/>
    </row>
    <row r="6" spans="1:38" ht="12.75">
      <c r="A6" s="40" t="s">
        <v>2</v>
      </c>
      <c r="B6" s="174">
        <v>4560235</v>
      </c>
      <c r="C6" s="174">
        <v>1249696</v>
      </c>
      <c r="D6" s="174">
        <v>753445</v>
      </c>
      <c r="E6" s="174">
        <v>638605</v>
      </c>
      <c r="F6" s="174">
        <v>389755</v>
      </c>
      <c r="G6" s="174">
        <v>451398</v>
      </c>
      <c r="H6" s="174">
        <v>401349</v>
      </c>
      <c r="I6" s="174">
        <v>57897</v>
      </c>
      <c r="J6" s="174">
        <v>64863</v>
      </c>
      <c r="K6" s="174">
        <v>158199</v>
      </c>
      <c r="L6" s="174">
        <v>65034</v>
      </c>
      <c r="M6" s="174">
        <v>95288</v>
      </c>
      <c r="N6" s="174">
        <v>39261</v>
      </c>
      <c r="O6" s="174">
        <v>54357</v>
      </c>
      <c r="P6" s="174">
        <v>69903</v>
      </c>
      <c r="Q6" s="174">
        <v>41729</v>
      </c>
      <c r="R6" s="174">
        <v>29456</v>
      </c>
      <c r="S6" s="22"/>
      <c r="T6" s="156" t="s">
        <v>2</v>
      </c>
      <c r="U6" s="146">
        <v>-1.7104820255973578</v>
      </c>
      <c r="V6" s="146">
        <v>0.6301532532712031</v>
      </c>
      <c r="W6" s="146">
        <v>-15.098248710921169</v>
      </c>
      <c r="X6" s="146">
        <v>8.426492119541805</v>
      </c>
      <c r="Y6" s="146">
        <v>-40.210901720311476</v>
      </c>
      <c r="Z6" s="146">
        <v>-11.251046748102567</v>
      </c>
      <c r="AA6" s="146">
        <v>-29.535391890848118</v>
      </c>
      <c r="AB6" s="146">
        <v>57.00986234174482</v>
      </c>
      <c r="AC6" s="146">
        <v>73.85258159505418</v>
      </c>
      <c r="AD6" s="146">
        <v>-25.17904664378409</v>
      </c>
      <c r="AE6" s="146">
        <v>55.025063812774846</v>
      </c>
      <c r="AF6" s="146">
        <v>-2.7862899840483664</v>
      </c>
      <c r="AG6" s="146">
        <v>91.47500063676421</v>
      </c>
      <c r="AH6" s="146">
        <v>-30.198502492779227</v>
      </c>
      <c r="AI6" s="146">
        <v>19.557100553624323</v>
      </c>
      <c r="AJ6" s="146">
        <v>212.70818854992928</v>
      </c>
      <c r="AK6" s="146">
        <v>353.00448126018466</v>
      </c>
      <c r="AL6" s="22"/>
    </row>
    <row r="7" spans="1:38" ht="12.75">
      <c r="A7" s="13" t="s">
        <v>3</v>
      </c>
      <c r="B7" s="174">
        <v>2492475</v>
      </c>
      <c r="C7" s="160">
        <v>797316</v>
      </c>
      <c r="D7" s="160">
        <v>506136</v>
      </c>
      <c r="E7" s="160">
        <v>311396</v>
      </c>
      <c r="F7" s="160">
        <v>101812</v>
      </c>
      <c r="G7" s="160">
        <v>198800</v>
      </c>
      <c r="H7" s="160">
        <v>308039</v>
      </c>
      <c r="I7" s="160">
        <v>23198</v>
      </c>
      <c r="J7" s="160">
        <v>37565</v>
      </c>
      <c r="K7" s="160">
        <v>44427</v>
      </c>
      <c r="L7" s="160">
        <v>47875</v>
      </c>
      <c r="M7" s="160">
        <v>46843</v>
      </c>
      <c r="N7" s="160">
        <v>9973</v>
      </c>
      <c r="O7" s="160">
        <v>13523</v>
      </c>
      <c r="P7" s="160">
        <v>27023</v>
      </c>
      <c r="Q7" s="160">
        <v>14806</v>
      </c>
      <c r="R7" s="160">
        <v>3743</v>
      </c>
      <c r="S7" s="22"/>
      <c r="T7" s="181" t="s">
        <v>3</v>
      </c>
      <c r="U7" s="146">
        <v>4.500225679294672</v>
      </c>
      <c r="V7" s="147">
        <v>5.635030527419488</v>
      </c>
      <c r="W7" s="147">
        <v>-28.381699780296216</v>
      </c>
      <c r="X7" s="147">
        <v>29.99267813330934</v>
      </c>
      <c r="Y7" s="147">
        <v>-7.489293992849568</v>
      </c>
      <c r="Z7" s="147">
        <v>-17.122233400402408</v>
      </c>
      <c r="AA7" s="147">
        <v>-24.672849866413017</v>
      </c>
      <c r="AB7" s="179">
        <v>98.03862401931201</v>
      </c>
      <c r="AC7" s="147">
        <v>72.52761879409024</v>
      </c>
      <c r="AD7" s="147">
        <v>48.72037274630293</v>
      </c>
      <c r="AE7" s="147">
        <v>34.178590078328966</v>
      </c>
      <c r="AF7" s="147">
        <v>-11.711461691181185</v>
      </c>
      <c r="AG7" s="147">
        <v>268.1439887696781</v>
      </c>
      <c r="AH7" s="147">
        <v>8.822006951120315</v>
      </c>
      <c r="AI7" s="147">
        <v>119.36498538282203</v>
      </c>
      <c r="AJ7" s="147">
        <v>380.63622855599084</v>
      </c>
      <c r="AK7" s="147">
        <v>964.4670050761422</v>
      </c>
      <c r="AL7" s="22"/>
    </row>
    <row r="8" spans="1:38" ht="12.75">
      <c r="A8" s="29" t="s">
        <v>6</v>
      </c>
      <c r="B8" s="174">
        <v>701587</v>
      </c>
      <c r="C8" s="160">
        <v>88244</v>
      </c>
      <c r="D8" s="160">
        <v>32118</v>
      </c>
      <c r="E8" s="160">
        <v>116242</v>
      </c>
      <c r="F8" s="160">
        <v>109946</v>
      </c>
      <c r="G8" s="160">
        <v>76398</v>
      </c>
      <c r="H8" s="160">
        <v>13063</v>
      </c>
      <c r="I8" s="160">
        <v>20526</v>
      </c>
      <c r="J8" s="160">
        <v>11700</v>
      </c>
      <c r="K8" s="160">
        <v>59122</v>
      </c>
      <c r="L8" s="160">
        <v>14423</v>
      </c>
      <c r="M8" s="160">
        <v>30299</v>
      </c>
      <c r="N8" s="160">
        <v>22288</v>
      </c>
      <c r="O8" s="160">
        <v>39171</v>
      </c>
      <c r="P8" s="160">
        <v>35332</v>
      </c>
      <c r="Q8" s="160">
        <v>16908</v>
      </c>
      <c r="R8" s="160">
        <v>15807</v>
      </c>
      <c r="S8" s="22"/>
      <c r="T8" s="181" t="s">
        <v>6</v>
      </c>
      <c r="U8" s="146">
        <v>3.986533387876335</v>
      </c>
      <c r="V8" s="147">
        <v>37.78953809890757</v>
      </c>
      <c r="W8" s="147">
        <v>-3.0979513045644183</v>
      </c>
      <c r="X8" s="147">
        <v>16.06046007467181</v>
      </c>
      <c r="Y8" s="147">
        <v>-8.923471522383721</v>
      </c>
      <c r="Z8" s="147">
        <v>-31.089819105212186</v>
      </c>
      <c r="AA8" s="147">
        <v>-39.83005435198652</v>
      </c>
      <c r="AB8" s="147">
        <v>-58.837571860079905</v>
      </c>
      <c r="AC8" s="147">
        <v>103.81196581196582</v>
      </c>
      <c r="AD8" s="147">
        <v>-69.55448056561009</v>
      </c>
      <c r="AE8" s="147">
        <v>31.096165846217843</v>
      </c>
      <c r="AF8" s="147">
        <v>26.918380144559222</v>
      </c>
      <c r="AG8" s="147">
        <v>9.06765972720747</v>
      </c>
      <c r="AH8" s="147">
        <v>-51.609609149626</v>
      </c>
      <c r="AI8" s="147">
        <v>-55.98890524170723</v>
      </c>
      <c r="AJ8" s="147">
        <v>88.47882659096285</v>
      </c>
      <c r="AK8" s="147">
        <v>424.76750806604673</v>
      </c>
      <c r="AL8" s="22"/>
    </row>
    <row r="9" spans="1:38" ht="12.75">
      <c r="A9" s="29" t="s">
        <v>4</v>
      </c>
      <c r="B9" s="174">
        <v>329271</v>
      </c>
      <c r="C9" s="160">
        <v>203014</v>
      </c>
      <c r="D9" s="160">
        <v>65293</v>
      </c>
      <c r="E9" s="160">
        <v>979</v>
      </c>
      <c r="F9" s="160">
        <v>15732</v>
      </c>
      <c r="G9" s="160">
        <v>28295</v>
      </c>
      <c r="H9" s="160">
        <v>2022</v>
      </c>
      <c r="I9" s="160">
        <v>5745</v>
      </c>
      <c r="J9" s="160">
        <v>0</v>
      </c>
      <c r="K9" s="160">
        <v>2064</v>
      </c>
      <c r="L9" s="160">
        <v>0</v>
      </c>
      <c r="M9" s="160">
        <v>540</v>
      </c>
      <c r="N9" s="160">
        <v>697</v>
      </c>
      <c r="O9" s="160">
        <v>250</v>
      </c>
      <c r="P9" s="160">
        <v>803</v>
      </c>
      <c r="Q9" s="160">
        <v>0</v>
      </c>
      <c r="R9" s="160">
        <v>3837</v>
      </c>
      <c r="S9" s="22"/>
      <c r="T9" s="181" t="s">
        <v>4</v>
      </c>
      <c r="U9" s="146">
        <v>-48.51778626116482</v>
      </c>
      <c r="V9" s="147">
        <v>-53.51995428886678</v>
      </c>
      <c r="W9" s="147">
        <v>-27.86056698267808</v>
      </c>
      <c r="X9" s="147">
        <v>-17.466802860061293</v>
      </c>
      <c r="Y9" s="147">
        <v>-97.74980930587338</v>
      </c>
      <c r="Z9" s="147">
        <v>-47.03657890086588</v>
      </c>
      <c r="AA9" s="147">
        <v>-4.401582591493565</v>
      </c>
      <c r="AB9" s="179">
        <v>-93.66405570060923</v>
      </c>
      <c r="AC9" s="179" t="e">
        <v>#DIV/0!</v>
      </c>
      <c r="AD9" s="147">
        <v>17.393410852713174</v>
      </c>
      <c r="AE9" s="179" t="e">
        <v>#DIV/0!</v>
      </c>
      <c r="AF9" s="179">
        <v>65.92592592592592</v>
      </c>
      <c r="AG9" s="179">
        <v>-100</v>
      </c>
      <c r="AH9" s="147">
        <v>-66.4</v>
      </c>
      <c r="AI9" s="147">
        <v>-73.8480697384807</v>
      </c>
      <c r="AJ9" s="179" t="e">
        <v>#DIV/0!</v>
      </c>
      <c r="AK9" s="179">
        <v>-96.0385718008861</v>
      </c>
      <c r="AL9" s="22"/>
    </row>
    <row r="10" spans="1:38" ht="12.75">
      <c r="A10" s="29" t="s">
        <v>5</v>
      </c>
      <c r="B10" s="174">
        <v>149893</v>
      </c>
      <c r="C10" s="160">
        <v>20427</v>
      </c>
      <c r="D10" s="160">
        <v>15761</v>
      </c>
      <c r="E10" s="160">
        <v>16132</v>
      </c>
      <c r="F10" s="160">
        <v>13469</v>
      </c>
      <c r="G10" s="160">
        <v>47915</v>
      </c>
      <c r="H10" s="160">
        <v>10688</v>
      </c>
      <c r="I10" s="160">
        <v>4966</v>
      </c>
      <c r="J10" s="160">
        <v>2784</v>
      </c>
      <c r="K10" s="160">
        <v>5215</v>
      </c>
      <c r="L10" s="160">
        <v>1563</v>
      </c>
      <c r="M10" s="160">
        <v>3159</v>
      </c>
      <c r="N10" s="160">
        <v>1508</v>
      </c>
      <c r="O10" s="160">
        <v>710</v>
      </c>
      <c r="P10" s="160">
        <v>424</v>
      </c>
      <c r="Q10" s="160">
        <v>2904</v>
      </c>
      <c r="R10" s="160">
        <v>2268</v>
      </c>
      <c r="S10" s="22"/>
      <c r="T10" s="181" t="s">
        <v>5</v>
      </c>
      <c r="U10" s="146">
        <v>16.611182643619117</v>
      </c>
      <c r="V10" s="147">
        <v>29.47079845302784</v>
      </c>
      <c r="W10" s="147">
        <v>33.20220798172704</v>
      </c>
      <c r="X10" s="147">
        <v>-19.675179766922895</v>
      </c>
      <c r="Y10" s="147">
        <v>-74.73457569233054</v>
      </c>
      <c r="Z10" s="147">
        <v>-11.401440050088695</v>
      </c>
      <c r="AA10" s="147">
        <v>-31.614895209580837</v>
      </c>
      <c r="AB10" s="147">
        <v>-88.58236004832864</v>
      </c>
      <c r="AC10" s="147">
        <v>529.058908045977</v>
      </c>
      <c r="AD10" s="147">
        <v>192.40651965484182</v>
      </c>
      <c r="AE10" s="147">
        <v>73.00063979526553</v>
      </c>
      <c r="AF10" s="147">
        <v>52.928141817030706</v>
      </c>
      <c r="AG10" s="147">
        <v>-4.57559681697613</v>
      </c>
      <c r="AH10" s="147">
        <v>151.40845070422534</v>
      </c>
      <c r="AI10" s="147">
        <v>1126.4150943396226</v>
      </c>
      <c r="AJ10" s="147">
        <v>120.83333333333334</v>
      </c>
      <c r="AK10" s="147">
        <v>143.7389770723104</v>
      </c>
      <c r="AL10" s="22"/>
    </row>
    <row r="11" spans="1:38" ht="12.75">
      <c r="A11" s="29" t="s">
        <v>7</v>
      </c>
      <c r="B11" s="174">
        <v>366501</v>
      </c>
      <c r="C11" s="160">
        <v>50978</v>
      </c>
      <c r="D11" s="160">
        <v>54250</v>
      </c>
      <c r="E11" s="160">
        <v>139074</v>
      </c>
      <c r="F11" s="160">
        <v>16299</v>
      </c>
      <c r="G11" s="160">
        <v>72316</v>
      </c>
      <c r="H11" s="160">
        <v>19220</v>
      </c>
      <c r="I11" s="160">
        <v>1310</v>
      </c>
      <c r="J11" s="160">
        <v>0</v>
      </c>
      <c r="K11" s="160">
        <v>3789</v>
      </c>
      <c r="L11" s="160">
        <v>873</v>
      </c>
      <c r="M11" s="160">
        <v>5172</v>
      </c>
      <c r="N11" s="160">
        <v>481</v>
      </c>
      <c r="O11" s="160">
        <v>0</v>
      </c>
      <c r="P11" s="160">
        <v>1930</v>
      </c>
      <c r="Q11" s="160">
        <v>621</v>
      </c>
      <c r="R11" s="160">
        <v>188</v>
      </c>
      <c r="S11" s="22"/>
      <c r="T11" s="181" t="s">
        <v>7</v>
      </c>
      <c r="U11" s="146">
        <v>-21.157377469638547</v>
      </c>
      <c r="V11" s="147">
        <v>-25.889599435050414</v>
      </c>
      <c r="W11" s="147">
        <v>-25.80645161290323</v>
      </c>
      <c r="X11" s="147">
        <v>-30.297539439435113</v>
      </c>
      <c r="Y11" s="147">
        <v>-12.675624271427694</v>
      </c>
      <c r="Z11" s="147">
        <v>-58.27064550030422</v>
      </c>
      <c r="AA11" s="147">
        <v>-39.12591050988553</v>
      </c>
      <c r="AB11" s="179">
        <v>2299.083969465649</v>
      </c>
      <c r="AC11" s="147" t="e">
        <v>#DIV/0!</v>
      </c>
      <c r="AD11" s="147">
        <v>156.426497756664</v>
      </c>
      <c r="AE11" s="179">
        <v>278.23596792668957</v>
      </c>
      <c r="AF11" s="147">
        <v>-97.6798143851508</v>
      </c>
      <c r="AG11" s="147">
        <v>953.2224532224532</v>
      </c>
      <c r="AH11" s="147" t="e">
        <v>#DIV/0!</v>
      </c>
      <c r="AI11" s="179">
        <v>-29.32642487046631</v>
      </c>
      <c r="AJ11" s="179">
        <v>63.76811594202897</v>
      </c>
      <c r="AK11" s="179">
        <v>1761.7021276595742</v>
      </c>
      <c r="AL11" s="22"/>
    </row>
    <row r="12" spans="1:38" ht="12.75">
      <c r="A12" s="29" t="s">
        <v>8</v>
      </c>
      <c r="B12" s="174">
        <v>130005</v>
      </c>
      <c r="C12" s="160">
        <v>20917</v>
      </c>
      <c r="D12" s="160">
        <v>20551</v>
      </c>
      <c r="E12" s="160">
        <v>26016</v>
      </c>
      <c r="F12" s="160">
        <v>36349</v>
      </c>
      <c r="G12" s="160">
        <v>3572</v>
      </c>
      <c r="H12" s="160">
        <v>8312</v>
      </c>
      <c r="I12" s="160">
        <v>0</v>
      </c>
      <c r="J12" s="160">
        <v>1135</v>
      </c>
      <c r="K12" s="160">
        <v>4525</v>
      </c>
      <c r="L12" s="160">
        <v>0</v>
      </c>
      <c r="M12" s="160">
        <v>986</v>
      </c>
      <c r="N12" s="160">
        <v>4280</v>
      </c>
      <c r="O12" s="160">
        <v>0</v>
      </c>
      <c r="P12" s="160">
        <v>73</v>
      </c>
      <c r="Q12" s="160">
        <v>919</v>
      </c>
      <c r="R12" s="160">
        <v>2370</v>
      </c>
      <c r="S12" s="22"/>
      <c r="T12" s="181" t="s">
        <v>8</v>
      </c>
      <c r="U12" s="146">
        <v>-42.012230298834666</v>
      </c>
      <c r="V12" s="147">
        <v>25.084859205431002</v>
      </c>
      <c r="W12" s="147">
        <v>2.4621672911293757</v>
      </c>
      <c r="X12" s="147">
        <v>-64.82933579335793</v>
      </c>
      <c r="Y12" s="147">
        <v>-92.59677020000551</v>
      </c>
      <c r="Z12" s="147">
        <v>-38.1578947368421</v>
      </c>
      <c r="AA12" s="147">
        <v>-88.65495668912416</v>
      </c>
      <c r="AB12" s="179" t="e">
        <v>#DIV/0!</v>
      </c>
      <c r="AC12" s="151">
        <v>-100</v>
      </c>
      <c r="AD12" s="179">
        <v>-100</v>
      </c>
      <c r="AE12" s="147" t="e">
        <v>#DIV/0!</v>
      </c>
      <c r="AF12" s="147">
        <v>454.6653144016227</v>
      </c>
      <c r="AG12" s="179">
        <v>-91.70560747663552</v>
      </c>
      <c r="AH12" s="179" t="e">
        <v>#DIV/0!</v>
      </c>
      <c r="AI12" s="179">
        <v>-100</v>
      </c>
      <c r="AJ12" s="179">
        <v>429.81501632208926</v>
      </c>
      <c r="AK12" s="179">
        <v>-100</v>
      </c>
      <c r="AL12" s="22"/>
    </row>
    <row r="13" spans="1:38" ht="12.75">
      <c r="A13" s="29" t="s">
        <v>9</v>
      </c>
      <c r="B13" s="174">
        <v>45897</v>
      </c>
      <c r="C13" s="160">
        <v>10212</v>
      </c>
      <c r="D13" s="160">
        <v>252</v>
      </c>
      <c r="E13" s="160">
        <v>0</v>
      </c>
      <c r="F13" s="160">
        <v>1200</v>
      </c>
      <c r="G13" s="160">
        <v>10731</v>
      </c>
      <c r="H13" s="160">
        <v>3237</v>
      </c>
      <c r="I13" s="160">
        <v>0</v>
      </c>
      <c r="J13" s="160">
        <v>0</v>
      </c>
      <c r="K13" s="160">
        <v>17620</v>
      </c>
      <c r="L13" s="160">
        <v>0</v>
      </c>
      <c r="M13" s="160">
        <v>1960</v>
      </c>
      <c r="N13" s="160">
        <v>0</v>
      </c>
      <c r="O13" s="160">
        <v>0</v>
      </c>
      <c r="P13" s="160">
        <v>0</v>
      </c>
      <c r="Q13" s="160">
        <v>575</v>
      </c>
      <c r="R13" s="160">
        <v>110</v>
      </c>
      <c r="S13" s="22"/>
      <c r="T13" s="181" t="s">
        <v>9</v>
      </c>
      <c r="U13" s="146">
        <v>78.77203303048131</v>
      </c>
      <c r="V13" s="147">
        <v>36.01645123384253</v>
      </c>
      <c r="W13" s="147">
        <v>2441.269841269841</v>
      </c>
      <c r="X13" s="147" t="e">
        <v>#DIV/0!</v>
      </c>
      <c r="Y13" s="147">
        <v>-8.75</v>
      </c>
      <c r="Z13" s="179">
        <v>433.08172584102135</v>
      </c>
      <c r="AA13" s="179">
        <v>-88.16805684275563</v>
      </c>
      <c r="AB13" s="179" t="e">
        <v>#DIV/0!</v>
      </c>
      <c r="AC13" s="179" t="e">
        <v>#DIV/0!</v>
      </c>
      <c r="AD13" s="147">
        <v>-100</v>
      </c>
      <c r="AE13" s="179" t="e">
        <v>#DIV/0!</v>
      </c>
      <c r="AF13" s="179">
        <v>-93.87755102040816</v>
      </c>
      <c r="AG13" s="179" t="e">
        <v>#DIV/0!</v>
      </c>
      <c r="AH13" s="179" t="e">
        <v>#DIV/0!</v>
      </c>
      <c r="AI13" s="179" t="e">
        <v>#DIV/0!</v>
      </c>
      <c r="AJ13" s="179">
        <v>68.86956521739131</v>
      </c>
      <c r="AK13" s="179">
        <v>73.63636363636363</v>
      </c>
      <c r="AL13" s="22"/>
    </row>
    <row r="14" spans="1:38" ht="12.75">
      <c r="A14" s="29" t="s">
        <v>14</v>
      </c>
      <c r="B14" s="174">
        <v>97448</v>
      </c>
      <c r="C14" s="160">
        <v>11457</v>
      </c>
      <c r="D14" s="160">
        <v>3951</v>
      </c>
      <c r="E14" s="160">
        <v>0</v>
      </c>
      <c r="F14" s="160">
        <v>73999</v>
      </c>
      <c r="G14" s="160">
        <v>0</v>
      </c>
      <c r="H14" s="160">
        <v>809</v>
      </c>
      <c r="I14" s="160">
        <v>514</v>
      </c>
      <c r="J14" s="160">
        <v>0</v>
      </c>
      <c r="K14" s="160">
        <v>1666</v>
      </c>
      <c r="L14" s="160">
        <v>0</v>
      </c>
      <c r="M14" s="160">
        <v>370</v>
      </c>
      <c r="N14" s="160">
        <v>34</v>
      </c>
      <c r="O14" s="160">
        <v>703</v>
      </c>
      <c r="P14" s="160">
        <v>1482</v>
      </c>
      <c r="Q14" s="160">
        <v>2463</v>
      </c>
      <c r="R14" s="160">
        <v>0</v>
      </c>
      <c r="S14" s="22"/>
      <c r="T14" s="181" t="s">
        <v>14</v>
      </c>
      <c r="U14" s="146">
        <v>-47.8357688202939</v>
      </c>
      <c r="V14" s="147">
        <v>101.33542812254518</v>
      </c>
      <c r="W14" s="147">
        <v>-63.37636041508479</v>
      </c>
      <c r="X14" s="147" t="e">
        <v>#DIV/0!</v>
      </c>
      <c r="Y14" s="147">
        <v>-84.6997932404492</v>
      </c>
      <c r="Z14" s="147" t="e">
        <v>#DIV/0!</v>
      </c>
      <c r="AA14" s="179">
        <v>85.4140914709518</v>
      </c>
      <c r="AB14" s="147">
        <v>4.2801556420233595</v>
      </c>
      <c r="AC14" s="179" t="e">
        <v>#DIV/0!</v>
      </c>
      <c r="AD14" s="179">
        <v>22.86914765906363</v>
      </c>
      <c r="AE14" s="179" t="e">
        <v>#DIV/0!</v>
      </c>
      <c r="AF14" s="179">
        <v>-100</v>
      </c>
      <c r="AG14" s="179">
        <v>1952.9411764705883</v>
      </c>
      <c r="AH14" s="179">
        <v>-100</v>
      </c>
      <c r="AI14" s="179">
        <v>-100</v>
      </c>
      <c r="AJ14" s="179">
        <v>-100</v>
      </c>
      <c r="AK14" s="179" t="e">
        <v>#DIV/0!</v>
      </c>
      <c r="AL14" s="22"/>
    </row>
    <row r="15" spans="1:38" ht="12.75">
      <c r="A15" s="29" t="s">
        <v>11</v>
      </c>
      <c r="B15" s="174">
        <v>54966</v>
      </c>
      <c r="C15" s="160">
        <v>15536</v>
      </c>
      <c r="D15" s="160">
        <v>190</v>
      </c>
      <c r="E15" s="160">
        <v>11723</v>
      </c>
      <c r="F15" s="160">
        <v>3800</v>
      </c>
      <c r="G15" s="160">
        <v>0</v>
      </c>
      <c r="H15" s="160">
        <v>897</v>
      </c>
      <c r="I15" s="160">
        <v>0</v>
      </c>
      <c r="J15" s="160">
        <v>0</v>
      </c>
      <c r="K15" s="160">
        <v>18000</v>
      </c>
      <c r="L15" s="160">
        <v>0</v>
      </c>
      <c r="M15" s="160">
        <v>2500</v>
      </c>
      <c r="N15" s="160">
        <v>0</v>
      </c>
      <c r="O15" s="160">
        <v>0</v>
      </c>
      <c r="P15" s="160">
        <v>1434</v>
      </c>
      <c r="Q15" s="160">
        <v>0</v>
      </c>
      <c r="R15" s="160">
        <v>886</v>
      </c>
      <c r="S15" s="22"/>
      <c r="T15" s="181" t="s">
        <v>11</v>
      </c>
      <c r="U15" s="146">
        <v>-33.20780118618782</v>
      </c>
      <c r="V15" s="147">
        <v>67.73944387229659</v>
      </c>
      <c r="W15" s="147">
        <v>1463.6842105263158</v>
      </c>
      <c r="X15" s="147">
        <v>-80.3804486906082</v>
      </c>
      <c r="Y15" s="179" t="s">
        <v>13</v>
      </c>
      <c r="Z15" s="179" t="e">
        <v>#DIV/0!</v>
      </c>
      <c r="AA15" s="147">
        <v>-100</v>
      </c>
      <c r="AB15" s="179" t="e">
        <v>#DIV/0!</v>
      </c>
      <c r="AC15" s="179" t="e">
        <v>#DIV/0!</v>
      </c>
      <c r="AD15" s="179">
        <v>-100</v>
      </c>
      <c r="AE15" s="179" t="e">
        <v>#DIV/0!</v>
      </c>
      <c r="AF15" s="179">
        <v>-94</v>
      </c>
      <c r="AG15" s="179" t="e">
        <v>#DIV/0!</v>
      </c>
      <c r="AH15" s="179" t="e">
        <v>#DIV/0!</v>
      </c>
      <c r="AI15" s="179">
        <v>-88.14504881450488</v>
      </c>
      <c r="AJ15" s="179" t="e">
        <v>#DIV/0!</v>
      </c>
      <c r="AK15" s="179">
        <v>-100</v>
      </c>
      <c r="AL15" s="22"/>
    </row>
    <row r="16" spans="1:38" ht="12.75">
      <c r="A16" s="78" t="s">
        <v>12</v>
      </c>
      <c r="B16" s="175">
        <v>192192</v>
      </c>
      <c r="C16" s="161">
        <v>31595</v>
      </c>
      <c r="D16" s="161">
        <v>54943</v>
      </c>
      <c r="E16" s="161">
        <v>17043</v>
      </c>
      <c r="F16" s="161">
        <v>17149</v>
      </c>
      <c r="G16" s="161">
        <v>13371</v>
      </c>
      <c r="H16" s="161">
        <v>35062</v>
      </c>
      <c r="I16" s="161">
        <v>1638</v>
      </c>
      <c r="J16" s="161">
        <v>11679</v>
      </c>
      <c r="K16" s="161">
        <v>1771</v>
      </c>
      <c r="L16" s="161">
        <v>300</v>
      </c>
      <c r="M16" s="161">
        <v>3459</v>
      </c>
      <c r="N16" s="161">
        <v>0</v>
      </c>
      <c r="O16" s="161">
        <v>0</v>
      </c>
      <c r="P16" s="161">
        <v>1402</v>
      </c>
      <c r="Q16" s="161">
        <v>2533</v>
      </c>
      <c r="R16" s="161">
        <v>247</v>
      </c>
      <c r="S16" s="22"/>
      <c r="T16" s="182" t="s">
        <v>12</v>
      </c>
      <c r="U16" s="148">
        <v>40.37212787212786</v>
      </c>
      <c r="V16" s="149">
        <v>45.485045102073116</v>
      </c>
      <c r="W16" s="149">
        <v>92.66148553955918</v>
      </c>
      <c r="X16" s="149">
        <v>68.06900193627882</v>
      </c>
      <c r="Y16" s="149">
        <v>-75.0306140299726</v>
      </c>
      <c r="Z16" s="149">
        <v>90.89821254954754</v>
      </c>
      <c r="AA16" s="149">
        <v>-45.399577890593804</v>
      </c>
      <c r="AB16" s="149">
        <v>-15.323565323565319</v>
      </c>
      <c r="AC16" s="224">
        <v>-64.80006849901534</v>
      </c>
      <c r="AD16" s="149">
        <v>174.36476566911352</v>
      </c>
      <c r="AE16" s="180">
        <v>3695.6666666666665</v>
      </c>
      <c r="AF16" s="149">
        <v>-64.29603931772189</v>
      </c>
      <c r="AG16" s="149" t="e">
        <v>#DIV/0!</v>
      </c>
      <c r="AH16" s="180" t="e">
        <v>#DIV/0!</v>
      </c>
      <c r="AI16" s="149">
        <v>28.459343794579183</v>
      </c>
      <c r="AJ16" s="180">
        <v>208.84326885116462</v>
      </c>
      <c r="AK16" s="180">
        <v>374.89878542510115</v>
      </c>
      <c r="AL16" s="22"/>
    </row>
    <row r="17" spans="1:20" s="23" customFormat="1" ht="9">
      <c r="A17" s="23" t="s">
        <v>91</v>
      </c>
      <c r="T17" s="23" t="s">
        <v>91</v>
      </c>
    </row>
    <row r="18" spans="1:20" s="23" customFormat="1" ht="9">
      <c r="A18" s="16" t="s">
        <v>30</v>
      </c>
      <c r="T18" s="23" t="s">
        <v>32</v>
      </c>
    </row>
    <row r="19" spans="1:20" s="23" customFormat="1" ht="9">
      <c r="A19" s="23" t="s">
        <v>107</v>
      </c>
      <c r="T19" s="16" t="s">
        <v>33</v>
      </c>
    </row>
    <row r="20" spans="1:20" s="23" customFormat="1" ht="9">
      <c r="A20" s="137" t="str">
        <f>'Anexo A'!A21</f>
        <v>Fecha de publicación: 26 de Agosto de 2016</v>
      </c>
      <c r="T20" s="16" t="s">
        <v>90</v>
      </c>
    </row>
    <row r="21" s="23" customFormat="1" ht="9">
      <c r="T21" s="23" t="s">
        <v>107</v>
      </c>
    </row>
    <row r="22" spans="1:38" ht="12.75">
      <c r="A22" s="22"/>
      <c r="B22" s="22"/>
      <c r="C22" s="22"/>
      <c r="D22" s="22"/>
      <c r="E22" s="22"/>
      <c r="F22" s="62"/>
      <c r="G22" s="22"/>
      <c r="H22" s="22"/>
      <c r="I22" s="22"/>
      <c r="J22" s="22"/>
      <c r="K22" s="22"/>
      <c r="L22" s="22"/>
      <c r="M22" s="22"/>
      <c r="N22" s="22"/>
      <c r="O22" s="22"/>
      <c r="P22" s="22"/>
      <c r="Q22" s="22"/>
      <c r="R22" s="22"/>
      <c r="S22" s="22"/>
      <c r="T22" s="137" t="str">
        <f>A20</f>
        <v>Fecha de publicación: 26 de Agosto de 2016</v>
      </c>
      <c r="U22" s="22"/>
      <c r="V22" s="22"/>
      <c r="W22" s="22"/>
      <c r="X22" s="22"/>
      <c r="Y22" s="22"/>
      <c r="Z22" s="22"/>
      <c r="AA22" s="22"/>
      <c r="AB22" s="22"/>
      <c r="AC22" s="22"/>
      <c r="AD22" s="22"/>
      <c r="AE22" s="22"/>
      <c r="AF22" s="22"/>
      <c r="AG22" s="22"/>
      <c r="AH22" s="22"/>
      <c r="AI22" s="22"/>
      <c r="AJ22" s="22"/>
      <c r="AK22" s="22"/>
      <c r="AL22" s="22"/>
    </row>
    <row r="23" spans="1:38" ht="12.75">
      <c r="A23" s="22"/>
      <c r="B23" s="22"/>
      <c r="C23" s="22"/>
      <c r="D23" s="22"/>
      <c r="E23" s="22"/>
      <c r="F23" s="62"/>
      <c r="G23" s="22"/>
      <c r="H23" s="22"/>
      <c r="I23" s="22"/>
      <c r="J23" s="22"/>
      <c r="K23" s="22"/>
      <c r="L23" s="22"/>
      <c r="M23" s="22"/>
      <c r="N23" s="22"/>
      <c r="O23" s="22"/>
      <c r="P23" s="22"/>
      <c r="Q23" s="22"/>
      <c r="R23" s="22"/>
      <c r="S23" s="22"/>
      <c r="T23" s="137"/>
      <c r="U23" s="22"/>
      <c r="V23" s="22"/>
      <c r="W23" s="22"/>
      <c r="X23" s="22"/>
      <c r="Y23" s="22"/>
      <c r="Z23" s="22"/>
      <c r="AA23" s="22"/>
      <c r="AB23" s="22"/>
      <c r="AC23" s="22"/>
      <c r="AD23" s="22"/>
      <c r="AE23" s="22"/>
      <c r="AF23" s="22"/>
      <c r="AG23" s="22"/>
      <c r="AH23" s="22"/>
      <c r="AI23" s="22"/>
      <c r="AJ23" s="22"/>
      <c r="AK23" s="22"/>
      <c r="AL23" s="22"/>
    </row>
    <row r="24" spans="1:37" ht="20.25">
      <c r="A24" s="237" t="s">
        <v>136</v>
      </c>
      <c r="B24" s="3"/>
      <c r="C24" s="3"/>
      <c r="D24" s="3"/>
      <c r="E24" s="3"/>
      <c r="F24" s="3"/>
      <c r="G24" s="3"/>
      <c r="H24" s="3"/>
      <c r="I24" s="3"/>
      <c r="J24" s="3"/>
      <c r="K24" s="3"/>
      <c r="L24" s="3"/>
      <c r="M24" s="3"/>
      <c r="N24" s="3"/>
      <c r="O24" s="3"/>
      <c r="P24" s="3"/>
      <c r="Q24" s="3"/>
      <c r="R24" s="3"/>
      <c r="T24" s="237" t="s">
        <v>136</v>
      </c>
      <c r="U24" s="3"/>
      <c r="V24" s="3"/>
      <c r="W24" s="3"/>
      <c r="X24" s="3"/>
      <c r="Y24" s="3"/>
      <c r="Z24" s="3"/>
      <c r="AA24" s="3"/>
      <c r="AB24" s="3"/>
      <c r="AC24" s="3"/>
      <c r="AD24" s="3"/>
      <c r="AE24" s="3"/>
      <c r="AF24" s="3"/>
      <c r="AG24" s="3"/>
      <c r="AH24" s="3"/>
      <c r="AI24" s="3"/>
      <c r="AJ24" s="3"/>
      <c r="AK24" s="3"/>
    </row>
    <row r="25" spans="1:37" ht="11.25">
      <c r="A25" s="1" t="s">
        <v>157</v>
      </c>
      <c r="B25" s="3"/>
      <c r="C25" s="3"/>
      <c r="D25" s="3"/>
      <c r="E25" s="3"/>
      <c r="F25" s="3"/>
      <c r="G25" s="3"/>
      <c r="H25" s="3"/>
      <c r="I25" s="3"/>
      <c r="J25" s="3"/>
      <c r="K25" s="3"/>
      <c r="L25" s="3"/>
      <c r="M25" s="3"/>
      <c r="N25" s="3"/>
      <c r="O25" s="3"/>
      <c r="P25" s="3"/>
      <c r="Q25" s="3"/>
      <c r="R25" s="3"/>
      <c r="T25" s="1" t="s">
        <v>158</v>
      </c>
      <c r="U25" s="19"/>
      <c r="V25" s="19"/>
      <c r="W25" s="19"/>
      <c r="X25" s="19"/>
      <c r="Y25" s="19"/>
      <c r="Z25" s="19"/>
      <c r="AA25" s="19"/>
      <c r="AB25" s="19"/>
      <c r="AC25" s="19"/>
      <c r="AD25" s="19"/>
      <c r="AE25" s="19"/>
      <c r="AF25" s="19"/>
      <c r="AG25" s="19"/>
      <c r="AH25" s="19"/>
      <c r="AI25" s="19"/>
      <c r="AJ25" s="19"/>
      <c r="AK25" s="19"/>
    </row>
    <row r="26" spans="1:37" ht="11.25">
      <c r="A26" s="1" t="s">
        <v>16</v>
      </c>
      <c r="B26" s="3"/>
      <c r="C26" s="3"/>
      <c r="D26" s="3"/>
      <c r="E26" s="3"/>
      <c r="F26" s="3"/>
      <c r="G26" s="3"/>
      <c r="H26" s="3"/>
      <c r="I26" s="3"/>
      <c r="J26" s="3"/>
      <c r="K26" s="3"/>
      <c r="L26" s="3"/>
      <c r="M26" s="3"/>
      <c r="O26" s="3"/>
      <c r="P26" s="3"/>
      <c r="Q26" s="3"/>
      <c r="R26" s="3"/>
      <c r="T26" s="4" t="s">
        <v>42</v>
      </c>
      <c r="U26" s="4"/>
      <c r="V26" s="4"/>
      <c r="W26" s="4"/>
      <c r="X26" s="4"/>
      <c r="Y26" s="4"/>
      <c r="Z26" s="4"/>
      <c r="AA26" s="3"/>
      <c r="AB26" s="3"/>
      <c r="AC26" s="3"/>
      <c r="AD26" s="3"/>
      <c r="AE26" s="3"/>
      <c r="AF26" s="3"/>
      <c r="AG26" s="3"/>
      <c r="AH26" s="3"/>
      <c r="AI26" s="3"/>
      <c r="AJ26" s="3"/>
      <c r="AK26" s="3"/>
    </row>
    <row r="27" spans="1:37" ht="11.25">
      <c r="A27" s="5" t="str">
        <f>'Anexo A'!A29</f>
        <v>II trimestre de 2016</v>
      </c>
      <c r="B27" s="3"/>
      <c r="C27" s="3"/>
      <c r="D27" s="3"/>
      <c r="E27" s="3"/>
      <c r="F27" s="3"/>
      <c r="G27" s="3"/>
      <c r="H27" s="3"/>
      <c r="I27" s="3"/>
      <c r="J27" s="3"/>
      <c r="K27" s="3"/>
      <c r="L27" s="3"/>
      <c r="M27" s="3"/>
      <c r="N27" s="3"/>
      <c r="O27" s="3"/>
      <c r="Q27" s="3"/>
      <c r="R27" s="38" t="s">
        <v>0</v>
      </c>
      <c r="T27" s="7" t="str">
        <f>T4</f>
        <v>II trimestre de 2016 / I trimestre de 2016</v>
      </c>
      <c r="U27" s="4"/>
      <c r="V27" s="4"/>
      <c r="W27" s="4"/>
      <c r="X27" s="4"/>
      <c r="Y27" s="4"/>
      <c r="Z27" s="4"/>
      <c r="AA27" s="4"/>
      <c r="AB27" s="55"/>
      <c r="AC27" s="55"/>
      <c r="AD27" s="55"/>
      <c r="AE27" s="55"/>
      <c r="AF27" s="55"/>
      <c r="AG27" s="55"/>
      <c r="AH27" s="55"/>
      <c r="AI27" s="55"/>
      <c r="AJ27" s="55"/>
      <c r="AK27" s="55"/>
    </row>
    <row r="28" spans="1:38" ht="25.5" customHeight="1">
      <c r="A28" s="8" t="s">
        <v>1</v>
      </c>
      <c r="B28" s="68" t="s">
        <v>2</v>
      </c>
      <c r="C28" s="176" t="s">
        <v>106</v>
      </c>
      <c r="D28" s="9" t="s">
        <v>46</v>
      </c>
      <c r="E28" s="176" t="s">
        <v>104</v>
      </c>
      <c r="F28" s="9" t="s">
        <v>47</v>
      </c>
      <c r="G28" s="9" t="s">
        <v>48</v>
      </c>
      <c r="H28" s="9" t="s">
        <v>49</v>
      </c>
      <c r="I28" s="9" t="s">
        <v>50</v>
      </c>
      <c r="J28" s="9" t="s">
        <v>51</v>
      </c>
      <c r="K28" s="9" t="s">
        <v>56</v>
      </c>
      <c r="L28" s="9" t="s">
        <v>63</v>
      </c>
      <c r="M28" s="9" t="s">
        <v>57</v>
      </c>
      <c r="N28" s="9" t="s">
        <v>58</v>
      </c>
      <c r="O28" s="9" t="s">
        <v>59</v>
      </c>
      <c r="P28" s="9" t="s">
        <v>60</v>
      </c>
      <c r="Q28" s="9" t="s">
        <v>61</v>
      </c>
      <c r="R28" s="9" t="s">
        <v>62</v>
      </c>
      <c r="S28" s="22"/>
      <c r="T28" s="8" t="s">
        <v>1</v>
      </c>
      <c r="U28" s="68" t="s">
        <v>2</v>
      </c>
      <c r="V28" s="176" t="s">
        <v>106</v>
      </c>
      <c r="W28" s="9" t="s">
        <v>46</v>
      </c>
      <c r="X28" s="176" t="s">
        <v>104</v>
      </c>
      <c r="Y28" s="9" t="s">
        <v>47</v>
      </c>
      <c r="Z28" s="9" t="s">
        <v>48</v>
      </c>
      <c r="AA28" s="9" t="s">
        <v>49</v>
      </c>
      <c r="AB28" s="9" t="s">
        <v>50</v>
      </c>
      <c r="AC28" s="9" t="s">
        <v>51</v>
      </c>
      <c r="AD28" s="9" t="s">
        <v>56</v>
      </c>
      <c r="AE28" s="9" t="s">
        <v>63</v>
      </c>
      <c r="AF28" s="9" t="s">
        <v>57</v>
      </c>
      <c r="AG28" s="9" t="s">
        <v>58</v>
      </c>
      <c r="AH28" s="9" t="s">
        <v>59</v>
      </c>
      <c r="AI28" s="9" t="s">
        <v>60</v>
      </c>
      <c r="AJ28" s="9" t="s">
        <v>61</v>
      </c>
      <c r="AK28" s="9" t="s">
        <v>62</v>
      </c>
      <c r="AL28" s="22"/>
    </row>
    <row r="29" spans="1:39" ht="12.75">
      <c r="A29" s="40" t="s">
        <v>2</v>
      </c>
      <c r="B29" s="174">
        <v>4482233</v>
      </c>
      <c r="C29" s="174">
        <v>1257571</v>
      </c>
      <c r="D29" s="174">
        <v>639688</v>
      </c>
      <c r="E29" s="174">
        <v>692417</v>
      </c>
      <c r="F29" s="174">
        <v>233031</v>
      </c>
      <c r="G29" s="174">
        <v>400611</v>
      </c>
      <c r="H29" s="174">
        <v>282809</v>
      </c>
      <c r="I29" s="174">
        <v>90904</v>
      </c>
      <c r="J29" s="174">
        <v>112766</v>
      </c>
      <c r="K29" s="174">
        <v>118366</v>
      </c>
      <c r="L29" s="174">
        <v>100819</v>
      </c>
      <c r="M29" s="174">
        <v>92633</v>
      </c>
      <c r="N29" s="174">
        <v>75175</v>
      </c>
      <c r="O29" s="174">
        <v>37942</v>
      </c>
      <c r="P29" s="174">
        <v>83574</v>
      </c>
      <c r="Q29" s="174">
        <v>130490</v>
      </c>
      <c r="R29" s="174">
        <v>133437</v>
      </c>
      <c r="S29" s="22"/>
      <c r="T29" s="140" t="s">
        <v>2</v>
      </c>
      <c r="U29" s="40">
        <v>-1.710482025597358</v>
      </c>
      <c r="V29" s="156">
        <v>0.6301532532712047</v>
      </c>
      <c r="W29" s="156">
        <v>-15.098248710921169</v>
      </c>
      <c r="X29" s="156">
        <v>8.426492119541805</v>
      </c>
      <c r="Y29" s="156">
        <v>-40.210901720311476</v>
      </c>
      <c r="Z29" s="156">
        <v>-11.25104674810257</v>
      </c>
      <c r="AA29" s="156">
        <v>-29.53539189084812</v>
      </c>
      <c r="AB29" s="156">
        <v>57.00986234174482</v>
      </c>
      <c r="AC29" s="156">
        <v>73.85258159505418</v>
      </c>
      <c r="AD29" s="156">
        <v>-25.179046643784094</v>
      </c>
      <c r="AE29" s="156">
        <v>55.025063812774846</v>
      </c>
      <c r="AF29" s="156">
        <v>-2.786289984048366</v>
      </c>
      <c r="AG29" s="156">
        <v>91.47500063676421</v>
      </c>
      <c r="AH29" s="156">
        <v>-30.198502492779234</v>
      </c>
      <c r="AI29" s="156">
        <v>19.557100553624323</v>
      </c>
      <c r="AJ29" s="156">
        <v>212.7081885499293</v>
      </c>
      <c r="AK29" s="156">
        <v>353.0044812601846</v>
      </c>
      <c r="AL29" s="22"/>
      <c r="AM29" s="17"/>
    </row>
    <row r="30" spans="1:39" ht="12.75">
      <c r="A30" s="29" t="s">
        <v>3</v>
      </c>
      <c r="B30" s="174">
        <v>2604642</v>
      </c>
      <c r="C30" s="160">
        <v>842245</v>
      </c>
      <c r="D30" s="160">
        <v>362486</v>
      </c>
      <c r="E30" s="160">
        <v>404792</v>
      </c>
      <c r="F30" s="160">
        <v>94187</v>
      </c>
      <c r="G30" s="160">
        <v>164761</v>
      </c>
      <c r="H30" s="160">
        <v>232037</v>
      </c>
      <c r="I30" s="160">
        <v>45941</v>
      </c>
      <c r="J30" s="160">
        <v>64810</v>
      </c>
      <c r="K30" s="160">
        <v>66072</v>
      </c>
      <c r="L30" s="160">
        <v>64238</v>
      </c>
      <c r="M30" s="160">
        <v>41357</v>
      </c>
      <c r="N30" s="160">
        <v>36715</v>
      </c>
      <c r="O30" s="160">
        <v>14716</v>
      </c>
      <c r="P30" s="160">
        <v>59279</v>
      </c>
      <c r="Q30" s="160">
        <v>71163</v>
      </c>
      <c r="R30" s="160">
        <v>39843</v>
      </c>
      <c r="S30" s="22"/>
      <c r="T30" s="29" t="s">
        <v>3</v>
      </c>
      <c r="U30" s="156">
        <v>2.4596758719671143</v>
      </c>
      <c r="V30" s="157">
        <v>3.5951943512662714</v>
      </c>
      <c r="W30" s="157">
        <v>-19.065757951808028</v>
      </c>
      <c r="X30" s="157">
        <v>14.625002936087238</v>
      </c>
      <c r="Y30" s="157">
        <v>-1.9563571987530628</v>
      </c>
      <c r="Z30" s="157">
        <v>-7.540795484251153</v>
      </c>
      <c r="AA30" s="157">
        <v>-18.936636194434275</v>
      </c>
      <c r="AB30" s="157">
        <v>39.281828073993466</v>
      </c>
      <c r="AC30" s="157">
        <v>42.003915945916766</v>
      </c>
      <c r="AD30" s="157">
        <v>13.682134526766918</v>
      </c>
      <c r="AE30" s="157">
        <v>25.160685180059655</v>
      </c>
      <c r="AF30" s="157">
        <v>-5.757283183611803</v>
      </c>
      <c r="AG30" s="157">
        <v>68.11339497210972</v>
      </c>
      <c r="AH30" s="157">
        <v>2.1947495262799643</v>
      </c>
      <c r="AI30" s="157">
        <v>46.143942320072135</v>
      </c>
      <c r="AJ30" s="157">
        <v>135.05475808190945</v>
      </c>
      <c r="AK30" s="157">
        <v>122.5556762629006</v>
      </c>
      <c r="AL30" s="22"/>
      <c r="AM30" s="17"/>
    </row>
    <row r="31" spans="1:39" ht="12.75">
      <c r="A31" s="29" t="s">
        <v>6</v>
      </c>
      <c r="B31" s="174">
        <v>729556</v>
      </c>
      <c r="C31" s="160">
        <v>121591</v>
      </c>
      <c r="D31" s="160">
        <v>31123</v>
      </c>
      <c r="E31" s="160">
        <v>134911</v>
      </c>
      <c r="F31" s="160">
        <v>100135</v>
      </c>
      <c r="G31" s="160">
        <v>52646</v>
      </c>
      <c r="H31" s="160">
        <v>7860</v>
      </c>
      <c r="I31" s="160">
        <v>8449</v>
      </c>
      <c r="J31" s="160">
        <v>23846</v>
      </c>
      <c r="K31" s="160">
        <v>18000</v>
      </c>
      <c r="L31" s="160">
        <v>18908</v>
      </c>
      <c r="M31" s="160">
        <v>38455</v>
      </c>
      <c r="N31" s="160">
        <v>24309</v>
      </c>
      <c r="O31" s="160">
        <v>18955</v>
      </c>
      <c r="P31" s="160">
        <v>15550</v>
      </c>
      <c r="Q31" s="160">
        <v>31868</v>
      </c>
      <c r="R31" s="160">
        <v>82950</v>
      </c>
      <c r="S31" s="22"/>
      <c r="T31" s="29" t="s">
        <v>6</v>
      </c>
      <c r="U31" s="156">
        <v>0.6133236554695073</v>
      </c>
      <c r="V31" s="157">
        <v>2.6684089570583884</v>
      </c>
      <c r="W31" s="157">
        <v>-0.13206007074172632</v>
      </c>
      <c r="X31" s="157">
        <v>2.923403355751988</v>
      </c>
      <c r="Y31" s="157">
        <v>-2.5172223576349246</v>
      </c>
      <c r="Z31" s="157">
        <v>-5.261875329531813</v>
      </c>
      <c r="AA31" s="157">
        <v>-1.2963779653119856</v>
      </c>
      <c r="AB31" s="157">
        <v>-20.859457312123254</v>
      </c>
      <c r="AC31" s="157">
        <v>18.72562169495706</v>
      </c>
      <c r="AD31" s="157">
        <v>-25.993843197491763</v>
      </c>
      <c r="AE31" s="157">
        <v>6.89639265614909</v>
      </c>
      <c r="AF31" s="157">
        <v>8.559314918982478</v>
      </c>
      <c r="AG31" s="157">
        <v>5.147601945951452</v>
      </c>
      <c r="AH31" s="157">
        <v>-37.19116213183216</v>
      </c>
      <c r="AI31" s="157">
        <v>-28.29921462598174</v>
      </c>
      <c r="AJ31" s="157">
        <v>35.85036784969685</v>
      </c>
      <c r="AK31" s="157">
        <v>227.9433731667572</v>
      </c>
      <c r="AL31" s="22"/>
      <c r="AM31" s="17"/>
    </row>
    <row r="32" spans="1:39" ht="12.75">
      <c r="A32" s="29" t="s">
        <v>4</v>
      </c>
      <c r="B32" s="174">
        <v>169516</v>
      </c>
      <c r="C32" s="160">
        <v>94361</v>
      </c>
      <c r="D32" s="160">
        <v>47102</v>
      </c>
      <c r="E32" s="160">
        <v>808</v>
      </c>
      <c r="F32" s="160">
        <v>354</v>
      </c>
      <c r="G32" s="160">
        <v>14986</v>
      </c>
      <c r="H32" s="160">
        <v>1933</v>
      </c>
      <c r="I32" s="160">
        <v>364</v>
      </c>
      <c r="J32" s="160">
        <v>240</v>
      </c>
      <c r="K32" s="160">
        <v>2423</v>
      </c>
      <c r="L32" s="160">
        <v>0</v>
      </c>
      <c r="M32" s="160">
        <v>896</v>
      </c>
      <c r="N32" s="160">
        <v>0</v>
      </c>
      <c r="O32" s="160">
        <v>84</v>
      </c>
      <c r="P32" s="160">
        <v>210</v>
      </c>
      <c r="Q32" s="160">
        <v>5603</v>
      </c>
      <c r="R32" s="160">
        <v>152</v>
      </c>
      <c r="S32" s="22"/>
      <c r="T32" s="29" t="s">
        <v>4</v>
      </c>
      <c r="U32" s="156">
        <v>-3.50321858412997</v>
      </c>
      <c r="V32" s="157">
        <v>-8.694354467006479</v>
      </c>
      <c r="W32" s="157">
        <v>-2.414376630012808</v>
      </c>
      <c r="X32" s="157">
        <v>-0.026777115744474257</v>
      </c>
      <c r="Y32" s="157">
        <v>-3.945555541301587</v>
      </c>
      <c r="Z32" s="157">
        <v>-2.9483958723787005</v>
      </c>
      <c r="AA32" s="157">
        <v>-0.02217521409047986</v>
      </c>
      <c r="AB32" s="157">
        <v>-9.294091230979152</v>
      </c>
      <c r="AC32" s="157">
        <v>0.3700106378058369</v>
      </c>
      <c r="AD32" s="157">
        <v>0.2269293737634245</v>
      </c>
      <c r="AE32" s="157">
        <v>0</v>
      </c>
      <c r="AF32" s="157">
        <v>0.37360423138275645</v>
      </c>
      <c r="AG32" s="157">
        <v>-1.7752986424186852</v>
      </c>
      <c r="AH32" s="157">
        <v>-0.3053884504295675</v>
      </c>
      <c r="AI32" s="157">
        <v>-0.8483183840464651</v>
      </c>
      <c r="AJ32" s="157">
        <v>13.427113038893815</v>
      </c>
      <c r="AK32" s="157">
        <v>-12.510184682237915</v>
      </c>
      <c r="AL32" s="22"/>
      <c r="AM32" s="17"/>
    </row>
    <row r="33" spans="1:39" ht="12.75">
      <c r="A33" s="29" t="s">
        <v>5</v>
      </c>
      <c r="B33" s="174">
        <v>174792</v>
      </c>
      <c r="C33" s="160">
        <v>26447</v>
      </c>
      <c r="D33" s="160">
        <v>20994</v>
      </c>
      <c r="E33" s="160">
        <v>12958</v>
      </c>
      <c r="F33" s="160">
        <v>3403</v>
      </c>
      <c r="G33" s="160">
        <v>42452</v>
      </c>
      <c r="H33" s="160">
        <v>7309</v>
      </c>
      <c r="I33" s="160">
        <v>567</v>
      </c>
      <c r="J33" s="160">
        <v>17513</v>
      </c>
      <c r="K33" s="160">
        <v>15249</v>
      </c>
      <c r="L33" s="160">
        <v>2704</v>
      </c>
      <c r="M33" s="160">
        <v>4831</v>
      </c>
      <c r="N33" s="160">
        <v>1439</v>
      </c>
      <c r="O33" s="160">
        <v>1785</v>
      </c>
      <c r="P33" s="160">
        <v>5200</v>
      </c>
      <c r="Q33" s="160">
        <v>6413</v>
      </c>
      <c r="R33" s="160">
        <v>5528</v>
      </c>
      <c r="S33" s="22"/>
      <c r="T33" s="29" t="s">
        <v>5</v>
      </c>
      <c r="U33" s="156">
        <v>0.5460025634643805</v>
      </c>
      <c r="V33" s="157">
        <v>0.48171715361176415</v>
      </c>
      <c r="W33" s="157">
        <v>0.6945430655190492</v>
      </c>
      <c r="X33" s="157">
        <v>-0.4970208501342766</v>
      </c>
      <c r="Y33" s="157">
        <v>-2.5826480737899447</v>
      </c>
      <c r="Z33" s="157">
        <v>-1.2102401871519153</v>
      </c>
      <c r="AA33" s="157">
        <v>-0.8419106563115892</v>
      </c>
      <c r="AB33" s="157">
        <v>-7.5979757154947585</v>
      </c>
      <c r="AC33" s="157">
        <v>22.70786118434238</v>
      </c>
      <c r="AD33" s="157">
        <v>6.3426443909253525</v>
      </c>
      <c r="AE33" s="157">
        <v>1.7544668942399357</v>
      </c>
      <c r="AF33" s="157">
        <v>1.7546805473931708</v>
      </c>
      <c r="AG33" s="157">
        <v>-0.17574692442882248</v>
      </c>
      <c r="AH33" s="157">
        <v>1.9776661699505127</v>
      </c>
      <c r="AI33" s="157">
        <v>6.832324792927348</v>
      </c>
      <c r="AJ33" s="157">
        <v>8.40902010592154</v>
      </c>
      <c r="AK33" s="157">
        <v>11.067354698533405</v>
      </c>
      <c r="AL33" s="22"/>
      <c r="AM33" s="17"/>
    </row>
    <row r="34" spans="1:39" ht="12.75">
      <c r="A34" s="29" t="s">
        <v>7</v>
      </c>
      <c r="B34" s="174">
        <v>288959</v>
      </c>
      <c r="C34" s="160">
        <v>37780</v>
      </c>
      <c r="D34" s="160">
        <v>40250</v>
      </c>
      <c r="E34" s="160">
        <v>96938</v>
      </c>
      <c r="F34" s="160">
        <v>14233</v>
      </c>
      <c r="G34" s="160">
        <v>30177</v>
      </c>
      <c r="H34" s="160">
        <v>11700</v>
      </c>
      <c r="I34" s="160">
        <v>31428</v>
      </c>
      <c r="J34" s="160">
        <v>1726</v>
      </c>
      <c r="K34" s="160">
        <v>9716</v>
      </c>
      <c r="L34" s="160">
        <v>3302</v>
      </c>
      <c r="M34" s="160">
        <v>120</v>
      </c>
      <c r="N34" s="160">
        <v>5066</v>
      </c>
      <c r="O34" s="160">
        <v>642</v>
      </c>
      <c r="P34" s="160">
        <v>1364</v>
      </c>
      <c r="Q34" s="160">
        <v>1017</v>
      </c>
      <c r="R34" s="160">
        <v>3500</v>
      </c>
      <c r="S34" s="22"/>
      <c r="T34" s="29" t="s">
        <v>7</v>
      </c>
      <c r="U34" s="156">
        <v>-1.700394826143821</v>
      </c>
      <c r="V34" s="157">
        <v>-1.05609684275217</v>
      </c>
      <c r="W34" s="157">
        <v>-1.8581316486273052</v>
      </c>
      <c r="X34" s="157">
        <v>-6.598131865550686</v>
      </c>
      <c r="Y34" s="157">
        <v>-0.5300765865736168</v>
      </c>
      <c r="Z34" s="157">
        <v>-9.335220802927799</v>
      </c>
      <c r="AA34" s="157">
        <v>-1.8736810107911073</v>
      </c>
      <c r="AB34" s="157">
        <v>52.01996649221894</v>
      </c>
      <c r="AC34" s="157">
        <v>2.6609931702203102</v>
      </c>
      <c r="AD34" s="157">
        <v>3.7465470704618857</v>
      </c>
      <c r="AE34" s="157">
        <v>3.7349694006212126</v>
      </c>
      <c r="AF34" s="157">
        <v>-5.30182184535305</v>
      </c>
      <c r="AG34" s="157">
        <v>11.678255775451465</v>
      </c>
      <c r="AH34" s="157">
        <v>1.1810806335890505</v>
      </c>
      <c r="AI34" s="157">
        <v>-0.8096934323276547</v>
      </c>
      <c r="AJ34" s="157">
        <v>0.9489803254331518</v>
      </c>
      <c r="AK34" s="157">
        <v>11.243889190657251</v>
      </c>
      <c r="AL34" s="22"/>
      <c r="AM34" s="17"/>
    </row>
    <row r="35" spans="1:39" ht="12.75">
      <c r="A35" s="29" t="s">
        <v>8</v>
      </c>
      <c r="B35" s="174">
        <v>75387</v>
      </c>
      <c r="C35" s="160">
        <v>26164</v>
      </c>
      <c r="D35" s="160">
        <v>21057</v>
      </c>
      <c r="E35" s="160">
        <v>9150</v>
      </c>
      <c r="F35" s="160">
        <v>2691</v>
      </c>
      <c r="G35" s="160">
        <v>2209</v>
      </c>
      <c r="H35" s="160">
        <v>943</v>
      </c>
      <c r="I35" s="160">
        <v>440</v>
      </c>
      <c r="J35" s="160">
        <v>0</v>
      </c>
      <c r="K35" s="160">
        <v>0</v>
      </c>
      <c r="L35" s="160">
        <v>280</v>
      </c>
      <c r="M35" s="160">
        <v>5469</v>
      </c>
      <c r="N35" s="160">
        <v>355</v>
      </c>
      <c r="O35" s="160">
        <v>1760</v>
      </c>
      <c r="P35" s="160">
        <v>0</v>
      </c>
      <c r="Q35" s="160">
        <v>4869</v>
      </c>
      <c r="R35" s="160">
        <v>0</v>
      </c>
      <c r="S35" s="22"/>
      <c r="T35" s="29" t="s">
        <v>8</v>
      </c>
      <c r="U35" s="156">
        <v>-1.1977014342462564</v>
      </c>
      <c r="V35" s="157">
        <v>0.41986211046527017</v>
      </c>
      <c r="W35" s="157">
        <v>0.06715818672895832</v>
      </c>
      <c r="X35" s="157">
        <v>-2.6410692055339346</v>
      </c>
      <c r="Y35" s="157">
        <v>-8.635681389590896</v>
      </c>
      <c r="Z35" s="157">
        <v>-0.3019508283155886</v>
      </c>
      <c r="AA35" s="157">
        <v>-1.836057894749956</v>
      </c>
      <c r="AB35" s="157">
        <v>0.7599702920704009</v>
      </c>
      <c r="AC35" s="157">
        <v>-1.7498419746234368</v>
      </c>
      <c r="AD35" s="157">
        <v>-2.860321493814752</v>
      </c>
      <c r="AE35" s="157">
        <v>0.4305440231263646</v>
      </c>
      <c r="AF35" s="157">
        <v>4.704684745193531</v>
      </c>
      <c r="AG35" s="157">
        <v>-9.99719823743664</v>
      </c>
      <c r="AH35" s="157">
        <v>3.237853450337584</v>
      </c>
      <c r="AI35" s="157">
        <v>-0.10443042501752436</v>
      </c>
      <c r="AJ35" s="157">
        <v>9.46583910469937</v>
      </c>
      <c r="AK35" s="157">
        <v>-8.0458989679522</v>
      </c>
      <c r="AL35" s="22"/>
      <c r="AM35" s="17"/>
    </row>
    <row r="36" spans="1:39" ht="12.75">
      <c r="A36" s="29" t="s">
        <v>9</v>
      </c>
      <c r="B36" s="174">
        <v>82051</v>
      </c>
      <c r="C36" s="160">
        <v>13890</v>
      </c>
      <c r="D36" s="160">
        <v>6404</v>
      </c>
      <c r="E36" s="160">
        <v>0</v>
      </c>
      <c r="F36" s="160">
        <v>1095</v>
      </c>
      <c r="G36" s="160">
        <v>57205</v>
      </c>
      <c r="H36" s="160">
        <v>383</v>
      </c>
      <c r="I36" s="160">
        <v>1792</v>
      </c>
      <c r="J36" s="160">
        <v>0</v>
      </c>
      <c r="K36" s="160">
        <v>0</v>
      </c>
      <c r="L36" s="160">
        <v>0</v>
      </c>
      <c r="M36" s="160">
        <v>120</v>
      </c>
      <c r="N36" s="160">
        <v>0</v>
      </c>
      <c r="O36" s="160">
        <v>0</v>
      </c>
      <c r="P36" s="160">
        <v>0</v>
      </c>
      <c r="Q36" s="160">
        <v>971</v>
      </c>
      <c r="R36" s="160">
        <v>191</v>
      </c>
      <c r="S36" s="22"/>
      <c r="T36" s="29" t="s">
        <v>9</v>
      </c>
      <c r="U36" s="156">
        <v>0.7928100196590713</v>
      </c>
      <c r="V36" s="157">
        <v>0.29431157657542667</v>
      </c>
      <c r="W36" s="157">
        <v>0.816516135882513</v>
      </c>
      <c r="X36" s="157">
        <v>0</v>
      </c>
      <c r="Y36" s="157">
        <v>-0.026940000769714305</v>
      </c>
      <c r="Z36" s="157">
        <v>10.295570649404745</v>
      </c>
      <c r="AA36" s="157">
        <v>-0.7111018091486463</v>
      </c>
      <c r="AB36" s="157">
        <v>3.095151734977633</v>
      </c>
      <c r="AC36" s="157">
        <v>0</v>
      </c>
      <c r="AD36" s="157">
        <v>-11.137870656578105</v>
      </c>
      <c r="AE36" s="157">
        <v>0</v>
      </c>
      <c r="AF36" s="157">
        <v>-1.930988162203011</v>
      </c>
      <c r="AG36" s="157">
        <v>0</v>
      </c>
      <c r="AH36" s="157">
        <v>0</v>
      </c>
      <c r="AI36" s="157">
        <v>0</v>
      </c>
      <c r="AJ36" s="157">
        <v>0.9489803254331518</v>
      </c>
      <c r="AK36" s="157">
        <v>0.27498642042368276</v>
      </c>
      <c r="AL36" s="22"/>
      <c r="AM36" s="17"/>
    </row>
    <row r="37" spans="1:39" ht="12.75">
      <c r="A37" s="29" t="s">
        <v>14</v>
      </c>
      <c r="B37" s="174">
        <v>50833</v>
      </c>
      <c r="C37" s="160">
        <v>23067</v>
      </c>
      <c r="D37" s="160">
        <v>1447</v>
      </c>
      <c r="E37" s="160">
        <v>1916</v>
      </c>
      <c r="F37" s="160">
        <v>11322</v>
      </c>
      <c r="G37" s="160">
        <v>8200</v>
      </c>
      <c r="H37" s="160">
        <v>1500</v>
      </c>
      <c r="I37" s="160">
        <v>536</v>
      </c>
      <c r="J37" s="160">
        <v>0</v>
      </c>
      <c r="K37" s="160">
        <v>2047</v>
      </c>
      <c r="L37" s="160">
        <v>0</v>
      </c>
      <c r="M37" s="160">
        <v>0</v>
      </c>
      <c r="N37" s="160">
        <v>698</v>
      </c>
      <c r="O37" s="160">
        <v>0</v>
      </c>
      <c r="P37" s="160">
        <v>0</v>
      </c>
      <c r="Q37" s="160">
        <v>0</v>
      </c>
      <c r="R37" s="160">
        <v>100</v>
      </c>
      <c r="S37" s="22"/>
      <c r="T37" s="29" t="s">
        <v>14</v>
      </c>
      <c r="U37" s="156">
        <v>-1.0222060924491787</v>
      </c>
      <c r="V37" s="157">
        <v>0.9290259391084023</v>
      </c>
      <c r="W37" s="157">
        <v>-0.3323401177259123</v>
      </c>
      <c r="X37" s="157">
        <v>0.3000289693942262</v>
      </c>
      <c r="Y37" s="157">
        <v>-16.081127888032224</v>
      </c>
      <c r="Z37" s="157">
        <v>1.8165787176726533</v>
      </c>
      <c r="AA37" s="157">
        <v>0.17216935883732115</v>
      </c>
      <c r="AB37" s="157">
        <v>0.037998514603520044</v>
      </c>
      <c r="AC37" s="157">
        <v>0</v>
      </c>
      <c r="AD37" s="157">
        <v>0.24083590920296585</v>
      </c>
      <c r="AE37" s="157">
        <v>0</v>
      </c>
      <c r="AF37" s="157">
        <v>-0.38829653261690983</v>
      </c>
      <c r="AG37" s="157">
        <v>1.6912457655179436</v>
      </c>
      <c r="AH37" s="157">
        <v>-1.2933016906746144</v>
      </c>
      <c r="AI37" s="157">
        <v>-2.120080683232481</v>
      </c>
      <c r="AJ37" s="157">
        <v>-5.902370054398619</v>
      </c>
      <c r="AK37" s="157">
        <v>0.33948940793047255</v>
      </c>
      <c r="AL37" s="22"/>
      <c r="AM37" s="17"/>
    </row>
    <row r="38" spans="1:39" ht="12.75">
      <c r="A38" s="29" t="s">
        <v>11</v>
      </c>
      <c r="B38" s="174">
        <v>36713</v>
      </c>
      <c r="C38" s="160">
        <v>26060</v>
      </c>
      <c r="D38" s="160">
        <v>2971</v>
      </c>
      <c r="E38" s="160">
        <v>2300</v>
      </c>
      <c r="F38" s="160">
        <v>1329</v>
      </c>
      <c r="G38" s="160">
        <v>2450</v>
      </c>
      <c r="H38" s="160">
        <v>0</v>
      </c>
      <c r="I38" s="160">
        <v>0</v>
      </c>
      <c r="J38" s="160">
        <v>520</v>
      </c>
      <c r="K38" s="160">
        <v>0</v>
      </c>
      <c r="L38" s="160">
        <v>0</v>
      </c>
      <c r="M38" s="160">
        <v>150</v>
      </c>
      <c r="N38" s="160">
        <v>0</v>
      </c>
      <c r="O38" s="160">
        <v>0</v>
      </c>
      <c r="P38" s="160">
        <v>170</v>
      </c>
      <c r="Q38" s="160">
        <v>763</v>
      </c>
      <c r="R38" s="160">
        <v>0</v>
      </c>
      <c r="S38" s="22"/>
      <c r="T38" s="29" t="s">
        <v>11</v>
      </c>
      <c r="U38" s="156">
        <v>-0.4002644600552367</v>
      </c>
      <c r="V38" s="157">
        <v>0.8421248047525259</v>
      </c>
      <c r="W38" s="157">
        <v>0.36910457963089544</v>
      </c>
      <c r="X38" s="157">
        <v>-1.4755600097086605</v>
      </c>
      <c r="Y38" s="157">
        <v>-0.6339880181139435</v>
      </c>
      <c r="Z38" s="157">
        <v>0.5427582754021952</v>
      </c>
      <c r="AA38" s="157">
        <v>-0.22349625886697116</v>
      </c>
      <c r="AB38" s="157">
        <v>0</v>
      </c>
      <c r="AC38" s="157">
        <v>0.8016897152459799</v>
      </c>
      <c r="AD38" s="157">
        <v>-11.37807445053382</v>
      </c>
      <c r="AE38" s="157">
        <v>0</v>
      </c>
      <c r="AF38" s="157">
        <v>-2.466207707161454</v>
      </c>
      <c r="AG38" s="157">
        <v>0</v>
      </c>
      <c r="AH38" s="157">
        <v>0</v>
      </c>
      <c r="AI38" s="157">
        <v>-1.8082199619472712</v>
      </c>
      <c r="AJ38" s="157">
        <v>1.828464616933068</v>
      </c>
      <c r="AK38" s="157">
        <v>-3.0078761542639865</v>
      </c>
      <c r="AL38" s="22"/>
      <c r="AM38" s="17"/>
    </row>
    <row r="39" spans="1:37" ht="12.75">
      <c r="A39" s="78" t="s">
        <v>12</v>
      </c>
      <c r="B39" s="175">
        <v>269784</v>
      </c>
      <c r="C39" s="161">
        <v>45966</v>
      </c>
      <c r="D39" s="161">
        <v>105854</v>
      </c>
      <c r="E39" s="161">
        <v>28644</v>
      </c>
      <c r="F39" s="161">
        <v>4282</v>
      </c>
      <c r="G39" s="161">
        <v>25525</v>
      </c>
      <c r="H39" s="161">
        <v>19144</v>
      </c>
      <c r="I39" s="161">
        <v>1387</v>
      </c>
      <c r="J39" s="161">
        <v>4111</v>
      </c>
      <c r="K39" s="161">
        <v>4859</v>
      </c>
      <c r="L39" s="161">
        <v>11387</v>
      </c>
      <c r="M39" s="161">
        <v>1235</v>
      </c>
      <c r="N39" s="161">
        <v>6593</v>
      </c>
      <c r="O39" s="161">
        <v>0</v>
      </c>
      <c r="P39" s="161">
        <v>1801</v>
      </c>
      <c r="Q39" s="161">
        <v>7823</v>
      </c>
      <c r="R39" s="161">
        <v>1173</v>
      </c>
      <c r="S39" s="22"/>
      <c r="T39" s="70" t="s">
        <v>12</v>
      </c>
      <c r="U39" s="158">
        <v>1.7014912608670316</v>
      </c>
      <c r="V39" s="159">
        <v>1.1499596701918042</v>
      </c>
      <c r="W39" s="159">
        <v>6.757095740233196</v>
      </c>
      <c r="X39" s="159">
        <v>1.8166159049803852</v>
      </c>
      <c r="Y39" s="159">
        <v>-3.301304665751562</v>
      </c>
      <c r="Z39" s="159">
        <v>2.6925241139748084</v>
      </c>
      <c r="AA39" s="159">
        <v>-3.9661242459804313</v>
      </c>
      <c r="AB39" s="159">
        <v>-0.4335285075219787</v>
      </c>
      <c r="AC39" s="159">
        <v>-11.667668778810722</v>
      </c>
      <c r="AD39" s="159">
        <v>1.951971883513802</v>
      </c>
      <c r="AE39" s="159">
        <v>17.048005658578585</v>
      </c>
      <c r="AF39" s="159">
        <v>-2.333976996054074</v>
      </c>
      <c r="AG39" s="159">
        <v>16.792745982017777</v>
      </c>
      <c r="AH39" s="159">
        <v>0</v>
      </c>
      <c r="AI39" s="159">
        <v>0.5707909531779757</v>
      </c>
      <c r="AJ39" s="159">
        <v>12.67703515540751</v>
      </c>
      <c r="AK39" s="159">
        <v>3.143671917436176</v>
      </c>
    </row>
    <row r="40" spans="1:37" s="23" customFormat="1" ht="12.75">
      <c r="A40" s="23" t="s">
        <v>91</v>
      </c>
      <c r="B40" s="22"/>
      <c r="C40" s="22"/>
      <c r="D40" s="22"/>
      <c r="E40" s="22"/>
      <c r="F40" s="22"/>
      <c r="G40" s="22"/>
      <c r="H40" s="22"/>
      <c r="I40" s="22"/>
      <c r="J40" s="22"/>
      <c r="K40" s="22"/>
      <c r="L40" s="22"/>
      <c r="M40" s="22"/>
      <c r="N40" s="22"/>
      <c r="O40" s="22"/>
      <c r="P40" s="22"/>
      <c r="Q40" s="22"/>
      <c r="R40" s="22"/>
      <c r="S40" s="22"/>
      <c r="T40" s="23" t="s">
        <v>91</v>
      </c>
      <c r="U40" s="22"/>
      <c r="V40" s="22"/>
      <c r="W40" s="22"/>
      <c r="X40" s="22"/>
      <c r="Y40" s="22"/>
      <c r="Z40" s="22"/>
      <c r="AA40" s="22"/>
      <c r="AB40" s="22"/>
      <c r="AC40" s="22"/>
      <c r="AD40" s="22"/>
      <c r="AE40" s="22"/>
      <c r="AF40" s="22"/>
      <c r="AG40" s="22"/>
      <c r="AH40" s="22"/>
      <c r="AI40" s="22"/>
      <c r="AJ40" s="22"/>
      <c r="AK40" s="22"/>
    </row>
    <row r="41" spans="1:37" s="23" customFormat="1" ht="12.75">
      <c r="A41" s="16" t="s">
        <v>30</v>
      </c>
      <c r="B41" s="22"/>
      <c r="C41" s="22"/>
      <c r="D41" s="22"/>
      <c r="E41" s="22"/>
      <c r="F41" s="22"/>
      <c r="G41" s="22"/>
      <c r="H41" s="22"/>
      <c r="I41" s="22"/>
      <c r="J41" s="22"/>
      <c r="K41" s="22"/>
      <c r="L41" s="22"/>
      <c r="M41" s="22"/>
      <c r="N41" s="22"/>
      <c r="O41" s="22"/>
      <c r="P41" s="22"/>
      <c r="Q41" s="22"/>
      <c r="R41" s="22"/>
      <c r="S41" s="22"/>
      <c r="T41" s="71" t="s">
        <v>34</v>
      </c>
      <c r="U41" s="22"/>
      <c r="V41" s="22"/>
      <c r="W41" s="22"/>
      <c r="X41" s="22"/>
      <c r="Y41" s="22"/>
      <c r="Z41" s="22"/>
      <c r="AA41" s="22"/>
      <c r="AB41" s="22"/>
      <c r="AC41" s="22"/>
      <c r="AD41" s="22"/>
      <c r="AE41" s="22"/>
      <c r="AF41" s="22"/>
      <c r="AG41" s="22"/>
      <c r="AH41" s="22"/>
      <c r="AI41" s="22"/>
      <c r="AJ41" s="22"/>
      <c r="AK41" s="22"/>
    </row>
    <row r="42" spans="1:37" ht="12.75">
      <c r="A42" s="16" t="s">
        <v>90</v>
      </c>
      <c r="B42" s="22"/>
      <c r="C42" s="22"/>
      <c r="D42" s="22"/>
      <c r="E42" s="22"/>
      <c r="F42" s="22"/>
      <c r="G42" s="22"/>
      <c r="H42" s="22"/>
      <c r="I42" s="22"/>
      <c r="J42" s="22"/>
      <c r="K42" s="22"/>
      <c r="L42" s="22"/>
      <c r="M42" s="22"/>
      <c r="N42" s="22"/>
      <c r="O42" s="22"/>
      <c r="P42" s="22"/>
      <c r="Q42" s="22"/>
      <c r="R42" s="22"/>
      <c r="S42" s="22"/>
      <c r="T42" s="16" t="s">
        <v>90</v>
      </c>
      <c r="U42" s="22"/>
      <c r="V42" s="22"/>
      <c r="W42" s="22"/>
      <c r="X42" s="22"/>
      <c r="Y42" s="22"/>
      <c r="Z42" s="22"/>
      <c r="AA42" s="22"/>
      <c r="AB42" s="22"/>
      <c r="AC42" s="22"/>
      <c r="AD42" s="22"/>
      <c r="AE42" s="22"/>
      <c r="AF42" s="22"/>
      <c r="AG42" s="22"/>
      <c r="AH42" s="22"/>
      <c r="AI42" s="22"/>
      <c r="AJ42" s="22"/>
      <c r="AK42" s="22"/>
    </row>
    <row r="43" spans="1:37" ht="22.5" customHeight="1">
      <c r="A43" s="286" t="s">
        <v>107</v>
      </c>
      <c r="B43" s="286"/>
      <c r="C43" s="286"/>
      <c r="D43" s="286"/>
      <c r="E43" s="286"/>
      <c r="F43" s="286"/>
      <c r="G43" s="286"/>
      <c r="H43" s="286"/>
      <c r="I43" s="286"/>
      <c r="J43" s="286"/>
      <c r="K43" s="286"/>
      <c r="L43" s="286"/>
      <c r="M43" s="286"/>
      <c r="N43" s="286"/>
      <c r="O43" s="286"/>
      <c r="P43" s="286"/>
      <c r="Q43" s="286"/>
      <c r="R43" s="286"/>
      <c r="T43" s="286" t="s">
        <v>107</v>
      </c>
      <c r="U43" s="286"/>
      <c r="V43" s="286"/>
      <c r="W43" s="286"/>
      <c r="X43" s="286"/>
      <c r="Y43" s="286"/>
      <c r="Z43" s="286"/>
      <c r="AA43" s="286"/>
      <c r="AB43" s="286"/>
      <c r="AC43" s="286"/>
      <c r="AD43" s="286"/>
      <c r="AE43" s="286"/>
      <c r="AF43" s="286"/>
      <c r="AG43" s="286"/>
      <c r="AH43" s="286"/>
      <c r="AI43" s="286"/>
      <c r="AJ43" s="286"/>
      <c r="AK43" s="286"/>
    </row>
    <row r="44" spans="1:37" ht="11.25">
      <c r="A44" s="137" t="str">
        <f>A20</f>
        <v>Fecha de publicación: 26 de Agosto de 2016</v>
      </c>
      <c r="T44" s="137" t="str">
        <f>A20</f>
        <v>Fecha de publicación: 26 de Agosto de 2016</v>
      </c>
      <c r="U44" s="12"/>
      <c r="V44" s="12"/>
      <c r="W44" s="12"/>
      <c r="X44" s="12"/>
      <c r="Y44" s="13"/>
      <c r="Z44" s="13"/>
      <c r="AA44" s="13"/>
      <c r="AB44" s="13"/>
      <c r="AC44" s="13"/>
      <c r="AD44" s="13"/>
      <c r="AE44" s="13"/>
      <c r="AF44" s="13"/>
      <c r="AG44" s="13"/>
      <c r="AH44" s="13"/>
      <c r="AI44" s="13"/>
      <c r="AJ44" s="13"/>
      <c r="AK44" s="13"/>
    </row>
    <row r="45" spans="21:37" ht="11.25">
      <c r="U45" s="17"/>
      <c r="V45" s="17"/>
      <c r="W45" s="17"/>
      <c r="X45" s="17"/>
      <c r="Y45" s="17"/>
      <c r="Z45" s="17"/>
      <c r="AA45" s="17"/>
      <c r="AB45" s="17"/>
      <c r="AC45" s="17"/>
      <c r="AD45" s="17"/>
      <c r="AE45" s="17"/>
      <c r="AF45" s="17"/>
      <c r="AG45" s="17"/>
      <c r="AH45" s="17"/>
      <c r="AI45" s="17"/>
      <c r="AJ45" s="17"/>
      <c r="AK45" s="17"/>
    </row>
    <row r="46" spans="2:26" ht="12.75">
      <c r="B46" s="183"/>
      <c r="C46" s="183"/>
      <c r="D46" s="183"/>
      <c r="E46" s="183"/>
      <c r="F46" s="183"/>
      <c r="G46" s="183"/>
      <c r="H46" s="183"/>
      <c r="I46" s="183"/>
      <c r="J46" s="183"/>
      <c r="K46" s="183"/>
      <c r="L46" s="183"/>
      <c r="M46" s="183"/>
      <c r="N46" s="183"/>
      <c r="O46" s="183"/>
      <c r="P46" s="183"/>
      <c r="Q46" s="183"/>
      <c r="R46" s="183"/>
      <c r="Y46" s="17"/>
      <c r="Z46" s="17"/>
    </row>
    <row r="47" spans="2:18" ht="12.75">
      <c r="B47" s="183"/>
      <c r="C47" s="183"/>
      <c r="D47" s="183"/>
      <c r="E47" s="183"/>
      <c r="F47" s="183"/>
      <c r="G47" s="183"/>
      <c r="H47" s="183"/>
      <c r="I47" s="183"/>
      <c r="J47" s="183"/>
      <c r="K47" s="183"/>
      <c r="L47" s="183"/>
      <c r="M47" s="183"/>
      <c r="N47" s="183"/>
      <c r="O47" s="183"/>
      <c r="P47" s="183"/>
      <c r="Q47" s="183"/>
      <c r="R47" s="183"/>
    </row>
    <row r="48" spans="2:18" ht="12.75">
      <c r="B48" s="183"/>
      <c r="C48" s="183"/>
      <c r="D48" s="183"/>
      <c r="E48" s="183"/>
      <c r="F48" s="183"/>
      <c r="G48" s="183"/>
      <c r="H48" s="183"/>
      <c r="I48" s="183"/>
      <c r="J48" s="183"/>
      <c r="K48" s="183"/>
      <c r="L48" s="183"/>
      <c r="M48" s="183"/>
      <c r="N48" s="183"/>
      <c r="O48" s="183"/>
      <c r="P48" s="183"/>
      <c r="Q48" s="183"/>
      <c r="R48" s="183"/>
    </row>
    <row r="49" spans="2:18" ht="12.75">
      <c r="B49" s="183"/>
      <c r="C49" s="183"/>
      <c r="D49" s="183"/>
      <c r="E49" s="183"/>
      <c r="F49" s="183"/>
      <c r="G49" s="183"/>
      <c r="H49" s="183"/>
      <c r="I49" s="183"/>
      <c r="J49" s="183"/>
      <c r="K49" s="183"/>
      <c r="L49" s="183"/>
      <c r="M49" s="183"/>
      <c r="N49" s="183"/>
      <c r="O49" s="183"/>
      <c r="P49" s="183"/>
      <c r="Q49" s="183"/>
      <c r="R49" s="183"/>
    </row>
    <row r="50" spans="2:18" ht="12.75">
      <c r="B50" s="183"/>
      <c r="C50" s="183"/>
      <c r="D50" s="183"/>
      <c r="E50" s="183"/>
      <c r="F50" s="183"/>
      <c r="G50" s="183"/>
      <c r="H50" s="183"/>
      <c r="I50" s="183"/>
      <c r="J50" s="183"/>
      <c r="K50" s="183"/>
      <c r="L50" s="183"/>
      <c r="M50" s="183"/>
      <c r="N50" s="183"/>
      <c r="O50" s="183"/>
      <c r="P50" s="183"/>
      <c r="Q50" s="183"/>
      <c r="R50" s="183"/>
    </row>
    <row r="51" spans="2:18" ht="12.75">
      <c r="B51" s="183"/>
      <c r="C51" s="183"/>
      <c r="D51" s="183"/>
      <c r="E51" s="183"/>
      <c r="F51" s="183"/>
      <c r="G51" s="183"/>
      <c r="H51" s="183"/>
      <c r="I51" s="183"/>
      <c r="J51" s="183"/>
      <c r="K51" s="183"/>
      <c r="L51" s="183"/>
      <c r="M51" s="183"/>
      <c r="N51" s="183"/>
      <c r="O51" s="183"/>
      <c r="P51" s="183"/>
      <c r="Q51" s="183"/>
      <c r="R51" s="183"/>
    </row>
    <row r="52" spans="2:18" ht="12.75">
      <c r="B52" s="183"/>
      <c r="C52" s="183"/>
      <c r="D52" s="183"/>
      <c r="E52" s="183"/>
      <c r="F52" s="183"/>
      <c r="G52" s="183"/>
      <c r="H52" s="183"/>
      <c r="I52" s="183"/>
      <c r="J52" s="183"/>
      <c r="K52" s="183"/>
      <c r="L52" s="183"/>
      <c r="M52" s="183"/>
      <c r="N52" s="183"/>
      <c r="O52" s="183"/>
      <c r="P52" s="183"/>
      <c r="Q52" s="183"/>
      <c r="R52" s="183"/>
    </row>
    <row r="53" spans="2:18" ht="12.75">
      <c r="B53" s="183"/>
      <c r="C53" s="183"/>
      <c r="D53" s="183"/>
      <c r="E53" s="183"/>
      <c r="F53" s="183"/>
      <c r="G53" s="183"/>
      <c r="H53" s="183"/>
      <c r="I53" s="183"/>
      <c r="J53" s="183"/>
      <c r="K53" s="183"/>
      <c r="L53" s="183"/>
      <c r="M53" s="183"/>
      <c r="N53" s="183"/>
      <c r="O53" s="183"/>
      <c r="P53" s="183"/>
      <c r="Q53" s="183"/>
      <c r="R53" s="183"/>
    </row>
    <row r="54" spans="2:18" ht="12.75">
      <c r="B54" s="183"/>
      <c r="C54" s="183"/>
      <c r="D54" s="183"/>
      <c r="E54" s="183"/>
      <c r="F54" s="183"/>
      <c r="G54" s="183"/>
      <c r="H54" s="183"/>
      <c r="I54" s="183"/>
      <c r="J54" s="183"/>
      <c r="K54" s="183"/>
      <c r="L54" s="183"/>
      <c r="M54" s="183"/>
      <c r="N54" s="183"/>
      <c r="O54" s="183"/>
      <c r="P54" s="183"/>
      <c r="Q54" s="183"/>
      <c r="R54" s="183"/>
    </row>
    <row r="55" spans="2:18" ht="12.75">
      <c r="B55" s="183"/>
      <c r="C55" s="183"/>
      <c r="D55" s="183"/>
      <c r="E55" s="183"/>
      <c r="F55" s="183"/>
      <c r="G55" s="183"/>
      <c r="H55" s="183"/>
      <c r="I55" s="183"/>
      <c r="J55" s="183"/>
      <c r="K55" s="183"/>
      <c r="L55" s="183"/>
      <c r="M55" s="183"/>
      <c r="N55" s="183"/>
      <c r="O55" s="183"/>
      <c r="P55" s="183"/>
      <c r="Q55" s="183"/>
      <c r="R55" s="183"/>
    </row>
    <row r="56" spans="2:18" ht="12.75">
      <c r="B56" s="183"/>
      <c r="C56" s="183"/>
      <c r="D56" s="183"/>
      <c r="E56" s="183"/>
      <c r="F56" s="183"/>
      <c r="G56" s="183"/>
      <c r="H56" s="183"/>
      <c r="I56" s="183"/>
      <c r="J56" s="183"/>
      <c r="K56" s="183"/>
      <c r="L56" s="183"/>
      <c r="M56" s="183"/>
      <c r="N56" s="183"/>
      <c r="O56" s="183"/>
      <c r="P56" s="183"/>
      <c r="Q56" s="183"/>
      <c r="R56" s="183"/>
    </row>
    <row r="57" spans="2:18" ht="12.75">
      <c r="B57" s="183"/>
      <c r="C57" s="183"/>
      <c r="D57" s="183"/>
      <c r="E57" s="183"/>
      <c r="F57" s="183"/>
      <c r="G57" s="183"/>
      <c r="H57" s="183"/>
      <c r="I57" s="183"/>
      <c r="J57" s="183"/>
      <c r="K57" s="183"/>
      <c r="L57" s="183"/>
      <c r="M57" s="183"/>
      <c r="N57" s="183"/>
      <c r="O57" s="183"/>
      <c r="P57" s="183"/>
      <c r="Q57" s="183"/>
      <c r="R57" s="183"/>
    </row>
    <row r="58" spans="2:18" ht="12.75">
      <c r="B58" s="183"/>
      <c r="C58" s="183"/>
      <c r="D58" s="183"/>
      <c r="E58" s="183"/>
      <c r="F58" s="183"/>
      <c r="G58" s="183"/>
      <c r="H58" s="183"/>
      <c r="I58" s="183"/>
      <c r="J58" s="183"/>
      <c r="K58" s="183"/>
      <c r="L58" s="183"/>
      <c r="M58" s="183"/>
      <c r="N58" s="183"/>
      <c r="O58" s="183"/>
      <c r="P58" s="183"/>
      <c r="Q58" s="183"/>
      <c r="R58" s="183"/>
    </row>
    <row r="59" spans="2:18" ht="12.75">
      <c r="B59" s="184"/>
      <c r="C59" s="184"/>
      <c r="D59" s="184"/>
      <c r="E59" s="184"/>
      <c r="F59" s="184"/>
      <c r="G59" s="184"/>
      <c r="H59" s="184"/>
      <c r="I59" s="184"/>
      <c r="J59" s="184"/>
      <c r="K59" s="184"/>
      <c r="L59" s="184"/>
      <c r="M59" s="184"/>
      <c r="N59" s="184"/>
      <c r="O59" s="184"/>
      <c r="P59" s="184"/>
      <c r="Q59" s="184"/>
      <c r="R59" s="184"/>
    </row>
    <row r="60" spans="2:18" ht="12.75">
      <c r="B60" s="184"/>
      <c r="C60" s="184"/>
      <c r="D60" s="184"/>
      <c r="E60" s="184"/>
      <c r="F60" s="184"/>
      <c r="G60" s="184"/>
      <c r="H60" s="184"/>
      <c r="I60" s="184"/>
      <c r="J60" s="184"/>
      <c r="K60" s="184"/>
      <c r="L60" s="184"/>
      <c r="M60" s="184"/>
      <c r="N60" s="184"/>
      <c r="O60" s="184"/>
      <c r="P60" s="184"/>
      <c r="Q60" s="184"/>
      <c r="R60" s="184"/>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row r="69" spans="2:18" ht="12.75">
      <c r="B69" s="184"/>
      <c r="C69" s="184"/>
      <c r="D69" s="184"/>
      <c r="E69" s="184"/>
      <c r="F69" s="184"/>
      <c r="G69" s="184"/>
      <c r="H69" s="184"/>
      <c r="I69" s="184"/>
      <c r="J69" s="184"/>
      <c r="K69" s="184"/>
      <c r="L69" s="184"/>
      <c r="M69" s="184"/>
      <c r="N69" s="184"/>
      <c r="O69" s="184"/>
      <c r="P69" s="184"/>
      <c r="Q69" s="184"/>
      <c r="R69" s="184"/>
    </row>
    <row r="70" spans="2:18" ht="12.75">
      <c r="B70" s="184"/>
      <c r="C70" s="184"/>
      <c r="D70" s="184"/>
      <c r="E70" s="184"/>
      <c r="F70" s="184"/>
      <c r="G70" s="184"/>
      <c r="H70" s="184"/>
      <c r="I70" s="184"/>
      <c r="J70" s="184"/>
      <c r="K70" s="184"/>
      <c r="L70" s="184"/>
      <c r="M70" s="184"/>
      <c r="N70" s="184"/>
      <c r="O70" s="184"/>
      <c r="P70" s="184"/>
      <c r="Q70" s="184"/>
      <c r="R70" s="184"/>
    </row>
    <row r="71" spans="2:18" ht="12.75">
      <c r="B71" s="184"/>
      <c r="C71" s="184"/>
      <c r="D71" s="184"/>
      <c r="E71" s="184"/>
      <c r="F71" s="184"/>
      <c r="G71" s="184"/>
      <c r="H71" s="184"/>
      <c r="I71" s="184"/>
      <c r="J71" s="184"/>
      <c r="K71" s="184"/>
      <c r="L71" s="184"/>
      <c r="M71" s="184"/>
      <c r="N71" s="184"/>
      <c r="O71" s="184"/>
      <c r="P71" s="184"/>
      <c r="Q71" s="184"/>
      <c r="R71" s="184"/>
    </row>
  </sheetData>
  <sheetProtection/>
  <mergeCells count="2">
    <mergeCell ref="T43:AK43"/>
    <mergeCell ref="A43:R43"/>
  </mergeCells>
  <printOptions horizontalCentered="1" verticalCentered="1"/>
  <pageMargins left="0.25" right="0.25" top="0.75" bottom="0.75" header="0.3" footer="0.3"/>
  <pageSetup orientation="landscape" scale="77" r:id="rId1"/>
  <colBreaks count="1" manualBreakCount="1">
    <brk id="18" max="41" man="1"/>
  </colBreaks>
</worksheet>
</file>

<file path=xl/worksheets/sheet6.xml><?xml version="1.0" encoding="utf-8"?>
<worksheet xmlns="http://schemas.openxmlformats.org/spreadsheetml/2006/main" xmlns:r="http://schemas.openxmlformats.org/officeDocument/2006/relationships">
  <sheetPr>
    <tabColor theme="0"/>
  </sheetPr>
  <dimension ref="A1:AF88"/>
  <sheetViews>
    <sheetView tabSelected="1" view="pageBreakPreview" zoomScale="96" zoomScaleSheetLayoutView="96" zoomScalePageLayoutView="0" workbookViewId="0" topLeftCell="A1">
      <selection activeCell="H20" sqref="H20"/>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9.28125" style="22" bestFit="1"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spans="1:12" s="233" customFormat="1" ht="20.25">
      <c r="A1" s="252" t="s">
        <v>137</v>
      </c>
      <c r="L1" s="231" t="s">
        <v>137</v>
      </c>
    </row>
    <row r="2" spans="1:12" ht="12.75">
      <c r="A2" s="162" t="s">
        <v>159</v>
      </c>
      <c r="L2" s="30" t="s">
        <v>160</v>
      </c>
    </row>
    <row r="3" spans="1:12" ht="12.75">
      <c r="A3" s="163" t="s">
        <v>21</v>
      </c>
      <c r="L3" s="4" t="s">
        <v>44</v>
      </c>
    </row>
    <row r="4" spans="1:32" ht="12.75">
      <c r="A4" s="164" t="s">
        <v>175</v>
      </c>
      <c r="B4" s="2"/>
      <c r="C4" s="51"/>
      <c r="D4" s="51"/>
      <c r="E4" s="51"/>
      <c r="F4" s="51"/>
      <c r="G4" s="51"/>
      <c r="H4" s="51"/>
      <c r="I4" s="51"/>
      <c r="J4" s="6" t="s">
        <v>0</v>
      </c>
      <c r="L4" s="7" t="s">
        <v>174</v>
      </c>
      <c r="U4" s="38" t="s">
        <v>31</v>
      </c>
      <c r="Y4" s="2"/>
      <c r="Z4" s="51"/>
      <c r="AA4" s="51"/>
      <c r="AB4" s="51"/>
      <c r="AC4" s="51"/>
      <c r="AD4" s="51"/>
      <c r="AE4" s="51"/>
      <c r="AF4" s="51"/>
    </row>
    <row r="5" spans="1:32" ht="12.75" customHeight="1">
      <c r="A5" s="288" t="s">
        <v>1</v>
      </c>
      <c r="B5" s="288" t="s">
        <v>22</v>
      </c>
      <c r="C5" s="225" t="s">
        <v>23</v>
      </c>
      <c r="D5" s="225"/>
      <c r="E5" s="225"/>
      <c r="F5" s="225"/>
      <c r="G5" s="203"/>
      <c r="H5" s="225" t="s">
        <v>94</v>
      </c>
      <c r="I5" s="225"/>
      <c r="J5" s="225"/>
      <c r="L5" s="288" t="s">
        <v>1</v>
      </c>
      <c r="M5" s="288" t="s">
        <v>22</v>
      </c>
      <c r="N5" s="59" t="s">
        <v>23</v>
      </c>
      <c r="O5" s="59"/>
      <c r="P5" s="59"/>
      <c r="Q5" s="59"/>
      <c r="R5" s="60"/>
      <c r="S5" s="59" t="s">
        <v>94</v>
      </c>
      <c r="T5" s="59"/>
      <c r="U5" s="59"/>
      <c r="Y5" s="2"/>
      <c r="Z5" s="51"/>
      <c r="AA5" s="51"/>
      <c r="AB5" s="51"/>
      <c r="AC5" s="51"/>
      <c r="AD5" s="53"/>
      <c r="AE5" s="53"/>
      <c r="AF5" s="53"/>
    </row>
    <row r="6" spans="1:32" ht="18">
      <c r="A6" s="290" t="s">
        <v>1</v>
      </c>
      <c r="B6" s="290"/>
      <c r="C6" s="61" t="s">
        <v>24</v>
      </c>
      <c r="D6" s="61" t="s">
        <v>25</v>
      </c>
      <c r="E6" s="61" t="s">
        <v>26</v>
      </c>
      <c r="F6" s="61" t="s">
        <v>27</v>
      </c>
      <c r="G6" s="61"/>
      <c r="H6" s="61" t="s">
        <v>24</v>
      </c>
      <c r="I6" s="61" t="s">
        <v>28</v>
      </c>
      <c r="J6" s="61" t="s">
        <v>29</v>
      </c>
      <c r="L6" s="289" t="s">
        <v>1</v>
      </c>
      <c r="M6" s="289"/>
      <c r="N6" s="61" t="s">
        <v>24</v>
      </c>
      <c r="O6" s="61" t="s">
        <v>25</v>
      </c>
      <c r="P6" s="61" t="s">
        <v>26</v>
      </c>
      <c r="Q6" s="61" t="s">
        <v>27</v>
      </c>
      <c r="R6" s="61"/>
      <c r="S6" s="61" t="s">
        <v>24</v>
      </c>
      <c r="T6" s="61" t="s">
        <v>28</v>
      </c>
      <c r="U6" s="61" t="s">
        <v>29</v>
      </c>
      <c r="Y6" s="56"/>
      <c r="Z6" s="2"/>
      <c r="AA6" s="2"/>
      <c r="AB6" s="2"/>
      <c r="AC6" s="2"/>
      <c r="AD6" s="56"/>
      <c r="AE6" s="56"/>
      <c r="AF6" s="2"/>
    </row>
    <row r="7" spans="1:32" ht="12.75">
      <c r="A7" s="40" t="s">
        <v>2</v>
      </c>
      <c r="B7" s="92">
        <v>4178640</v>
      </c>
      <c r="C7" s="92">
        <v>5061559</v>
      </c>
      <c r="D7" s="92">
        <v>22649789</v>
      </c>
      <c r="E7" s="92">
        <v>517439</v>
      </c>
      <c r="F7" s="92">
        <v>28228787</v>
      </c>
      <c r="G7" s="92"/>
      <c r="H7" s="92">
        <v>1053926</v>
      </c>
      <c r="I7" s="92">
        <v>4776659</v>
      </c>
      <c r="J7" s="92">
        <v>5830585</v>
      </c>
      <c r="L7" s="40" t="s">
        <v>2</v>
      </c>
      <c r="M7" s="40">
        <v>7.265354277946898</v>
      </c>
      <c r="N7" s="40">
        <v>6.637559692576929</v>
      </c>
      <c r="O7" s="40">
        <v>7.800394961736728</v>
      </c>
      <c r="P7" s="40">
        <v>-4.678232603263382</v>
      </c>
      <c r="Q7" s="40">
        <v>7.363157332973614</v>
      </c>
      <c r="R7" s="40"/>
      <c r="S7" s="40">
        <v>-1.901082239170492</v>
      </c>
      <c r="T7" s="40">
        <v>7.605587922436996</v>
      </c>
      <c r="U7" s="40">
        <v>5.8871794168166645</v>
      </c>
      <c r="Y7" s="62"/>
      <c r="Z7" s="62"/>
      <c r="AA7" s="62"/>
      <c r="AB7" s="62"/>
      <c r="AC7" s="62"/>
      <c r="AD7" s="62"/>
      <c r="AE7" s="62"/>
      <c r="AF7" s="62"/>
    </row>
    <row r="8" spans="1:32" ht="12.75">
      <c r="A8" s="29" t="s">
        <v>3</v>
      </c>
      <c r="B8" s="92">
        <v>2376705</v>
      </c>
      <c r="C8" s="89">
        <v>2745373</v>
      </c>
      <c r="D8" s="89">
        <v>13611026</v>
      </c>
      <c r="E8" s="89">
        <v>196561</v>
      </c>
      <c r="F8" s="92">
        <v>16552960</v>
      </c>
      <c r="G8" s="89"/>
      <c r="H8" s="89">
        <v>324239</v>
      </c>
      <c r="I8" s="89">
        <v>1412304</v>
      </c>
      <c r="J8" s="92">
        <v>1736543</v>
      </c>
      <c r="L8" s="29" t="s">
        <v>3</v>
      </c>
      <c r="M8" s="40">
        <v>9.590462425921615</v>
      </c>
      <c r="N8" s="13">
        <v>10.423501651688127</v>
      </c>
      <c r="O8" s="13">
        <v>6.682413214110383</v>
      </c>
      <c r="P8" s="13">
        <v>15.5442839627393</v>
      </c>
      <c r="Q8" s="40">
        <v>7.4081191521033105</v>
      </c>
      <c r="R8" s="40"/>
      <c r="S8" s="13">
        <v>0.0296077893159179</v>
      </c>
      <c r="T8" s="13">
        <v>3.532029931232941</v>
      </c>
      <c r="U8" s="40">
        <v>2.8780744271809056</v>
      </c>
      <c r="Y8" s="62"/>
      <c r="Z8" s="62"/>
      <c r="AA8" s="62"/>
      <c r="AB8" s="62"/>
      <c r="AC8" s="62"/>
      <c r="AD8" s="62"/>
      <c r="AE8" s="62"/>
      <c r="AF8" s="62"/>
    </row>
    <row r="9" spans="1:32" ht="12.75">
      <c r="A9" s="29" t="s">
        <v>6</v>
      </c>
      <c r="B9" s="92">
        <v>576259</v>
      </c>
      <c r="C9" s="89">
        <v>821688</v>
      </c>
      <c r="D9" s="89">
        <v>1558070</v>
      </c>
      <c r="E9" s="89">
        <v>138250</v>
      </c>
      <c r="F9" s="92">
        <v>2518008</v>
      </c>
      <c r="G9" s="89"/>
      <c r="H9" s="89">
        <v>439487</v>
      </c>
      <c r="I9" s="89">
        <v>1956250</v>
      </c>
      <c r="J9" s="92">
        <v>2395737</v>
      </c>
      <c r="L9" s="29" t="s">
        <v>6</v>
      </c>
      <c r="M9" s="40">
        <v>26.60210079148439</v>
      </c>
      <c r="N9" s="13">
        <v>-11.30429067967404</v>
      </c>
      <c r="O9" s="13">
        <v>8.94792916877934</v>
      </c>
      <c r="P9" s="13">
        <v>-15.397468354430373</v>
      </c>
      <c r="Q9" s="40">
        <v>1.0024590867066365</v>
      </c>
      <c r="R9" s="40"/>
      <c r="S9" s="13">
        <v>-15.470309701993457</v>
      </c>
      <c r="T9" s="13">
        <v>13.614313099041524</v>
      </c>
      <c r="U9" s="40">
        <v>8.278872013079905</v>
      </c>
      <c r="Y9" s="62"/>
      <c r="Z9" s="62"/>
      <c r="AA9" s="62"/>
      <c r="AB9" s="62"/>
      <c r="AC9" s="62"/>
      <c r="AD9" s="62"/>
      <c r="AE9" s="62"/>
      <c r="AF9" s="62"/>
    </row>
    <row r="10" spans="1:32" ht="12.75">
      <c r="A10" s="29" t="s">
        <v>4</v>
      </c>
      <c r="B10" s="92">
        <v>157558</v>
      </c>
      <c r="C10" s="89">
        <v>349606</v>
      </c>
      <c r="D10" s="89">
        <v>2184906</v>
      </c>
      <c r="E10" s="89">
        <v>7618</v>
      </c>
      <c r="F10" s="92">
        <v>2542130</v>
      </c>
      <c r="G10" s="89"/>
      <c r="H10" s="89">
        <v>50785</v>
      </c>
      <c r="I10" s="89">
        <v>123431</v>
      </c>
      <c r="J10" s="92">
        <v>174216</v>
      </c>
      <c r="L10" s="29" t="s">
        <v>4</v>
      </c>
      <c r="M10" s="40">
        <v>7.589586057197991</v>
      </c>
      <c r="N10" s="13">
        <v>-36.61006962123076</v>
      </c>
      <c r="O10" s="13">
        <v>-4.769724647193058</v>
      </c>
      <c r="P10" s="13">
        <v>107.06222105539513</v>
      </c>
      <c r="Q10" s="40">
        <v>-8.813435976916992</v>
      </c>
      <c r="R10" s="40"/>
      <c r="S10" s="13">
        <v>-0.8526139608151908</v>
      </c>
      <c r="T10" s="13">
        <v>9.017993858917123</v>
      </c>
      <c r="U10" s="40">
        <v>6.140652982504477</v>
      </c>
      <c r="Y10" s="62"/>
      <c r="Z10" s="62"/>
      <c r="AA10" s="62"/>
      <c r="AB10" s="62"/>
      <c r="AC10" s="62"/>
      <c r="AD10" s="62"/>
      <c r="AE10" s="62"/>
      <c r="AF10" s="62"/>
    </row>
    <row r="11" spans="1:32" ht="12.75">
      <c r="A11" s="29" t="s">
        <v>5</v>
      </c>
      <c r="B11" s="92">
        <v>413512</v>
      </c>
      <c r="C11" s="89">
        <v>349895</v>
      </c>
      <c r="D11" s="89">
        <v>1599671</v>
      </c>
      <c r="E11" s="89">
        <v>62565</v>
      </c>
      <c r="F11" s="92">
        <v>2012131</v>
      </c>
      <c r="G11" s="89"/>
      <c r="H11" s="89">
        <v>82108</v>
      </c>
      <c r="I11" s="89">
        <v>325090</v>
      </c>
      <c r="J11" s="92">
        <v>407198</v>
      </c>
      <c r="L11" s="29" t="s">
        <v>5</v>
      </c>
      <c r="M11" s="40">
        <v>-57.729884501538045</v>
      </c>
      <c r="N11" s="13">
        <v>37.064547935809316</v>
      </c>
      <c r="O11" s="13">
        <v>52.960327467335475</v>
      </c>
      <c r="P11" s="13">
        <v>-18.254615200191807</v>
      </c>
      <c r="Q11" s="40">
        <v>47.98181629327317</v>
      </c>
      <c r="R11" s="40"/>
      <c r="S11" s="13">
        <v>3.4929604910605576</v>
      </c>
      <c r="T11" s="13">
        <v>0.5364668245716473</v>
      </c>
      <c r="U11" s="40">
        <v>1.1326185295605455</v>
      </c>
      <c r="Y11" s="62"/>
      <c r="Z11" s="62"/>
      <c r="AA11" s="62"/>
      <c r="AB11" s="62"/>
      <c r="AC11" s="62"/>
      <c r="AD11" s="62"/>
      <c r="AE11" s="62"/>
      <c r="AF11" s="62"/>
    </row>
    <row r="12" spans="1:32" ht="12.75">
      <c r="A12" s="29" t="s">
        <v>7</v>
      </c>
      <c r="B12" s="92">
        <v>234903</v>
      </c>
      <c r="C12" s="89">
        <v>251457</v>
      </c>
      <c r="D12" s="89">
        <v>659315</v>
      </c>
      <c r="E12" s="89">
        <v>25102</v>
      </c>
      <c r="F12" s="92">
        <v>935874</v>
      </c>
      <c r="G12" s="89"/>
      <c r="H12" s="89">
        <v>34723</v>
      </c>
      <c r="I12" s="89">
        <v>251530</v>
      </c>
      <c r="J12" s="92">
        <v>286253</v>
      </c>
      <c r="L12" s="29" t="s">
        <v>7</v>
      </c>
      <c r="M12" s="40">
        <v>23.012051783076416</v>
      </c>
      <c r="N12" s="13">
        <v>20.65084686447385</v>
      </c>
      <c r="O12" s="13">
        <v>-24.557002343341196</v>
      </c>
      <c r="P12" s="13">
        <v>-14.49286909409608</v>
      </c>
      <c r="Q12" s="40">
        <v>-12.140309486106034</v>
      </c>
      <c r="R12" s="40"/>
      <c r="S12" s="13">
        <v>35.662241165797894</v>
      </c>
      <c r="T12" s="13">
        <v>-11.59901403411125</v>
      </c>
      <c r="U12" s="40">
        <v>-5.8661393941722935</v>
      </c>
      <c r="Y12" s="62"/>
      <c r="Z12" s="62"/>
      <c r="AA12" s="62"/>
      <c r="AB12" s="62"/>
      <c r="AC12" s="62"/>
      <c r="AD12" s="62"/>
      <c r="AE12" s="62"/>
      <c r="AF12" s="62"/>
    </row>
    <row r="13" spans="1:32" ht="12.75">
      <c r="A13" s="29" t="s">
        <v>8</v>
      </c>
      <c r="B13" s="92">
        <v>62976</v>
      </c>
      <c r="C13" s="89">
        <v>145370</v>
      </c>
      <c r="D13" s="89">
        <v>561683</v>
      </c>
      <c r="E13" s="89">
        <v>2431</v>
      </c>
      <c r="F13" s="92">
        <v>709484</v>
      </c>
      <c r="G13" s="89"/>
      <c r="H13" s="89">
        <v>17880</v>
      </c>
      <c r="I13" s="89">
        <v>116632</v>
      </c>
      <c r="J13" s="92">
        <v>134512</v>
      </c>
      <c r="L13" s="29" t="s">
        <v>8</v>
      </c>
      <c r="M13" s="40">
        <v>19.70750762195121</v>
      </c>
      <c r="N13" s="13">
        <v>-57.46784068239664</v>
      </c>
      <c r="O13" s="13">
        <v>-11.229287694304432</v>
      </c>
      <c r="P13" s="13">
        <v>143.2332373508844</v>
      </c>
      <c r="Q13" s="40">
        <v>-20.174098358807242</v>
      </c>
      <c r="R13" s="40"/>
      <c r="S13" s="13">
        <v>37.07494407158836</v>
      </c>
      <c r="T13" s="13">
        <v>21.901364977021757</v>
      </c>
      <c r="U13" s="40">
        <v>23.918312120851667</v>
      </c>
      <c r="Y13" s="62"/>
      <c r="Z13" s="62"/>
      <c r="AA13" s="62"/>
      <c r="AB13" s="62"/>
      <c r="AC13" s="62"/>
      <c r="AD13" s="62"/>
      <c r="AE13" s="62"/>
      <c r="AF13" s="62"/>
    </row>
    <row r="14" spans="1:32" ht="12.75">
      <c r="A14" s="29" t="s">
        <v>9</v>
      </c>
      <c r="B14" s="92">
        <v>65946</v>
      </c>
      <c r="C14" s="89">
        <v>59776</v>
      </c>
      <c r="D14" s="89">
        <v>656654</v>
      </c>
      <c r="E14" s="89">
        <v>12329</v>
      </c>
      <c r="F14" s="92">
        <v>728759</v>
      </c>
      <c r="G14" s="89"/>
      <c r="H14" s="89">
        <v>33756</v>
      </c>
      <c r="I14" s="89">
        <v>68937</v>
      </c>
      <c r="J14" s="92">
        <v>102693</v>
      </c>
      <c r="L14" s="29" t="s">
        <v>9</v>
      </c>
      <c r="M14" s="40">
        <v>24.42149637582264</v>
      </c>
      <c r="N14" s="13">
        <v>-16.53339132762312</v>
      </c>
      <c r="O14" s="13">
        <v>10.483298662613791</v>
      </c>
      <c r="P14" s="13">
        <v>39.330034877119004</v>
      </c>
      <c r="Q14" s="40">
        <v>8.755294960336684</v>
      </c>
      <c r="R14" s="40"/>
      <c r="S14" s="13">
        <v>-70.52672117549473</v>
      </c>
      <c r="T14" s="13">
        <v>34.10360183936058</v>
      </c>
      <c r="U14" s="40">
        <v>-0.28921153340539263</v>
      </c>
      <c r="Y14" s="62"/>
      <c r="Z14" s="62"/>
      <c r="AA14" s="62"/>
      <c r="AB14" s="62"/>
      <c r="AC14" s="62"/>
      <c r="AD14" s="62"/>
      <c r="AE14" s="62"/>
      <c r="AF14" s="62"/>
    </row>
    <row r="15" spans="1:32" ht="12.75">
      <c r="A15" s="29" t="s">
        <v>14</v>
      </c>
      <c r="B15" s="92">
        <v>78719</v>
      </c>
      <c r="C15" s="89">
        <v>62729</v>
      </c>
      <c r="D15" s="89">
        <v>584925</v>
      </c>
      <c r="E15" s="89">
        <v>29552</v>
      </c>
      <c r="F15" s="92">
        <v>677206</v>
      </c>
      <c r="G15" s="89"/>
      <c r="H15" s="89">
        <v>12092</v>
      </c>
      <c r="I15" s="89">
        <v>129706</v>
      </c>
      <c r="J15" s="92">
        <v>141798</v>
      </c>
      <c r="L15" s="29" t="s">
        <v>14</v>
      </c>
      <c r="M15" s="40">
        <v>-35.42473862726915</v>
      </c>
      <c r="N15" s="13">
        <v>14.706116788088437</v>
      </c>
      <c r="O15" s="13">
        <v>13.042184895499418</v>
      </c>
      <c r="P15" s="13">
        <v>-42.36599891716297</v>
      </c>
      <c r="Q15" s="40">
        <v>10.778404207877657</v>
      </c>
      <c r="R15" s="40"/>
      <c r="S15" s="13">
        <v>94.33509758518028</v>
      </c>
      <c r="T15" s="13">
        <v>9.220853314418747</v>
      </c>
      <c r="U15" s="40">
        <v>16.479075868488977</v>
      </c>
      <c r="Y15" s="62"/>
      <c r="Z15" s="62"/>
      <c r="AA15" s="62"/>
      <c r="AB15" s="62"/>
      <c r="AC15" s="62"/>
      <c r="AD15" s="62"/>
      <c r="AE15" s="62"/>
      <c r="AF15" s="62"/>
    </row>
    <row r="16" spans="1:32" ht="12.75">
      <c r="A16" s="29" t="s">
        <v>11</v>
      </c>
      <c r="B16" s="92">
        <v>25211</v>
      </c>
      <c r="C16" s="89">
        <v>55938</v>
      </c>
      <c r="D16" s="89">
        <v>271548</v>
      </c>
      <c r="E16" s="89">
        <v>1449</v>
      </c>
      <c r="F16" s="92">
        <v>328935</v>
      </c>
      <c r="G16" s="89"/>
      <c r="H16" s="89">
        <v>12152</v>
      </c>
      <c r="I16" s="89">
        <v>140783</v>
      </c>
      <c r="J16" s="92">
        <v>152935</v>
      </c>
      <c r="L16" s="29" t="s">
        <v>11</v>
      </c>
      <c r="M16" s="40">
        <v>45.62294236642734</v>
      </c>
      <c r="N16" s="13">
        <v>-18.016375272623264</v>
      </c>
      <c r="O16" s="13">
        <v>-34.79568989644555</v>
      </c>
      <c r="P16" s="14">
        <v>323.3264320220842</v>
      </c>
      <c r="Q16" s="40">
        <v>-30.36466171128035</v>
      </c>
      <c r="R16" s="40"/>
      <c r="S16" s="14">
        <v>-10.977616853192899</v>
      </c>
      <c r="T16" s="13">
        <v>0.2628158229331774</v>
      </c>
      <c r="U16" s="40">
        <v>-0.6303331480694396</v>
      </c>
      <c r="Y16" s="62"/>
      <c r="Z16" s="62"/>
      <c r="AA16" s="62"/>
      <c r="AB16" s="62"/>
      <c r="AC16" s="62"/>
      <c r="AD16" s="62"/>
      <c r="AE16" s="62"/>
      <c r="AF16" s="62"/>
    </row>
    <row r="17" spans="1:32" ht="12.75">
      <c r="A17" s="78" t="s">
        <v>12</v>
      </c>
      <c r="B17" s="91">
        <v>186851</v>
      </c>
      <c r="C17" s="93">
        <v>219727</v>
      </c>
      <c r="D17" s="93">
        <v>961991</v>
      </c>
      <c r="E17" s="93">
        <v>41582</v>
      </c>
      <c r="F17" s="91">
        <v>1223300</v>
      </c>
      <c r="G17" s="93"/>
      <c r="H17" s="93">
        <v>46704</v>
      </c>
      <c r="I17" s="93">
        <v>251996</v>
      </c>
      <c r="J17" s="91">
        <v>298700</v>
      </c>
      <c r="L17" s="78" t="s">
        <v>12</v>
      </c>
      <c r="M17" s="74">
        <v>44.384563101080545</v>
      </c>
      <c r="N17" s="70">
        <v>83.43944986278427</v>
      </c>
      <c r="O17" s="70">
        <v>15.50721368495131</v>
      </c>
      <c r="P17" s="70">
        <v>-65.09306911644461</v>
      </c>
      <c r="Q17" s="74">
        <v>24.969345213766033</v>
      </c>
      <c r="R17" s="74"/>
      <c r="S17" s="70">
        <v>85.9562350119904</v>
      </c>
      <c r="T17" s="70">
        <v>0.7920760646994438</v>
      </c>
      <c r="U17" s="74">
        <v>14.108135252761983</v>
      </c>
      <c r="Y17" s="62"/>
      <c r="Z17" s="62"/>
      <c r="AA17" s="62"/>
      <c r="AB17" s="62"/>
      <c r="AC17" s="62"/>
      <c r="AD17" s="62"/>
      <c r="AE17" s="62"/>
      <c r="AF17" s="62"/>
    </row>
    <row r="18" spans="1:21" s="23" customFormat="1" ht="12.75">
      <c r="A18" s="23" t="s">
        <v>91</v>
      </c>
      <c r="B18" s="52"/>
      <c r="C18" s="52"/>
      <c r="D18" s="52"/>
      <c r="E18" s="52"/>
      <c r="F18" s="52"/>
      <c r="G18" s="52"/>
      <c r="H18" s="52"/>
      <c r="I18" s="52"/>
      <c r="J18" s="52"/>
      <c r="L18" s="23" t="s">
        <v>91</v>
      </c>
      <c r="M18" s="79"/>
      <c r="N18" s="79"/>
      <c r="O18" s="79"/>
      <c r="P18" s="79"/>
      <c r="Q18" s="79"/>
      <c r="R18" s="79"/>
      <c r="S18" s="80"/>
      <c r="T18" s="80"/>
      <c r="U18" s="80"/>
    </row>
    <row r="19" spans="1:21" s="23" customFormat="1" ht="9">
      <c r="A19" s="16" t="s">
        <v>30</v>
      </c>
      <c r="B19" s="52"/>
      <c r="C19" s="52"/>
      <c r="D19" s="52"/>
      <c r="E19" s="52"/>
      <c r="F19" s="52"/>
      <c r="G19" s="52"/>
      <c r="H19" s="52"/>
      <c r="I19" s="52"/>
      <c r="J19" s="52"/>
      <c r="L19" s="16" t="s">
        <v>33</v>
      </c>
      <c r="M19" s="79"/>
      <c r="N19" s="79"/>
      <c r="O19" s="79"/>
      <c r="P19" s="79"/>
      <c r="Q19" s="79"/>
      <c r="R19" s="79"/>
      <c r="S19" s="79"/>
      <c r="T19" s="79"/>
      <c r="U19" s="79"/>
    </row>
    <row r="20" spans="1:21" ht="12.75" customHeight="1">
      <c r="A20" s="137" t="str">
        <f>'Anexo A'!A21</f>
        <v>Fecha de publicación: 26 de Agosto de 2016</v>
      </c>
      <c r="B20" s="52"/>
      <c r="C20" s="52"/>
      <c r="D20" s="52"/>
      <c r="E20" s="52"/>
      <c r="F20" s="52"/>
      <c r="G20" s="52"/>
      <c r="H20" s="52"/>
      <c r="I20" s="52"/>
      <c r="J20" s="52"/>
      <c r="K20" s="23"/>
      <c r="L20" s="16" t="s">
        <v>89</v>
      </c>
      <c r="M20" s="79"/>
      <c r="N20" s="79"/>
      <c r="O20" s="79"/>
      <c r="P20" s="79"/>
      <c r="Q20" s="79"/>
      <c r="R20" s="79"/>
      <c r="S20" s="79"/>
      <c r="T20" s="79"/>
      <c r="U20" s="79"/>
    </row>
    <row r="21" spans="2:21" ht="12.75">
      <c r="B21" s="64"/>
      <c r="C21" s="64"/>
      <c r="D21" s="64"/>
      <c r="E21" s="64"/>
      <c r="F21" s="42"/>
      <c r="G21" s="64"/>
      <c r="H21" s="64"/>
      <c r="I21" s="64"/>
      <c r="J21" s="64"/>
      <c r="L21" s="137" t="str">
        <f>A20</f>
        <v>Fecha de publicación: 26 de Agosto de 2016</v>
      </c>
      <c r="M21" s="80"/>
      <c r="N21" s="80"/>
      <c r="O21" s="80"/>
      <c r="P21" s="80"/>
      <c r="Q21" s="80"/>
      <c r="R21" s="80"/>
      <c r="S21" s="80"/>
      <c r="T21" s="80"/>
      <c r="U21" s="80"/>
    </row>
    <row r="22" spans="2:21" ht="12.75">
      <c r="B22" s="64"/>
      <c r="C22" s="64"/>
      <c r="D22" s="64"/>
      <c r="E22" s="64"/>
      <c r="F22" s="42"/>
      <c r="G22" s="64"/>
      <c r="H22" s="64"/>
      <c r="I22" s="64"/>
      <c r="J22" s="64"/>
      <c r="L22" s="23" t="s">
        <v>32</v>
      </c>
      <c r="M22" s="80"/>
      <c r="N22" s="80"/>
      <c r="O22" s="80"/>
      <c r="P22" s="80"/>
      <c r="Q22" s="80"/>
      <c r="R22" s="80"/>
      <c r="S22" s="80"/>
      <c r="T22" s="80"/>
      <c r="U22" s="80"/>
    </row>
    <row r="23" spans="2:21" ht="12.75">
      <c r="B23" s="64"/>
      <c r="C23" s="64"/>
      <c r="D23" s="64"/>
      <c r="E23" s="64"/>
      <c r="F23" s="42"/>
      <c r="G23" s="64"/>
      <c r="H23" s="64"/>
      <c r="I23" s="64"/>
      <c r="J23" s="64"/>
      <c r="L23" s="23"/>
      <c r="M23" s="80"/>
      <c r="N23" s="80"/>
      <c r="O23" s="80"/>
      <c r="P23" s="80"/>
      <c r="Q23" s="80"/>
      <c r="R23" s="80"/>
      <c r="S23" s="80"/>
      <c r="T23" s="80"/>
      <c r="U23" s="80"/>
    </row>
    <row r="24" spans="1:12" s="233" customFormat="1" ht="20.25">
      <c r="A24" s="252" t="s">
        <v>137</v>
      </c>
      <c r="L24" s="231" t="s">
        <v>137</v>
      </c>
    </row>
    <row r="25" spans="1:21" ht="12.75">
      <c r="A25" s="30" t="s">
        <v>161</v>
      </c>
      <c r="L25" s="30" t="s">
        <v>162</v>
      </c>
      <c r="M25" s="80"/>
      <c r="N25" s="80"/>
      <c r="O25" s="80"/>
      <c r="P25" s="80"/>
      <c r="Q25" s="80"/>
      <c r="R25" s="80"/>
      <c r="S25" s="80"/>
      <c r="T25" s="80"/>
      <c r="U25" s="80"/>
    </row>
    <row r="26" spans="1:21" ht="12.75">
      <c r="A26" s="58" t="s">
        <v>21</v>
      </c>
      <c r="L26" s="4" t="s">
        <v>45</v>
      </c>
      <c r="M26" s="80"/>
      <c r="N26" s="80"/>
      <c r="O26" s="80"/>
      <c r="P26" s="80"/>
      <c r="Q26" s="80"/>
      <c r="R26" s="80"/>
      <c r="S26" s="80"/>
      <c r="T26" s="80"/>
      <c r="U26" s="80"/>
    </row>
    <row r="27" spans="1:21" ht="12.75" customHeight="1">
      <c r="A27" s="5" t="str">
        <f>'Anexo A'!A29</f>
        <v>II trimestre de 2016</v>
      </c>
      <c r="J27" s="6" t="s">
        <v>0</v>
      </c>
      <c r="L27" s="7" t="str">
        <f>L4</f>
        <v>II trimestre de 2016 / II trimestre de 2015</v>
      </c>
      <c r="M27" s="80"/>
      <c r="N27" s="80"/>
      <c r="O27" s="80"/>
      <c r="P27" s="80"/>
      <c r="Q27" s="80"/>
      <c r="R27" s="80"/>
      <c r="S27" s="80"/>
      <c r="T27" s="80"/>
      <c r="U27" s="14" t="s">
        <v>43</v>
      </c>
    </row>
    <row r="28" spans="1:21" ht="12.75" customHeight="1">
      <c r="A28" s="288" t="s">
        <v>1</v>
      </c>
      <c r="B28" s="288" t="s">
        <v>22</v>
      </c>
      <c r="C28" s="59" t="s">
        <v>23</v>
      </c>
      <c r="D28" s="59"/>
      <c r="E28" s="59"/>
      <c r="F28" s="59"/>
      <c r="G28" s="60"/>
      <c r="H28" s="59" t="s">
        <v>95</v>
      </c>
      <c r="I28" s="59"/>
      <c r="J28" s="59"/>
      <c r="L28" s="288" t="s">
        <v>1</v>
      </c>
      <c r="M28" s="291" t="s">
        <v>22</v>
      </c>
      <c r="N28" s="81" t="s">
        <v>23</v>
      </c>
      <c r="O28" s="81"/>
      <c r="P28" s="81"/>
      <c r="Q28" s="81"/>
      <c r="R28" s="82"/>
      <c r="S28" s="59" t="s">
        <v>94</v>
      </c>
      <c r="T28" s="81"/>
      <c r="U28" s="81"/>
    </row>
    <row r="29" spans="1:21" ht="18">
      <c r="A29" s="289" t="s">
        <v>1</v>
      </c>
      <c r="B29" s="289"/>
      <c r="C29" s="61" t="s">
        <v>24</v>
      </c>
      <c r="D29" s="61" t="s">
        <v>25</v>
      </c>
      <c r="E29" s="61" t="s">
        <v>26</v>
      </c>
      <c r="F29" s="61" t="s">
        <v>27</v>
      </c>
      <c r="G29" s="61"/>
      <c r="H29" s="61" t="s">
        <v>24</v>
      </c>
      <c r="I29" s="61" t="s">
        <v>28</v>
      </c>
      <c r="J29" s="61" t="s">
        <v>29</v>
      </c>
      <c r="L29" s="289" t="s">
        <v>1</v>
      </c>
      <c r="M29" s="292"/>
      <c r="N29" s="83" t="s">
        <v>24</v>
      </c>
      <c r="O29" s="83" t="s">
        <v>25</v>
      </c>
      <c r="P29" s="83" t="s">
        <v>26</v>
      </c>
      <c r="Q29" s="83" t="s">
        <v>27</v>
      </c>
      <c r="R29" s="83"/>
      <c r="S29" s="83" t="s">
        <v>24</v>
      </c>
      <c r="T29" s="83" t="s">
        <v>28</v>
      </c>
      <c r="U29" s="83" t="s">
        <v>29</v>
      </c>
    </row>
    <row r="30" spans="1:21" ht="12.75" customHeight="1">
      <c r="A30" s="40" t="s">
        <v>2</v>
      </c>
      <c r="B30" s="92">
        <v>4482233</v>
      </c>
      <c r="C30" s="92">
        <v>5397523</v>
      </c>
      <c r="D30" s="92">
        <v>24416562</v>
      </c>
      <c r="E30" s="92">
        <v>493232</v>
      </c>
      <c r="F30" s="92">
        <v>30307317</v>
      </c>
      <c r="G30" s="92"/>
      <c r="H30" s="92">
        <v>1033890</v>
      </c>
      <c r="I30" s="92">
        <v>5139952</v>
      </c>
      <c r="J30" s="92">
        <v>6173842</v>
      </c>
      <c r="L30" s="141" t="s">
        <v>2</v>
      </c>
      <c r="M30" s="142">
        <v>7.265354277946898</v>
      </c>
      <c r="N30" s="142">
        <v>6.637559692576929</v>
      </c>
      <c r="O30" s="142">
        <v>7.800394961736728</v>
      </c>
      <c r="P30" s="142">
        <v>-4.678232603263382</v>
      </c>
      <c r="Q30" s="142">
        <v>7.363157332973614</v>
      </c>
      <c r="R30" s="143"/>
      <c r="S30" s="142">
        <v>-1.901082239170492</v>
      </c>
      <c r="T30" s="142">
        <v>7.605587922436995</v>
      </c>
      <c r="U30" s="142">
        <v>5.887179416816665</v>
      </c>
    </row>
    <row r="31" spans="1:21" ht="12.75">
      <c r="A31" s="29" t="s">
        <v>3</v>
      </c>
      <c r="B31" s="92">
        <v>2604642</v>
      </c>
      <c r="C31" s="89">
        <v>3031537</v>
      </c>
      <c r="D31" s="89">
        <v>14520571</v>
      </c>
      <c r="E31" s="89">
        <v>227115</v>
      </c>
      <c r="F31" s="92">
        <v>17779223</v>
      </c>
      <c r="G31" s="89"/>
      <c r="H31" s="89">
        <v>324335</v>
      </c>
      <c r="I31" s="89">
        <v>1462187</v>
      </c>
      <c r="J31" s="92">
        <v>1786522</v>
      </c>
      <c r="L31" s="29" t="s">
        <v>3</v>
      </c>
      <c r="M31" s="40">
        <v>5.454813049221761</v>
      </c>
      <c r="N31" s="13">
        <v>5.653673107435869</v>
      </c>
      <c r="O31" s="13">
        <v>4.015688622971277</v>
      </c>
      <c r="P31" s="13">
        <v>5.904850620073094</v>
      </c>
      <c r="Q31" s="40">
        <v>4.344015915384538</v>
      </c>
      <c r="R31" s="13"/>
      <c r="S31" s="13">
        <v>0.009108798909980396</v>
      </c>
      <c r="T31" s="13">
        <v>1.0443073286160884</v>
      </c>
      <c r="U31" s="40">
        <v>0.8571867145406505</v>
      </c>
    </row>
    <row r="32" spans="1:21" ht="12.75">
      <c r="A32" s="29" t="s">
        <v>6</v>
      </c>
      <c r="B32" s="92">
        <v>729556</v>
      </c>
      <c r="C32" s="89">
        <v>728802</v>
      </c>
      <c r="D32" s="89">
        <v>1697485</v>
      </c>
      <c r="E32" s="89">
        <v>116963</v>
      </c>
      <c r="F32" s="92">
        <v>2543250</v>
      </c>
      <c r="G32" s="89"/>
      <c r="H32" s="89">
        <v>371497</v>
      </c>
      <c r="I32" s="89">
        <v>2222580</v>
      </c>
      <c r="J32" s="92">
        <v>2594077</v>
      </c>
      <c r="L32" s="29" t="s">
        <v>6</v>
      </c>
      <c r="M32" s="40">
        <v>3.668585951410031</v>
      </c>
      <c r="N32" s="13">
        <v>-1.8351262921167166</v>
      </c>
      <c r="O32" s="13">
        <v>0.6155244978220326</v>
      </c>
      <c r="P32" s="13">
        <v>-4.113914876922692</v>
      </c>
      <c r="Q32" s="40">
        <v>0.08941935762241583</v>
      </c>
      <c r="R32" s="13"/>
      <c r="S32" s="13">
        <v>-6.451117061349659</v>
      </c>
      <c r="T32" s="13">
        <v>5.575654448014812</v>
      </c>
      <c r="U32" s="40">
        <v>3.4017169803716087</v>
      </c>
    </row>
    <row r="33" spans="1:21" ht="12.75">
      <c r="A33" s="29" t="s">
        <v>4</v>
      </c>
      <c r="B33" s="92">
        <v>169516</v>
      </c>
      <c r="C33" s="89">
        <v>221615</v>
      </c>
      <c r="D33" s="89">
        <v>2080692</v>
      </c>
      <c r="E33" s="89">
        <v>15774</v>
      </c>
      <c r="F33" s="92">
        <v>2318081</v>
      </c>
      <c r="G33" s="89"/>
      <c r="H33" s="89">
        <v>50352</v>
      </c>
      <c r="I33" s="89">
        <v>134562</v>
      </c>
      <c r="J33" s="92">
        <v>184914</v>
      </c>
      <c r="L33" s="29" t="s">
        <v>4</v>
      </c>
      <c r="M33" s="40">
        <v>0.2861696628568149</v>
      </c>
      <c r="N33" s="13">
        <v>-2.528687307606213</v>
      </c>
      <c r="O33" s="13">
        <v>-0.46011024650163396</v>
      </c>
      <c r="P33" s="13">
        <v>1.576224443847488</v>
      </c>
      <c r="Q33" s="40">
        <v>-0.7936897890794963</v>
      </c>
      <c r="R33" s="13"/>
      <c r="S33" s="13">
        <v>-0.04108447841689075</v>
      </c>
      <c r="T33" s="13">
        <v>0.23302898532216754</v>
      </c>
      <c r="U33" s="40">
        <v>0.1834807313502847</v>
      </c>
    </row>
    <row r="34" spans="1:21" ht="12.75">
      <c r="A34" s="29" t="s">
        <v>5</v>
      </c>
      <c r="B34" s="92">
        <v>174792</v>
      </c>
      <c r="C34" s="89">
        <v>479582</v>
      </c>
      <c r="D34" s="89">
        <v>2446862</v>
      </c>
      <c r="E34" s="89">
        <v>51144</v>
      </c>
      <c r="F34" s="92">
        <v>2977588</v>
      </c>
      <c r="G34" s="89"/>
      <c r="H34" s="89">
        <v>84976</v>
      </c>
      <c r="I34" s="89">
        <v>326834</v>
      </c>
      <c r="J34" s="92">
        <v>411810</v>
      </c>
      <c r="L34" s="29" t="s">
        <v>5</v>
      </c>
      <c r="M34" s="40">
        <v>-5.7128635154021445</v>
      </c>
      <c r="N34" s="13">
        <v>2.562194770425475</v>
      </c>
      <c r="O34" s="13">
        <v>3.7403924601681715</v>
      </c>
      <c r="P34" s="13">
        <v>-2.207216696074321</v>
      </c>
      <c r="Q34" s="40">
        <v>3.4201150761455006</v>
      </c>
      <c r="R34" s="13"/>
      <c r="S34" s="13">
        <v>0.2721253674356644</v>
      </c>
      <c r="T34" s="13">
        <v>0.03651087506979248</v>
      </c>
      <c r="U34" s="40">
        <v>0.07910012460156227</v>
      </c>
    </row>
    <row r="35" spans="1:21" ht="12.75">
      <c r="A35" s="29" t="s">
        <v>7</v>
      </c>
      <c r="B35" s="92">
        <v>288959</v>
      </c>
      <c r="C35" s="89">
        <v>303385</v>
      </c>
      <c r="D35" s="89">
        <v>497407</v>
      </c>
      <c r="E35" s="89">
        <v>21464</v>
      </c>
      <c r="F35" s="92">
        <v>822256</v>
      </c>
      <c r="G35" s="89"/>
      <c r="H35" s="89">
        <v>47106</v>
      </c>
      <c r="I35" s="89">
        <v>222355</v>
      </c>
      <c r="J35" s="92">
        <v>269461</v>
      </c>
      <c r="L35" s="29" t="s">
        <v>7</v>
      </c>
      <c r="M35" s="40">
        <v>1.293626634503093</v>
      </c>
      <c r="N35" s="13">
        <v>1.0259289677350392</v>
      </c>
      <c r="O35" s="13">
        <v>-0.7148322662078661</v>
      </c>
      <c r="P35" s="13">
        <v>-0.7030780439819962</v>
      </c>
      <c r="Q35" s="40">
        <v>-0.40248984130986615</v>
      </c>
      <c r="R35" s="13"/>
      <c r="S35" s="13">
        <v>1.1749401760654923</v>
      </c>
      <c r="T35" s="13">
        <v>-0.6107825574318783</v>
      </c>
      <c r="U35" s="40">
        <v>-0.28799854560048427</v>
      </c>
    </row>
    <row r="36" spans="1:21" ht="12.75">
      <c r="A36" s="29" t="s">
        <v>8</v>
      </c>
      <c r="B36" s="92">
        <v>75387</v>
      </c>
      <c r="C36" s="89">
        <v>61829</v>
      </c>
      <c r="D36" s="89">
        <v>498610</v>
      </c>
      <c r="E36" s="89">
        <v>5913</v>
      </c>
      <c r="F36" s="92">
        <v>566352</v>
      </c>
      <c r="G36" s="89"/>
      <c r="H36" s="89">
        <v>24509</v>
      </c>
      <c r="I36" s="89">
        <v>142176</v>
      </c>
      <c r="J36" s="92">
        <v>166685</v>
      </c>
      <c r="L36" s="29" t="s">
        <v>8</v>
      </c>
      <c r="M36" s="40">
        <v>0.29701051059674943</v>
      </c>
      <c r="N36" s="13">
        <v>-1.6504993817122346</v>
      </c>
      <c r="O36" s="13">
        <v>-0.2784705853109713</v>
      </c>
      <c r="P36" s="13">
        <v>0.6729295627117402</v>
      </c>
      <c r="Q36" s="40">
        <v>-0.507042686602156</v>
      </c>
      <c r="R36" s="13"/>
      <c r="S36" s="13">
        <v>0.6289815413985422</v>
      </c>
      <c r="T36" s="13">
        <v>0.5347670830176486</v>
      </c>
      <c r="U36" s="40">
        <v>0.5517971181279407</v>
      </c>
    </row>
    <row r="37" spans="1:21" ht="12.75">
      <c r="A37" s="29" t="s">
        <v>9</v>
      </c>
      <c r="B37" s="92">
        <v>82051</v>
      </c>
      <c r="C37" s="89">
        <v>49893</v>
      </c>
      <c r="D37" s="89">
        <v>725493</v>
      </c>
      <c r="E37" s="89">
        <v>17178</v>
      </c>
      <c r="F37" s="92">
        <v>792564</v>
      </c>
      <c r="G37" s="89"/>
      <c r="H37" s="89">
        <v>9949</v>
      </c>
      <c r="I37" s="89">
        <v>92447</v>
      </c>
      <c r="J37" s="92">
        <v>102396</v>
      </c>
      <c r="L37" s="29" t="s">
        <v>9</v>
      </c>
      <c r="M37" s="40">
        <v>0.38541247870120454</v>
      </c>
      <c r="N37" s="13">
        <v>-0.19525604660540352</v>
      </c>
      <c r="O37" s="13">
        <v>0.3039277761042277</v>
      </c>
      <c r="P37" s="13">
        <v>0.9371152928171248</v>
      </c>
      <c r="Q37" s="40">
        <v>0.2260281322041931</v>
      </c>
      <c r="R37" s="13"/>
      <c r="S37" s="13">
        <v>-2.2588872463531593</v>
      </c>
      <c r="T37" s="13">
        <v>0.4921850188594159</v>
      </c>
      <c r="U37" s="40">
        <v>-0.0050938284923382465</v>
      </c>
    </row>
    <row r="38" spans="1:21" ht="12.75">
      <c r="A38" s="29" t="s">
        <v>14</v>
      </c>
      <c r="B38" s="92">
        <v>50833</v>
      </c>
      <c r="C38" s="89">
        <v>71954</v>
      </c>
      <c r="D38" s="89">
        <v>661212</v>
      </c>
      <c r="E38" s="89">
        <v>17032</v>
      </c>
      <c r="F38" s="92">
        <v>750198</v>
      </c>
      <c r="G38" s="89"/>
      <c r="H38" s="89">
        <v>23499</v>
      </c>
      <c r="I38" s="89">
        <v>141666</v>
      </c>
      <c r="J38" s="92">
        <v>165165</v>
      </c>
      <c r="L38" s="29" t="s">
        <v>14</v>
      </c>
      <c r="M38" s="40">
        <v>-0.6673463136331445</v>
      </c>
      <c r="N38" s="13">
        <v>0.18225609935594936</v>
      </c>
      <c r="O38" s="13">
        <v>0.3368110846418922</v>
      </c>
      <c r="P38" s="13">
        <v>-2.4196088814333683</v>
      </c>
      <c r="Q38" s="40">
        <v>0.2585729241571736</v>
      </c>
      <c r="R38" s="13"/>
      <c r="S38" s="13">
        <v>1.082334053814025</v>
      </c>
      <c r="T38" s="13">
        <v>0.2503842120611916</v>
      </c>
      <c r="U38" s="40">
        <v>0.40076596087699595</v>
      </c>
    </row>
    <row r="39" spans="1:21" ht="12.75">
      <c r="A39" s="29" t="s">
        <v>11</v>
      </c>
      <c r="B39" s="92">
        <v>36713</v>
      </c>
      <c r="C39" s="89">
        <v>45860</v>
      </c>
      <c r="D39" s="89">
        <v>177061</v>
      </c>
      <c r="E39" s="89">
        <v>6134</v>
      </c>
      <c r="F39" s="92">
        <v>229055</v>
      </c>
      <c r="G39" s="89"/>
      <c r="H39" s="89">
        <v>10818</v>
      </c>
      <c r="I39" s="89">
        <v>141153</v>
      </c>
      <c r="J39" s="92">
        <v>151971</v>
      </c>
      <c r="L39" s="29" t="s">
        <v>11</v>
      </c>
      <c r="M39" s="40">
        <v>0.27525702142323843</v>
      </c>
      <c r="N39" s="13">
        <v>-0.1991086145592691</v>
      </c>
      <c r="O39" s="13">
        <v>-0.4171650340760348</v>
      </c>
      <c r="P39" s="13">
        <v>0.9054207355842916</v>
      </c>
      <c r="Q39" s="40">
        <v>-0.353823208910819</v>
      </c>
      <c r="R39" s="13"/>
      <c r="S39" s="13">
        <v>-0.12657435151993593</v>
      </c>
      <c r="T39" s="13">
        <v>0.0077459998714582675</v>
      </c>
      <c r="U39" s="40">
        <v>-0.0165335039279935</v>
      </c>
    </row>
    <row r="40" spans="1:21" s="23" customFormat="1" ht="12.75">
      <c r="A40" s="78" t="s">
        <v>12</v>
      </c>
      <c r="B40" s="91">
        <v>269784</v>
      </c>
      <c r="C40" s="93">
        <v>403066</v>
      </c>
      <c r="D40" s="93">
        <v>1111169</v>
      </c>
      <c r="E40" s="93">
        <v>14515</v>
      </c>
      <c r="F40" s="91">
        <v>1528750</v>
      </c>
      <c r="G40" s="93"/>
      <c r="H40" s="93">
        <v>86849</v>
      </c>
      <c r="I40" s="93">
        <v>253992</v>
      </c>
      <c r="J40" s="91">
        <v>340841</v>
      </c>
      <c r="K40" s="22"/>
      <c r="L40" s="78" t="s">
        <v>12</v>
      </c>
      <c r="M40" s="74">
        <v>1.9846887982692951</v>
      </c>
      <c r="N40" s="70">
        <v>3.6221843902244335</v>
      </c>
      <c r="O40" s="70">
        <v>0.6586286521256334</v>
      </c>
      <c r="P40" s="70">
        <v>-5.230954759884742</v>
      </c>
      <c r="Q40" s="74">
        <v>1.0820514533621313</v>
      </c>
      <c r="R40" s="70"/>
      <c r="S40" s="70">
        <v>3.809090960845448</v>
      </c>
      <c r="T40" s="70">
        <v>0.041786529036299196</v>
      </c>
      <c r="U40" s="74">
        <v>0.7227576649684379</v>
      </c>
    </row>
    <row r="41" spans="1:21" s="23" customFormat="1" ht="12.75">
      <c r="A41" s="23" t="s">
        <v>91</v>
      </c>
      <c r="B41" s="22"/>
      <c r="C41" s="22"/>
      <c r="D41" s="22"/>
      <c r="E41" s="22"/>
      <c r="F41" s="22"/>
      <c r="G41" s="22"/>
      <c r="H41" s="22"/>
      <c r="I41" s="22"/>
      <c r="J41" s="22"/>
      <c r="K41" s="22"/>
      <c r="L41" s="23" t="s">
        <v>91</v>
      </c>
      <c r="M41" s="77"/>
      <c r="N41" s="77"/>
      <c r="O41" s="77"/>
      <c r="P41" s="77"/>
      <c r="Q41" s="77"/>
      <c r="R41" s="66"/>
      <c r="S41" s="77"/>
      <c r="T41" s="77"/>
      <c r="U41" s="77"/>
    </row>
    <row r="42" spans="1:21" ht="10.5" customHeight="1">
      <c r="A42" s="16" t="s">
        <v>30</v>
      </c>
      <c r="C42" s="62"/>
      <c r="F42" s="62"/>
      <c r="L42" s="71" t="s">
        <v>34</v>
      </c>
      <c r="M42" s="64"/>
      <c r="N42" s="64"/>
      <c r="O42" s="64"/>
      <c r="P42" s="64"/>
      <c r="Q42" s="64"/>
      <c r="R42" s="64"/>
      <c r="S42" s="64"/>
      <c r="T42" s="64"/>
      <c r="U42" s="64"/>
    </row>
    <row r="43" spans="1:21" ht="12.75">
      <c r="A43" s="16" t="s">
        <v>89</v>
      </c>
      <c r="L43" s="16" t="s">
        <v>89</v>
      </c>
      <c r="M43" s="64"/>
      <c r="N43" s="64"/>
      <c r="O43" s="64"/>
      <c r="P43" s="64"/>
      <c r="Q43" s="64"/>
      <c r="R43" s="64"/>
      <c r="S43" s="64"/>
      <c r="T43" s="64"/>
      <c r="U43" s="64"/>
    </row>
    <row r="44" spans="1:12" ht="12.75">
      <c r="A44" s="137" t="str">
        <f>A20</f>
        <v>Fecha de publicación: 26 de Agosto de 2016</v>
      </c>
      <c r="B44" s="64"/>
      <c r="C44" s="64"/>
      <c r="D44" s="64"/>
      <c r="E44" s="64"/>
      <c r="F44" s="64"/>
      <c r="G44" s="64"/>
      <c r="H44" s="64"/>
      <c r="I44" s="64"/>
      <c r="J44" s="64"/>
      <c r="L44" s="137" t="str">
        <f>A20</f>
        <v>Fecha de publicación: 26 de Agosto de 2016</v>
      </c>
    </row>
    <row r="46" spans="1:10" ht="12.75">
      <c r="A46" s="12"/>
      <c r="B46" s="64"/>
      <c r="C46" s="64"/>
      <c r="D46" s="64"/>
      <c r="E46" s="64"/>
      <c r="F46" s="64"/>
      <c r="G46" s="64"/>
      <c r="H46" s="64"/>
      <c r="I46" s="64"/>
      <c r="J46" s="64"/>
    </row>
    <row r="60" spans="1:10" ht="12.75">
      <c r="A60" s="65"/>
      <c r="B60" s="56"/>
      <c r="C60" s="12"/>
      <c r="D60" s="12"/>
      <c r="E60" s="12"/>
      <c r="F60" s="12"/>
      <c r="G60" s="12"/>
      <c r="H60" s="56"/>
      <c r="I60" s="56"/>
      <c r="J60" s="12"/>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12"/>
      <c r="B70" s="64"/>
      <c r="C70" s="64"/>
      <c r="D70" s="64"/>
      <c r="E70" s="64"/>
      <c r="F70" s="64"/>
      <c r="G70" s="64"/>
      <c r="H70" s="64"/>
      <c r="I70" s="64"/>
      <c r="J70" s="64"/>
    </row>
    <row r="71" spans="1:10" ht="12.75">
      <c r="A71" s="66"/>
      <c r="B71" s="67"/>
      <c r="C71" s="67"/>
      <c r="D71" s="67"/>
      <c r="E71" s="67"/>
      <c r="F71" s="67"/>
      <c r="G71" s="67"/>
      <c r="H71" s="67"/>
      <c r="I71" s="67"/>
      <c r="J71" s="67"/>
    </row>
    <row r="72" spans="1:10" ht="12.75">
      <c r="A72" s="66"/>
      <c r="B72" s="67"/>
      <c r="C72" s="67"/>
      <c r="D72" s="67"/>
      <c r="E72" s="67"/>
      <c r="F72" s="67"/>
      <c r="G72" s="67"/>
      <c r="H72" s="67"/>
      <c r="I72" s="67"/>
      <c r="J72" s="67"/>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row r="88" spans="1:10" ht="12.75">
      <c r="A88" s="64"/>
      <c r="B88" s="64"/>
      <c r="C88" s="64"/>
      <c r="D88" s="64"/>
      <c r="E88" s="64"/>
      <c r="F88" s="64"/>
      <c r="G88" s="64"/>
      <c r="H88" s="64"/>
      <c r="I88" s="64"/>
      <c r="J88" s="64"/>
    </row>
  </sheetData>
  <sheetProtection/>
  <mergeCells count="8">
    <mergeCell ref="A28:A29"/>
    <mergeCell ref="B28:B29"/>
    <mergeCell ref="L5:L6"/>
    <mergeCell ref="M5:M6"/>
    <mergeCell ref="A5:A6"/>
    <mergeCell ref="B5:B6"/>
    <mergeCell ref="L28:L29"/>
    <mergeCell ref="M28:M29"/>
  </mergeCells>
  <printOptions horizontalCentered="1" verticalCentered="1"/>
  <pageMargins left="0.4330708661417323" right="0.31496062992125984" top="1.1811023622047245" bottom="0.984251968503937" header="0" footer="0"/>
  <pageSetup orientation="landscape" scale="68" r:id="rId1"/>
</worksheet>
</file>

<file path=xl/worksheets/sheet7.xml><?xml version="1.0" encoding="utf-8"?>
<worksheet xmlns="http://schemas.openxmlformats.org/spreadsheetml/2006/main" xmlns:r="http://schemas.openxmlformats.org/officeDocument/2006/relationships">
  <sheetPr>
    <tabColor rgb="FF92D050"/>
  </sheetPr>
  <dimension ref="A1:AL57"/>
  <sheetViews>
    <sheetView view="pageBreakPreview" zoomScaleSheetLayoutView="100" zoomScalePageLayoutView="0" workbookViewId="0" topLeftCell="A1">
      <selection activeCell="D13" sqref="D13"/>
    </sheetView>
  </sheetViews>
  <sheetFormatPr defaultColWidth="11.421875" defaultRowHeight="12.75"/>
  <cols>
    <col min="1" max="1" width="18.421875" style="22" customWidth="1"/>
    <col min="2" max="2" width="11.8515625" style="22" customWidth="1"/>
    <col min="3" max="3" width="9.57421875" style="22" bestFit="1" customWidth="1"/>
    <col min="4" max="5" width="11.00390625" style="22" customWidth="1"/>
    <col min="6" max="6" width="9.28125" style="22" customWidth="1"/>
    <col min="7" max="7" width="10.8515625" style="22" customWidth="1"/>
    <col min="8" max="8" width="10.140625" style="22" customWidth="1"/>
    <col min="9" max="14" width="9.140625" style="22" bestFit="1" customWidth="1"/>
    <col min="15" max="15" width="11.00390625" style="22" customWidth="1"/>
    <col min="16" max="16" width="9.140625" style="22" bestFit="1" customWidth="1"/>
    <col min="17" max="17" width="10.7109375" style="22" customWidth="1"/>
    <col min="18" max="18" width="9.00390625" style="22" customWidth="1"/>
    <col min="19" max="19" width="9.140625" style="64" customWidth="1"/>
    <col min="20" max="20" width="18.140625" style="22" customWidth="1"/>
    <col min="21" max="21" width="13.28125" style="22" customWidth="1"/>
    <col min="22" max="22" width="8.42187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9.421875" style="22" customWidth="1"/>
    <col min="32" max="32" width="8.28125" style="22" customWidth="1"/>
    <col min="33" max="34" width="9.7109375" style="22" customWidth="1"/>
    <col min="35" max="35" width="8.00390625" style="22" customWidth="1"/>
    <col min="36" max="36" width="7.28125" style="22" customWidth="1"/>
    <col min="37" max="37" width="9.140625" style="22" customWidth="1"/>
    <col min="38" max="16384" width="11.421875" style="202" customWidth="1"/>
  </cols>
  <sheetData>
    <row r="1" spans="1:37" s="255" customFormat="1" ht="20.25">
      <c r="A1" s="232" t="s">
        <v>138</v>
      </c>
      <c r="B1" s="233"/>
      <c r="C1" s="233"/>
      <c r="D1" s="233"/>
      <c r="E1" s="233"/>
      <c r="F1" s="233"/>
      <c r="G1" s="233"/>
      <c r="H1" s="233"/>
      <c r="I1" s="233"/>
      <c r="J1" s="233"/>
      <c r="K1" s="233"/>
      <c r="L1" s="233"/>
      <c r="M1" s="233"/>
      <c r="N1" s="233"/>
      <c r="O1" s="233"/>
      <c r="P1" s="233"/>
      <c r="Q1" s="233"/>
      <c r="R1" s="233"/>
      <c r="S1" s="253"/>
      <c r="T1" s="232" t="s">
        <v>138</v>
      </c>
      <c r="U1" s="254"/>
      <c r="V1" s="254"/>
      <c r="W1" s="254"/>
      <c r="X1" s="254"/>
      <c r="Y1" s="254"/>
      <c r="Z1" s="254"/>
      <c r="AA1" s="254"/>
      <c r="AB1" s="254"/>
      <c r="AC1" s="254"/>
      <c r="AD1" s="254"/>
      <c r="AE1" s="254"/>
      <c r="AF1" s="254"/>
      <c r="AG1" s="254"/>
      <c r="AH1" s="254"/>
      <c r="AI1" s="254"/>
      <c r="AJ1" s="254"/>
      <c r="AK1" s="254"/>
    </row>
    <row r="2" spans="1:37" s="258" customFormat="1" ht="12.75">
      <c r="A2" s="165" t="s">
        <v>163</v>
      </c>
      <c r="B2" s="198"/>
      <c r="C2" s="198"/>
      <c r="D2" s="198"/>
      <c r="E2" s="198"/>
      <c r="F2" s="198"/>
      <c r="G2" s="198"/>
      <c r="H2" s="198"/>
      <c r="I2" s="198"/>
      <c r="J2" s="198"/>
      <c r="K2" s="198"/>
      <c r="L2" s="198"/>
      <c r="M2" s="198"/>
      <c r="N2" s="198"/>
      <c r="O2" s="198"/>
      <c r="P2" s="198"/>
      <c r="Q2" s="198"/>
      <c r="R2" s="198"/>
      <c r="S2" s="256"/>
      <c r="T2" s="4" t="s">
        <v>164</v>
      </c>
      <c r="U2" s="257"/>
      <c r="V2" s="257"/>
      <c r="W2" s="257"/>
      <c r="X2" s="257"/>
      <c r="Y2" s="257"/>
      <c r="Z2" s="257"/>
      <c r="AA2" s="257"/>
      <c r="AB2" s="257"/>
      <c r="AC2" s="257"/>
      <c r="AD2" s="257"/>
      <c r="AE2" s="257"/>
      <c r="AF2" s="257"/>
      <c r="AG2" s="257"/>
      <c r="AH2" s="257"/>
      <c r="AI2" s="257"/>
      <c r="AJ2" s="257"/>
      <c r="AK2" s="257"/>
    </row>
    <row r="3" spans="1:37" ht="12.75">
      <c r="A3" s="172" t="s">
        <v>55</v>
      </c>
      <c r="B3" s="3"/>
      <c r="C3" s="3"/>
      <c r="D3" s="3"/>
      <c r="E3" s="3"/>
      <c r="F3" s="3"/>
      <c r="G3" s="3"/>
      <c r="H3" s="3"/>
      <c r="I3" s="3"/>
      <c r="J3" s="3"/>
      <c r="K3" s="3"/>
      <c r="L3" s="3"/>
      <c r="M3" s="3"/>
      <c r="N3" s="3"/>
      <c r="O3" s="3"/>
      <c r="P3" s="3"/>
      <c r="Q3" s="3"/>
      <c r="R3" s="3"/>
      <c r="S3" s="3"/>
      <c r="T3" s="4" t="s">
        <v>92</v>
      </c>
      <c r="U3" s="4"/>
      <c r="V3" s="4"/>
      <c r="W3" s="4"/>
      <c r="X3" s="4"/>
      <c r="Y3" s="4"/>
      <c r="Z3" s="4"/>
      <c r="AA3" s="4"/>
      <c r="AB3" s="4"/>
      <c r="AC3" s="4"/>
      <c r="AD3" s="4"/>
      <c r="AE3" s="4"/>
      <c r="AF3" s="4"/>
      <c r="AG3" s="4"/>
      <c r="AH3" s="4"/>
      <c r="AI3" s="4"/>
      <c r="AJ3" s="4"/>
      <c r="AK3" s="3"/>
    </row>
    <row r="4" spans="1:37" ht="12.75">
      <c r="A4" s="164" t="str">
        <f>'Anexo A'!A5</f>
        <v>I trimestre de 2016</v>
      </c>
      <c r="B4" s="3"/>
      <c r="C4" s="3"/>
      <c r="D4" s="3"/>
      <c r="E4" s="3"/>
      <c r="F4" s="3"/>
      <c r="G4" s="3"/>
      <c r="H4" s="3"/>
      <c r="I4" s="3"/>
      <c r="J4" s="3"/>
      <c r="K4" s="3"/>
      <c r="L4" s="3"/>
      <c r="M4" s="3"/>
      <c r="N4" s="3"/>
      <c r="O4" s="3"/>
      <c r="P4" s="3"/>
      <c r="Q4" s="3"/>
      <c r="R4" s="38" t="s">
        <v>0</v>
      </c>
      <c r="S4" s="38"/>
      <c r="T4" s="7" t="str">
        <f>'Anexo A'!T5</f>
        <v>II trimestre de 2016 / I trimestre de 2016</v>
      </c>
      <c r="U4" s="4"/>
      <c r="V4" s="4"/>
      <c r="W4" s="4"/>
      <c r="X4" s="4"/>
      <c r="Y4" s="4"/>
      <c r="Z4" s="4"/>
      <c r="AA4" s="4"/>
      <c r="AB4" s="4"/>
      <c r="AC4" s="4"/>
      <c r="AD4" s="4"/>
      <c r="AE4" s="4"/>
      <c r="AF4" s="4"/>
      <c r="AG4" s="4"/>
      <c r="AH4" s="4"/>
      <c r="AI4" s="4"/>
      <c r="AJ4" s="4"/>
      <c r="AK4" s="38" t="s">
        <v>31</v>
      </c>
    </row>
    <row r="5" spans="1:37" ht="24.75" customHeight="1">
      <c r="A5" s="8" t="s">
        <v>1</v>
      </c>
      <c r="B5" s="68" t="s">
        <v>2</v>
      </c>
      <c r="C5" s="176" t="s">
        <v>106</v>
      </c>
      <c r="D5" s="9" t="s">
        <v>46</v>
      </c>
      <c r="E5" s="176" t="s">
        <v>104</v>
      </c>
      <c r="F5" s="9" t="s">
        <v>47</v>
      </c>
      <c r="G5" s="9" t="s">
        <v>99</v>
      </c>
      <c r="H5" s="9" t="s">
        <v>100</v>
      </c>
      <c r="I5" s="9" t="s">
        <v>50</v>
      </c>
      <c r="J5" s="9" t="s">
        <v>51</v>
      </c>
      <c r="K5" s="9" t="s">
        <v>56</v>
      </c>
      <c r="L5" s="9" t="s">
        <v>63</v>
      </c>
      <c r="M5" s="9" t="s">
        <v>57</v>
      </c>
      <c r="N5" s="9" t="s">
        <v>58</v>
      </c>
      <c r="O5" s="9" t="s">
        <v>59</v>
      </c>
      <c r="P5" s="9" t="s">
        <v>60</v>
      </c>
      <c r="Q5" s="9" t="s">
        <v>61</v>
      </c>
      <c r="R5" s="9" t="s">
        <v>62</v>
      </c>
      <c r="S5" s="10"/>
      <c r="T5" s="155" t="s">
        <v>1</v>
      </c>
      <c r="U5" s="68" t="s">
        <v>2</v>
      </c>
      <c r="V5" s="176" t="s">
        <v>106</v>
      </c>
      <c r="W5" s="9" t="s">
        <v>46</v>
      </c>
      <c r="X5" s="176" t="s">
        <v>104</v>
      </c>
      <c r="Y5" s="9" t="s">
        <v>47</v>
      </c>
      <c r="Z5" s="9" t="s">
        <v>99</v>
      </c>
      <c r="AA5" s="9" t="s">
        <v>100</v>
      </c>
      <c r="AB5" s="9" t="s">
        <v>50</v>
      </c>
      <c r="AC5" s="9" t="s">
        <v>51</v>
      </c>
      <c r="AD5" s="9" t="s">
        <v>56</v>
      </c>
      <c r="AE5" s="9" t="s">
        <v>63</v>
      </c>
      <c r="AF5" s="9" t="s">
        <v>57</v>
      </c>
      <c r="AG5" s="9" t="s">
        <v>58</v>
      </c>
      <c r="AH5" s="9" t="s">
        <v>59</v>
      </c>
      <c r="AI5" s="9" t="s">
        <v>60</v>
      </c>
      <c r="AJ5" s="9" t="s">
        <v>61</v>
      </c>
      <c r="AK5" s="9" t="s">
        <v>62</v>
      </c>
    </row>
    <row r="6" spans="1:37" ht="12.75">
      <c r="A6" s="40" t="s">
        <v>2</v>
      </c>
      <c r="B6" s="166">
        <f>SUM(C6:R6)</f>
        <v>6067685</v>
      </c>
      <c r="C6" s="166">
        <f>SUM(C7:C16)</f>
        <v>952881</v>
      </c>
      <c r="D6" s="166">
        <f aca="true" t="shared" si="0" ref="D6:R6">SUM(D7:D16)</f>
        <v>859163</v>
      </c>
      <c r="E6" s="166">
        <f t="shared" si="0"/>
        <v>652117</v>
      </c>
      <c r="F6" s="166">
        <f t="shared" si="0"/>
        <v>956243</v>
      </c>
      <c r="G6" s="166">
        <f t="shared" si="0"/>
        <v>570832</v>
      </c>
      <c r="H6" s="166">
        <f t="shared" si="0"/>
        <v>415688</v>
      </c>
      <c r="I6" s="166">
        <f t="shared" si="0"/>
        <v>148147</v>
      </c>
      <c r="J6" s="166">
        <f t="shared" si="0"/>
        <v>102811</v>
      </c>
      <c r="K6" s="166">
        <f t="shared" si="0"/>
        <v>234554</v>
      </c>
      <c r="L6" s="166">
        <f t="shared" si="0"/>
        <v>120845</v>
      </c>
      <c r="M6" s="166">
        <f t="shared" si="0"/>
        <v>298302</v>
      </c>
      <c r="N6" s="166">
        <f t="shared" si="0"/>
        <v>107664</v>
      </c>
      <c r="O6" s="166">
        <f t="shared" si="0"/>
        <v>288642</v>
      </c>
      <c r="P6" s="166">
        <f t="shared" si="0"/>
        <v>160456</v>
      </c>
      <c r="Q6" s="166">
        <f t="shared" si="0"/>
        <v>59998</v>
      </c>
      <c r="R6" s="166">
        <f t="shared" si="0"/>
        <v>139342</v>
      </c>
      <c r="S6" s="92"/>
      <c r="T6" s="40" t="s">
        <v>2</v>
      </c>
      <c r="U6" s="146">
        <v>1.7495469853823948</v>
      </c>
      <c r="V6" s="146">
        <v>0.883216267298863</v>
      </c>
      <c r="W6" s="146">
        <v>3.538792988059299</v>
      </c>
      <c r="X6" s="146">
        <v>-2.4831433623107415</v>
      </c>
      <c r="Y6" s="146">
        <v>5.7276236270487715</v>
      </c>
      <c r="Z6" s="146">
        <v>2.87948117835019</v>
      </c>
      <c r="AA6" s="146">
        <v>6.956900367583387</v>
      </c>
      <c r="AB6" s="146">
        <v>10.493631325642781</v>
      </c>
      <c r="AC6" s="146">
        <v>-8.224800848158281</v>
      </c>
      <c r="AD6" s="146">
        <v>-0.29161728216104166</v>
      </c>
      <c r="AE6" s="146">
        <v>-37.94530183292648</v>
      </c>
      <c r="AF6" s="146">
        <v>3.535343376846285</v>
      </c>
      <c r="AG6" s="146">
        <v>-0.08823747956606098</v>
      </c>
      <c r="AH6" s="146">
        <v>6.146021715481467</v>
      </c>
      <c r="AI6" s="146">
        <v>5.149075135862802</v>
      </c>
      <c r="AJ6" s="146">
        <v>-12.065402180072667</v>
      </c>
      <c r="AK6" s="146">
        <v>-4.565027055733367</v>
      </c>
    </row>
    <row r="7" spans="1:37" ht="12.75">
      <c r="A7" s="29" t="s">
        <v>3</v>
      </c>
      <c r="B7" s="167">
        <f aca="true" t="shared" si="1" ref="B7:B16">SUM(C7:R7)</f>
        <v>1771688</v>
      </c>
      <c r="C7" s="168">
        <v>215995</v>
      </c>
      <c r="D7" s="168">
        <v>576786</v>
      </c>
      <c r="E7" s="168">
        <v>90139</v>
      </c>
      <c r="F7" s="168">
        <v>168297</v>
      </c>
      <c r="G7" s="168">
        <v>176788</v>
      </c>
      <c r="H7" s="168">
        <v>213834</v>
      </c>
      <c r="I7" s="168">
        <v>62632</v>
      </c>
      <c r="J7" s="168">
        <v>18575</v>
      </c>
      <c r="K7" s="168">
        <v>85868</v>
      </c>
      <c r="L7" s="168">
        <v>20006</v>
      </c>
      <c r="M7" s="168">
        <v>24639</v>
      </c>
      <c r="N7" s="168">
        <v>29282</v>
      </c>
      <c r="O7" s="168">
        <v>16770</v>
      </c>
      <c r="P7" s="168">
        <v>39929</v>
      </c>
      <c r="Q7" s="168">
        <v>15906</v>
      </c>
      <c r="R7" s="168">
        <v>16242</v>
      </c>
      <c r="S7" s="89"/>
      <c r="T7" s="13" t="s">
        <v>3</v>
      </c>
      <c r="U7" s="146">
        <v>0.8372806047114381</v>
      </c>
      <c r="V7" s="216">
        <v>-5.159378689321514</v>
      </c>
      <c r="W7" s="216">
        <v>4.537038000228847</v>
      </c>
      <c r="X7" s="216">
        <v>-11.123930817958922</v>
      </c>
      <c r="Y7" s="216">
        <v>-8.620474518262355</v>
      </c>
      <c r="Z7" s="216">
        <v>16.861438559178225</v>
      </c>
      <c r="AA7" s="216">
        <v>-9.409167859180485</v>
      </c>
      <c r="AB7" s="216">
        <v>10.627155447694463</v>
      </c>
      <c r="AC7" s="216">
        <v>56</v>
      </c>
      <c r="AD7" s="216">
        <v>-1.553547305166063</v>
      </c>
      <c r="AE7" s="216">
        <v>20.56383085074478</v>
      </c>
      <c r="AF7" s="216">
        <v>-6.453183976622427</v>
      </c>
      <c r="AG7" s="216">
        <v>-21.511508776722906</v>
      </c>
      <c r="AH7" s="216">
        <v>4.591532498509238</v>
      </c>
      <c r="AI7" s="216">
        <v>10.726539607803858</v>
      </c>
      <c r="AJ7" s="216">
        <v>-13.780963158556531</v>
      </c>
      <c r="AK7" s="216">
        <v>-0.9543159709395326</v>
      </c>
    </row>
    <row r="8" spans="1:37" ht="12.75">
      <c r="A8" s="29" t="s">
        <v>6</v>
      </c>
      <c r="B8" s="167">
        <f t="shared" si="1"/>
        <v>2556416</v>
      </c>
      <c r="C8" s="168">
        <v>359026</v>
      </c>
      <c r="D8" s="168">
        <v>47014</v>
      </c>
      <c r="E8" s="168">
        <v>353908</v>
      </c>
      <c r="F8" s="168">
        <v>656484</v>
      </c>
      <c r="G8" s="168">
        <v>156117</v>
      </c>
      <c r="H8" s="168">
        <v>58569</v>
      </c>
      <c r="I8" s="168">
        <v>71403</v>
      </c>
      <c r="J8" s="168">
        <v>55032</v>
      </c>
      <c r="K8" s="168">
        <v>80070</v>
      </c>
      <c r="L8" s="168">
        <v>30099</v>
      </c>
      <c r="M8" s="168">
        <v>206750</v>
      </c>
      <c r="N8" s="168">
        <v>57945</v>
      </c>
      <c r="O8" s="168">
        <v>224778</v>
      </c>
      <c r="P8" s="168">
        <v>53515</v>
      </c>
      <c r="Q8" s="168">
        <v>36627</v>
      </c>
      <c r="R8" s="168">
        <v>109079</v>
      </c>
      <c r="S8" s="89"/>
      <c r="T8" s="13" t="s">
        <v>6</v>
      </c>
      <c r="U8" s="146">
        <v>1.4731952859002604</v>
      </c>
      <c r="V8" s="216">
        <v>1.2531125879462763</v>
      </c>
      <c r="W8" s="216">
        <v>2.8927553494703773</v>
      </c>
      <c r="X8" s="216">
        <v>-0.29555703742215655</v>
      </c>
      <c r="Y8" s="216">
        <v>3.3923142072007835</v>
      </c>
      <c r="Z8" s="216">
        <v>1.9209951510726029</v>
      </c>
      <c r="AA8" s="216">
        <v>5.221192098208945</v>
      </c>
      <c r="AB8" s="216">
        <v>8.297970673501112</v>
      </c>
      <c r="AC8" s="216">
        <v>-4.780854775403398</v>
      </c>
      <c r="AD8" s="216">
        <v>2.564006494317468</v>
      </c>
      <c r="AE8" s="216">
        <v>-9.794345327087285</v>
      </c>
      <c r="AF8" s="216">
        <v>4.151390568319229</v>
      </c>
      <c r="AG8" s="216">
        <v>-0.4849426179998346</v>
      </c>
      <c r="AH8" s="216">
        <v>3.5305946311471814</v>
      </c>
      <c r="AI8" s="216">
        <v>-2.8926469214239034</v>
      </c>
      <c r="AJ8" s="216">
        <v>-6.175771971496431</v>
      </c>
      <c r="AK8" s="216">
        <v>-9.448198094958698</v>
      </c>
    </row>
    <row r="9" spans="1:37" ht="12.75">
      <c r="A9" s="29" t="s">
        <v>4</v>
      </c>
      <c r="B9" s="167">
        <f t="shared" si="1"/>
        <v>168647</v>
      </c>
      <c r="C9" s="168">
        <v>84944</v>
      </c>
      <c r="D9" s="173">
        <v>36972</v>
      </c>
      <c r="E9" s="173">
        <v>2840</v>
      </c>
      <c r="F9" s="168">
        <v>2592</v>
      </c>
      <c r="G9" s="168">
        <v>19483</v>
      </c>
      <c r="H9" s="168">
        <v>1476</v>
      </c>
      <c r="I9" s="168"/>
      <c r="J9" s="168"/>
      <c r="K9" s="168">
        <v>8000</v>
      </c>
      <c r="L9" s="168">
        <v>9846</v>
      </c>
      <c r="M9" s="168">
        <v>519</v>
      </c>
      <c r="N9" s="168">
        <v>52</v>
      </c>
      <c r="O9" s="168">
        <v>166</v>
      </c>
      <c r="P9" s="168">
        <v>334</v>
      </c>
      <c r="Q9" s="168">
        <v>1013</v>
      </c>
      <c r="R9" s="168">
        <v>410</v>
      </c>
      <c r="S9" s="89"/>
      <c r="T9" s="13" t="s">
        <v>4</v>
      </c>
      <c r="U9" s="146">
        <v>9.645591086707725</v>
      </c>
      <c r="V9" s="216">
        <v>28.782491994725945</v>
      </c>
      <c r="W9" s="216">
        <v>-6.261495185545812</v>
      </c>
      <c r="X9" s="216">
        <v>-0.8802816901408477</v>
      </c>
      <c r="Y9" s="216">
        <v>28.93518518518519</v>
      </c>
      <c r="Z9" s="216">
        <v>-80.43935738849254</v>
      </c>
      <c r="AA9" s="216">
        <v>1248.509485094851</v>
      </c>
      <c r="AB9" s="216" t="s">
        <v>13</v>
      </c>
      <c r="AC9" s="216" t="s">
        <v>13</v>
      </c>
      <c r="AD9" s="216">
        <v>-4.75</v>
      </c>
      <c r="AE9" s="216">
        <v>-100</v>
      </c>
      <c r="AF9" s="216">
        <v>0</v>
      </c>
      <c r="AG9" s="216">
        <v>0</v>
      </c>
      <c r="AH9" s="216">
        <v>524.0963855421687</v>
      </c>
      <c r="AI9" s="216">
        <v>63.17365269461078</v>
      </c>
      <c r="AJ9" s="216">
        <v>-77.3938795656466</v>
      </c>
      <c r="AK9" s="216">
        <v>0</v>
      </c>
    </row>
    <row r="10" spans="1:37" ht="12.75">
      <c r="A10" s="29" t="s">
        <v>5</v>
      </c>
      <c r="B10" s="167">
        <f t="shared" si="1"/>
        <v>419161</v>
      </c>
      <c r="C10" s="168">
        <v>57218</v>
      </c>
      <c r="D10" s="168">
        <v>80178</v>
      </c>
      <c r="E10" s="168">
        <v>23464</v>
      </c>
      <c r="F10" s="168">
        <v>45726</v>
      </c>
      <c r="G10" s="168">
        <v>75212</v>
      </c>
      <c r="H10" s="168">
        <v>8937</v>
      </c>
      <c r="I10" s="168">
        <v>10374</v>
      </c>
      <c r="J10" s="168">
        <v>21587</v>
      </c>
      <c r="K10" s="168">
        <v>11414</v>
      </c>
      <c r="L10" s="168">
        <v>32730</v>
      </c>
      <c r="M10" s="168">
        <v>25090</v>
      </c>
      <c r="N10" s="168">
        <v>3478</v>
      </c>
      <c r="O10" s="168">
        <v>12243</v>
      </c>
      <c r="P10" s="168">
        <v>2274</v>
      </c>
      <c r="Q10" s="168">
        <v>3042</v>
      </c>
      <c r="R10" s="168">
        <v>6194</v>
      </c>
      <c r="S10" s="42"/>
      <c r="T10" s="13" t="s">
        <v>5</v>
      </c>
      <c r="U10" s="146">
        <v>-1.7537414024682647</v>
      </c>
      <c r="V10" s="216">
        <v>-17.272536614352134</v>
      </c>
      <c r="W10" s="216">
        <v>8.139389857566897</v>
      </c>
      <c r="X10" s="216">
        <v>64.04278895329014</v>
      </c>
      <c r="Y10" s="216">
        <v>6.775138870664392</v>
      </c>
      <c r="Z10" s="216">
        <v>8.103760038291767</v>
      </c>
      <c r="AA10" s="216">
        <v>54.90656819961956</v>
      </c>
      <c r="AB10" s="216">
        <v>-14.198958935801045</v>
      </c>
      <c r="AC10" s="216">
        <v>-66.0212164728772</v>
      </c>
      <c r="AD10" s="216">
        <v>31.93446644471703</v>
      </c>
      <c r="AE10" s="216">
        <v>-84.70210815765353</v>
      </c>
      <c r="AF10" s="216">
        <v>0.7931446791550343</v>
      </c>
      <c r="AG10" s="216">
        <v>157.56181713628524</v>
      </c>
      <c r="AH10" s="216">
        <v>8.314955484766799</v>
      </c>
      <c r="AI10" s="216">
        <v>81.97009674582233</v>
      </c>
      <c r="AJ10" s="216">
        <v>-15.351742274819202</v>
      </c>
      <c r="AK10" s="216">
        <v>-22.796254439780427</v>
      </c>
    </row>
    <row r="11" spans="1:37" ht="12.75">
      <c r="A11" s="29" t="s">
        <v>7</v>
      </c>
      <c r="B11" s="167">
        <f t="shared" si="1"/>
        <v>301538</v>
      </c>
      <c r="C11" s="168">
        <v>46065</v>
      </c>
      <c r="D11" s="168">
        <v>26243</v>
      </c>
      <c r="E11" s="168">
        <v>73934</v>
      </c>
      <c r="F11" s="168">
        <v>28198</v>
      </c>
      <c r="G11" s="168">
        <v>72655</v>
      </c>
      <c r="H11" s="168">
        <v>15553</v>
      </c>
      <c r="I11" s="168">
        <v>337</v>
      </c>
      <c r="J11" s="168">
        <v>592</v>
      </c>
      <c r="K11" s="168">
        <v>10783</v>
      </c>
      <c r="L11" s="168">
        <v>1019</v>
      </c>
      <c r="M11" s="168">
        <v>4392</v>
      </c>
      <c r="N11" s="168">
        <v>3945</v>
      </c>
      <c r="O11" s="168">
        <v>12012</v>
      </c>
      <c r="P11" s="168">
        <v>3785</v>
      </c>
      <c r="Q11" s="168">
        <v>383</v>
      </c>
      <c r="R11" s="168">
        <v>1642</v>
      </c>
      <c r="S11" s="89"/>
      <c r="T11" s="13" t="s">
        <v>7</v>
      </c>
      <c r="U11" s="146">
        <v>-10.637796894587083</v>
      </c>
      <c r="V11" s="216">
        <v>0.8726799088244945</v>
      </c>
      <c r="W11" s="216">
        <v>-4.7060168425865925</v>
      </c>
      <c r="X11" s="216">
        <v>-28.883869397029784</v>
      </c>
      <c r="Y11" s="216">
        <v>1.1596567132420716</v>
      </c>
      <c r="Z11" s="216">
        <v>-13.416832977771662</v>
      </c>
      <c r="AA11" s="216">
        <v>-6.487494374075737</v>
      </c>
      <c r="AB11" s="216">
        <v>0</v>
      </c>
      <c r="AC11" s="216">
        <v>-27.02702702702703</v>
      </c>
      <c r="AD11" s="216">
        <v>-52.953723453584345</v>
      </c>
      <c r="AE11" s="216">
        <v>-19.627085377821402</v>
      </c>
      <c r="AF11" s="216">
        <v>28.369763205828775</v>
      </c>
      <c r="AG11" s="216">
        <v>0</v>
      </c>
      <c r="AH11" s="216">
        <v>49.067599067599076</v>
      </c>
      <c r="AI11" s="216">
        <v>-5.495376486129459</v>
      </c>
      <c r="AJ11" s="216">
        <v>-66.57963446475196</v>
      </c>
      <c r="AK11" s="216">
        <v>-4.019488428745433</v>
      </c>
    </row>
    <row r="12" spans="1:37" ht="12.75">
      <c r="A12" s="29" t="s">
        <v>8</v>
      </c>
      <c r="B12" s="167">
        <f t="shared" si="1"/>
        <v>152254</v>
      </c>
      <c r="C12" s="168">
        <v>38656</v>
      </c>
      <c r="D12" s="168">
        <v>14448</v>
      </c>
      <c r="E12" s="168">
        <v>25951</v>
      </c>
      <c r="F12" s="168">
        <v>9942</v>
      </c>
      <c r="G12" s="168">
        <v>8325</v>
      </c>
      <c r="H12" s="168">
        <v>16027</v>
      </c>
      <c r="I12" s="168"/>
      <c r="J12" s="168"/>
      <c r="K12" s="168">
        <v>5258</v>
      </c>
      <c r="L12" s="168"/>
      <c r="M12" s="168">
        <v>2245</v>
      </c>
      <c r="N12" s="168">
        <v>4536</v>
      </c>
      <c r="O12" s="168">
        <v>13921</v>
      </c>
      <c r="P12" s="168">
        <v>10248</v>
      </c>
      <c r="Q12" s="168">
        <v>113</v>
      </c>
      <c r="R12" s="168">
        <v>2584</v>
      </c>
      <c r="S12" s="89"/>
      <c r="T12" s="13" t="s">
        <v>8</v>
      </c>
      <c r="U12" s="146">
        <v>9.47824030895741</v>
      </c>
      <c r="V12" s="216">
        <v>-1.6090645695364287</v>
      </c>
      <c r="W12" s="216">
        <v>0</v>
      </c>
      <c r="X12" s="216">
        <v>19.910600747562725</v>
      </c>
      <c r="Y12" s="216">
        <v>38.93582780124723</v>
      </c>
      <c r="Z12" s="216">
        <v>-6.534534534534529</v>
      </c>
      <c r="AA12" s="216">
        <v>-6.95077057465528</v>
      </c>
      <c r="AB12" s="216" t="s">
        <v>13</v>
      </c>
      <c r="AC12" s="216" t="s">
        <v>13</v>
      </c>
      <c r="AD12" s="216">
        <v>10.384176492963107</v>
      </c>
      <c r="AE12" s="216" t="s">
        <v>13</v>
      </c>
      <c r="AF12" s="216">
        <v>24.587973273942083</v>
      </c>
      <c r="AG12" s="216">
        <v>-6.172839506172849</v>
      </c>
      <c r="AH12" s="216">
        <v>5.028374398390923</v>
      </c>
      <c r="AI12" s="216">
        <v>0</v>
      </c>
      <c r="AJ12" s="216">
        <v>0</v>
      </c>
      <c r="AK12" s="216">
        <v>169.93034055727554</v>
      </c>
    </row>
    <row r="13" spans="1:37" ht="12.75">
      <c r="A13" s="29" t="s">
        <v>9</v>
      </c>
      <c r="B13" s="167">
        <f t="shared" si="1"/>
        <v>109625</v>
      </c>
      <c r="C13" s="168">
        <v>13783</v>
      </c>
      <c r="D13" s="173">
        <v>14756</v>
      </c>
      <c r="E13" s="173">
        <v>3360</v>
      </c>
      <c r="F13" s="168">
        <v>16559</v>
      </c>
      <c r="G13" s="168">
        <v>2967</v>
      </c>
      <c r="H13" s="168">
        <v>5471</v>
      </c>
      <c r="I13" s="168">
        <v>2562</v>
      </c>
      <c r="J13" s="168">
        <v>320</v>
      </c>
      <c r="K13" s="168">
        <v>5644</v>
      </c>
      <c r="L13" s="168">
        <v>13424</v>
      </c>
      <c r="M13" s="168">
        <v>13000</v>
      </c>
      <c r="N13" s="168">
        <v>3602</v>
      </c>
      <c r="O13" s="168">
        <v>830</v>
      </c>
      <c r="P13" s="168">
        <v>11348</v>
      </c>
      <c r="Q13" s="168">
        <v>1239</v>
      </c>
      <c r="R13" s="168">
        <v>760</v>
      </c>
      <c r="S13" s="89"/>
      <c r="T13" s="13" t="s">
        <v>9</v>
      </c>
      <c r="U13" s="146">
        <v>-6.5942987457240605</v>
      </c>
      <c r="V13" s="216">
        <v>0</v>
      </c>
      <c r="W13" s="216">
        <v>-16.264570344266744</v>
      </c>
      <c r="X13" s="216">
        <v>0</v>
      </c>
      <c r="Y13" s="216">
        <v>-6.950902832296634</v>
      </c>
      <c r="Z13" s="216">
        <v>188.03505224132124</v>
      </c>
      <c r="AA13" s="216">
        <v>8.700420398464644</v>
      </c>
      <c r="AB13" s="216">
        <v>23.887587822014055</v>
      </c>
      <c r="AC13" s="216">
        <v>336.87500000000006</v>
      </c>
      <c r="AD13" s="216">
        <v>15.237420269312537</v>
      </c>
      <c r="AE13" s="216">
        <v>-90.68831942789035</v>
      </c>
      <c r="AF13" s="216">
        <v>0</v>
      </c>
      <c r="AG13" s="216">
        <v>9.161576901721261</v>
      </c>
      <c r="AH13" s="216">
        <v>0</v>
      </c>
      <c r="AI13" s="216">
        <v>0</v>
      </c>
      <c r="AJ13" s="216">
        <v>-100</v>
      </c>
      <c r="AK13" s="216">
        <v>105.26315789473685</v>
      </c>
    </row>
    <row r="14" spans="1:37" ht="12.75">
      <c r="A14" s="29" t="s">
        <v>14</v>
      </c>
      <c r="B14" s="167">
        <f t="shared" si="1"/>
        <v>158953</v>
      </c>
      <c r="C14" s="168">
        <v>22418</v>
      </c>
      <c r="D14" s="168">
        <v>2160</v>
      </c>
      <c r="E14" s="168">
        <v>61097</v>
      </c>
      <c r="F14" s="168">
        <v>8756</v>
      </c>
      <c r="G14" s="168">
        <v>27198</v>
      </c>
      <c r="H14" s="168">
        <v>3860</v>
      </c>
      <c r="I14" s="168"/>
      <c r="J14" s="168">
        <v>2141</v>
      </c>
      <c r="K14" s="168">
        <v>20931</v>
      </c>
      <c r="L14" s="168">
        <v>1550</v>
      </c>
      <c r="M14" s="168"/>
      <c r="N14" s="168">
        <v>639</v>
      </c>
      <c r="O14" s="168">
        <v>2663</v>
      </c>
      <c r="P14" s="168">
        <v>5540</v>
      </c>
      <c r="Q14" s="168"/>
      <c r="R14" s="168"/>
      <c r="S14" s="89"/>
      <c r="T14" s="13" t="s">
        <v>14</v>
      </c>
      <c r="U14" s="146">
        <v>3.9080734556755914</v>
      </c>
      <c r="V14" s="216">
        <v>-7.279864394682846</v>
      </c>
      <c r="W14" s="216">
        <v>0</v>
      </c>
      <c r="X14" s="216">
        <v>0</v>
      </c>
      <c r="Y14" s="216">
        <v>8.519872087711278</v>
      </c>
      <c r="Z14" s="216">
        <v>-14.030443414956977</v>
      </c>
      <c r="AA14" s="216">
        <v>104.71502590673575</v>
      </c>
      <c r="AB14" s="216" t="s">
        <v>13</v>
      </c>
      <c r="AC14" s="216">
        <v>0</v>
      </c>
      <c r="AD14" s="216">
        <v>-7.433949644068605</v>
      </c>
      <c r="AE14" s="216">
        <v>96.7741935483871</v>
      </c>
      <c r="AF14" s="216" t="s">
        <v>13</v>
      </c>
      <c r="AG14" s="216">
        <v>0</v>
      </c>
      <c r="AH14" s="216">
        <v>0</v>
      </c>
      <c r="AI14" s="216">
        <v>54.151624548736464</v>
      </c>
      <c r="AJ14" s="216" t="s">
        <v>13</v>
      </c>
      <c r="AK14" s="216" t="s">
        <v>13</v>
      </c>
    </row>
    <row r="15" spans="1:37" ht="12.75">
      <c r="A15" s="29" t="s">
        <v>11</v>
      </c>
      <c r="B15" s="167">
        <f t="shared" si="1"/>
        <v>147437</v>
      </c>
      <c r="C15" s="168">
        <v>36815</v>
      </c>
      <c r="D15" s="168">
        <v>8896</v>
      </c>
      <c r="E15" s="168">
        <v>9302</v>
      </c>
      <c r="F15" s="168">
        <v>3004</v>
      </c>
      <c r="G15" s="168">
        <v>235</v>
      </c>
      <c r="H15" s="168">
        <v>70325</v>
      </c>
      <c r="I15" s="168"/>
      <c r="J15" s="168"/>
      <c r="K15" s="168">
        <v>1900</v>
      </c>
      <c r="L15" s="168">
        <v>3324</v>
      </c>
      <c r="M15" s="168">
        <v>12150</v>
      </c>
      <c r="N15" s="168"/>
      <c r="O15" s="168"/>
      <c r="P15" s="168">
        <v>710</v>
      </c>
      <c r="Q15" s="168"/>
      <c r="R15" s="168">
        <v>776</v>
      </c>
      <c r="S15" s="89"/>
      <c r="T15" s="13" t="s">
        <v>11</v>
      </c>
      <c r="U15" s="146">
        <v>3.07521178537273</v>
      </c>
      <c r="V15" s="216">
        <v>6.369686269183745</v>
      </c>
      <c r="W15" s="216">
        <v>0</v>
      </c>
      <c r="X15" s="216">
        <v>-47.7316706084713</v>
      </c>
      <c r="Y15" s="216">
        <v>0</v>
      </c>
      <c r="Z15" s="216">
        <v>-33.61702127659575</v>
      </c>
      <c r="AA15" s="216">
        <v>5.898329185922506</v>
      </c>
      <c r="AB15" s="216" t="s">
        <v>13</v>
      </c>
      <c r="AC15" s="216" t="s">
        <v>13</v>
      </c>
      <c r="AD15" s="216">
        <v>32.10526315789474</v>
      </c>
      <c r="AE15" s="216">
        <v>0</v>
      </c>
      <c r="AF15" s="216">
        <v>-1.2345679012345698</v>
      </c>
      <c r="AG15" s="216" t="s">
        <v>13</v>
      </c>
      <c r="AH15" s="216" t="s">
        <v>13</v>
      </c>
      <c r="AI15" s="216">
        <v>0</v>
      </c>
      <c r="AJ15" s="216" t="s">
        <v>13</v>
      </c>
      <c r="AK15" s="216">
        <v>0</v>
      </c>
    </row>
    <row r="16" spans="1:37" ht="12.75">
      <c r="A16" s="78" t="s">
        <v>12</v>
      </c>
      <c r="B16" s="169">
        <f t="shared" si="1"/>
        <v>281966</v>
      </c>
      <c r="C16" s="170">
        <v>77961</v>
      </c>
      <c r="D16" s="170">
        <v>51710</v>
      </c>
      <c r="E16" s="170">
        <v>8122</v>
      </c>
      <c r="F16" s="170">
        <v>16685</v>
      </c>
      <c r="G16" s="170">
        <v>31852</v>
      </c>
      <c r="H16" s="170">
        <v>21636</v>
      </c>
      <c r="I16" s="170">
        <v>839</v>
      </c>
      <c r="J16" s="170">
        <v>4564</v>
      </c>
      <c r="K16" s="170">
        <v>4686</v>
      </c>
      <c r="L16" s="170">
        <v>8847</v>
      </c>
      <c r="M16" s="170">
        <v>9517</v>
      </c>
      <c r="N16" s="170">
        <v>4185</v>
      </c>
      <c r="O16" s="170">
        <v>5259</v>
      </c>
      <c r="P16" s="170">
        <v>32773</v>
      </c>
      <c r="Q16" s="170">
        <v>1675</v>
      </c>
      <c r="R16" s="170">
        <v>1655</v>
      </c>
      <c r="S16" s="89"/>
      <c r="T16" s="70" t="s">
        <v>12</v>
      </c>
      <c r="U16" s="148">
        <v>20.88017704262215</v>
      </c>
      <c r="V16" s="217">
        <v>0.0025653852567302238</v>
      </c>
      <c r="W16" s="217">
        <v>4.445948559272878</v>
      </c>
      <c r="X16" s="217">
        <v>6.229992612656972</v>
      </c>
      <c r="Y16" s="217">
        <v>235.9424632903806</v>
      </c>
      <c r="Z16" s="217">
        <v>5.695089790280036</v>
      </c>
      <c r="AA16" s="217">
        <v>74.4268811240525</v>
      </c>
      <c r="AB16" s="217">
        <v>0</v>
      </c>
      <c r="AC16" s="217">
        <v>-76.11744084136723</v>
      </c>
      <c r="AD16" s="217">
        <v>12.419974391805383</v>
      </c>
      <c r="AE16" s="217">
        <v>-3.8657171922685762</v>
      </c>
      <c r="AF16" s="217">
        <v>5.295786487338432</v>
      </c>
      <c r="AG16" s="217">
        <v>22.81959378733572</v>
      </c>
      <c r="AH16" s="217">
        <v>10.496292070735876</v>
      </c>
      <c r="AI16" s="217">
        <v>2.0138528666890494</v>
      </c>
      <c r="AJ16" s="217">
        <v>-2.388059701492537</v>
      </c>
      <c r="AK16" s="217">
        <v>-37.0392749244713</v>
      </c>
    </row>
    <row r="17" spans="1:37" ht="9" customHeight="1">
      <c r="A17" s="23" t="s">
        <v>91</v>
      </c>
      <c r="R17" s="23"/>
      <c r="S17" s="54"/>
      <c r="T17" s="23" t="s">
        <v>91</v>
      </c>
      <c r="U17" s="24"/>
      <c r="V17" s="24"/>
      <c r="W17" s="24"/>
      <c r="X17" s="24"/>
      <c r="Y17" s="24"/>
      <c r="Z17" s="24"/>
      <c r="AA17" s="24"/>
      <c r="AB17" s="13"/>
      <c r="AC17" s="13"/>
      <c r="AD17" s="13"/>
      <c r="AE17" s="13"/>
      <c r="AF17" s="13"/>
      <c r="AG17" s="13"/>
      <c r="AH17" s="13"/>
      <c r="AI17" s="13"/>
      <c r="AJ17" s="13"/>
      <c r="AK17" s="24"/>
    </row>
    <row r="18" spans="1:37" ht="9" customHeight="1">
      <c r="A18" s="16" t="s">
        <v>101</v>
      </c>
      <c r="B18" s="23"/>
      <c r="C18" s="23"/>
      <c r="D18" s="23"/>
      <c r="E18" s="23"/>
      <c r="F18" s="23"/>
      <c r="G18" s="23"/>
      <c r="H18" s="23"/>
      <c r="I18" s="23"/>
      <c r="J18" s="23"/>
      <c r="K18" s="23"/>
      <c r="L18" s="23"/>
      <c r="M18" s="23"/>
      <c r="N18" s="23"/>
      <c r="O18" s="23"/>
      <c r="P18" s="23"/>
      <c r="Q18" s="23"/>
      <c r="R18" s="23"/>
      <c r="S18" s="54"/>
      <c r="T18" s="23" t="s">
        <v>32</v>
      </c>
      <c r="U18" s="24"/>
      <c r="V18" s="24"/>
      <c r="W18" s="24"/>
      <c r="X18" s="24"/>
      <c r="Y18" s="24"/>
      <c r="Z18" s="24"/>
      <c r="AA18" s="24"/>
      <c r="AB18" s="24"/>
      <c r="AC18" s="24"/>
      <c r="AD18" s="24"/>
      <c r="AE18" s="24"/>
      <c r="AF18" s="24"/>
      <c r="AG18" s="24"/>
      <c r="AH18" s="24"/>
      <c r="AI18" s="24"/>
      <c r="AJ18" s="24"/>
      <c r="AK18" s="24"/>
    </row>
    <row r="19" spans="1:37" ht="12.75">
      <c r="A19" s="293" t="s">
        <v>107</v>
      </c>
      <c r="B19" s="293"/>
      <c r="C19" s="293"/>
      <c r="D19" s="293"/>
      <c r="E19" s="293"/>
      <c r="F19" s="293"/>
      <c r="G19" s="293"/>
      <c r="H19" s="293"/>
      <c r="I19" s="293"/>
      <c r="J19" s="293"/>
      <c r="K19" s="293"/>
      <c r="L19" s="293"/>
      <c r="M19" s="293"/>
      <c r="N19" s="293"/>
      <c r="O19" s="293"/>
      <c r="P19" s="293"/>
      <c r="Q19" s="293"/>
      <c r="R19" s="293"/>
      <c r="S19" s="190"/>
      <c r="T19" s="191" t="s">
        <v>102</v>
      </c>
      <c r="U19" s="24"/>
      <c r="V19" s="24"/>
      <c r="W19" s="24"/>
      <c r="X19" s="24"/>
      <c r="Y19" s="24"/>
      <c r="Z19" s="24"/>
      <c r="AA19" s="24"/>
      <c r="AB19" s="24"/>
      <c r="AC19" s="24"/>
      <c r="AD19" s="24"/>
      <c r="AE19" s="24"/>
      <c r="AF19" s="24"/>
      <c r="AG19" s="24"/>
      <c r="AH19" s="24"/>
      <c r="AI19" s="24"/>
      <c r="AJ19" s="24"/>
      <c r="AK19" s="24"/>
    </row>
    <row r="20" spans="1:37" ht="9" customHeight="1">
      <c r="A20" s="137" t="str">
        <f>'Anexo A'!A21</f>
        <v>Fecha de publicación: 26 de Agosto de 2016</v>
      </c>
      <c r="B20" s="23"/>
      <c r="C20" s="23"/>
      <c r="D20" s="23"/>
      <c r="E20" s="23"/>
      <c r="F20" s="23"/>
      <c r="G20" s="23"/>
      <c r="H20" s="23"/>
      <c r="I20" s="23"/>
      <c r="K20" s="23"/>
      <c r="L20" s="23"/>
      <c r="M20" s="23"/>
      <c r="N20" s="23"/>
      <c r="O20" s="23"/>
      <c r="P20" s="23"/>
      <c r="Q20" s="23"/>
      <c r="R20" s="23"/>
      <c r="S20" s="54"/>
      <c r="T20" s="71" t="s">
        <v>90</v>
      </c>
      <c r="U20" s="24"/>
      <c r="V20" s="24"/>
      <c r="W20" s="24"/>
      <c r="X20" s="24"/>
      <c r="Y20" s="24"/>
      <c r="Z20" s="24"/>
      <c r="AA20" s="24"/>
      <c r="AB20" s="24"/>
      <c r="AC20" s="24"/>
      <c r="AD20" s="24"/>
      <c r="AE20" s="24"/>
      <c r="AF20" s="24"/>
      <c r="AG20" s="24"/>
      <c r="AH20" s="24"/>
      <c r="AI20" s="24"/>
      <c r="AJ20" s="24"/>
      <c r="AK20" s="24"/>
    </row>
    <row r="21" spans="3:37" ht="22.5" customHeight="1">
      <c r="C21" s="188"/>
      <c r="D21" s="188"/>
      <c r="E21" s="188"/>
      <c r="F21" s="188"/>
      <c r="G21" s="188"/>
      <c r="H21" s="188"/>
      <c r="I21" s="188"/>
      <c r="J21" s="188"/>
      <c r="K21" s="188"/>
      <c r="L21" s="188"/>
      <c r="M21" s="188"/>
      <c r="N21" s="188"/>
      <c r="O21" s="188"/>
      <c r="P21" s="188"/>
      <c r="Q21" s="188"/>
      <c r="R21" s="188"/>
      <c r="S21" s="189"/>
      <c r="T21" s="286" t="s">
        <v>107</v>
      </c>
      <c r="U21" s="286"/>
      <c r="V21" s="286"/>
      <c r="W21" s="286"/>
      <c r="X21" s="286"/>
      <c r="Y21" s="286"/>
      <c r="Z21" s="286"/>
      <c r="AA21" s="286"/>
      <c r="AB21" s="286"/>
      <c r="AC21" s="286"/>
      <c r="AD21" s="286"/>
      <c r="AE21" s="286"/>
      <c r="AF21" s="286"/>
      <c r="AG21" s="286"/>
      <c r="AH21" s="286"/>
      <c r="AI21" s="286"/>
      <c r="AJ21" s="286"/>
      <c r="AK21" s="286"/>
    </row>
    <row r="22" spans="20:37" ht="12.75">
      <c r="T22" s="54" t="str">
        <f>A20</f>
        <v>Fecha de publicación: 26 de Agosto de 2016</v>
      </c>
      <c r="U22" s="80"/>
      <c r="V22" s="80"/>
      <c r="W22" s="80"/>
      <c r="X22" s="80"/>
      <c r="Y22" s="80"/>
      <c r="Z22" s="80"/>
      <c r="AA22" s="80"/>
      <c r="AB22" s="80"/>
      <c r="AC22" s="80"/>
      <c r="AD22" s="80"/>
      <c r="AE22" s="80"/>
      <c r="AF22" s="80"/>
      <c r="AG22" s="80"/>
      <c r="AH22" s="80"/>
      <c r="AI22" s="80"/>
      <c r="AJ22" s="80"/>
      <c r="AK22" s="80"/>
    </row>
    <row r="23" spans="1:37" ht="12.75">
      <c r="A23" s="193"/>
      <c r="B23" s="194"/>
      <c r="C23" s="194"/>
      <c r="D23" s="194"/>
      <c r="E23" s="194"/>
      <c r="F23" s="194"/>
      <c r="G23" s="194"/>
      <c r="H23" s="194"/>
      <c r="I23" s="188"/>
      <c r="J23" s="188"/>
      <c r="K23" s="188"/>
      <c r="L23" s="188"/>
      <c r="M23" s="188"/>
      <c r="N23" s="188"/>
      <c r="O23" s="188"/>
      <c r="P23" s="188"/>
      <c r="Q23" s="188"/>
      <c r="R23" s="188"/>
      <c r="T23" s="54"/>
      <c r="U23" s="80"/>
      <c r="V23" s="80"/>
      <c r="W23" s="80"/>
      <c r="X23" s="80"/>
      <c r="Y23" s="80"/>
      <c r="Z23" s="80"/>
      <c r="AA23" s="80"/>
      <c r="AB23" s="80"/>
      <c r="AC23" s="80"/>
      <c r="AD23" s="80"/>
      <c r="AE23" s="80"/>
      <c r="AF23" s="80"/>
      <c r="AG23" s="80"/>
      <c r="AH23" s="80"/>
      <c r="AI23" s="80"/>
      <c r="AJ23" s="80"/>
      <c r="AK23" s="80"/>
    </row>
    <row r="24" spans="1:37" ht="12.75">
      <c r="A24" s="195" t="s">
        <v>165</v>
      </c>
      <c r="B24" s="196"/>
      <c r="C24" s="196"/>
      <c r="D24" s="196"/>
      <c r="E24" s="196"/>
      <c r="F24" s="196"/>
      <c r="G24" s="196"/>
      <c r="H24" s="196"/>
      <c r="I24" s="3"/>
      <c r="J24" s="3"/>
      <c r="K24" s="3"/>
      <c r="L24" s="3"/>
      <c r="M24" s="3"/>
      <c r="N24" s="3"/>
      <c r="O24" s="3"/>
      <c r="P24" s="3"/>
      <c r="Q24" s="3"/>
      <c r="R24" s="3"/>
      <c r="S24" s="3"/>
      <c r="T24" s="171" t="s">
        <v>166</v>
      </c>
      <c r="U24" s="84"/>
      <c r="V24" s="84"/>
      <c r="W24" s="84"/>
      <c r="X24" s="84"/>
      <c r="Y24" s="84"/>
      <c r="Z24" s="84"/>
      <c r="AA24" s="84"/>
      <c r="AB24" s="84"/>
      <c r="AC24" s="84"/>
      <c r="AD24" s="84"/>
      <c r="AE24" s="84"/>
      <c r="AF24" s="84"/>
      <c r="AG24" s="84"/>
      <c r="AH24" s="84"/>
      <c r="AI24" s="84"/>
      <c r="AJ24" s="84"/>
      <c r="AK24" s="84"/>
    </row>
    <row r="25" spans="1:37" ht="12.75">
      <c r="A25" s="195" t="s">
        <v>55</v>
      </c>
      <c r="B25" s="196"/>
      <c r="C25" s="196"/>
      <c r="D25" s="196"/>
      <c r="E25" s="196"/>
      <c r="F25" s="196"/>
      <c r="G25" s="196"/>
      <c r="H25" s="196"/>
      <c r="I25" s="3"/>
      <c r="J25" s="3"/>
      <c r="K25" s="3"/>
      <c r="L25" s="3"/>
      <c r="M25" s="3"/>
      <c r="N25" s="3"/>
      <c r="O25" s="3"/>
      <c r="P25" s="3"/>
      <c r="Q25" s="3"/>
      <c r="R25" s="3"/>
      <c r="S25" s="3"/>
      <c r="T25" s="171" t="s">
        <v>93</v>
      </c>
      <c r="U25" s="36"/>
      <c r="V25" s="36"/>
      <c r="W25" s="36"/>
      <c r="X25" s="36"/>
      <c r="Y25" s="36"/>
      <c r="Z25" s="36"/>
      <c r="AA25" s="85"/>
      <c r="AB25" s="85"/>
      <c r="AC25" s="85"/>
      <c r="AD25" s="85"/>
      <c r="AE25" s="85"/>
      <c r="AF25" s="85"/>
      <c r="AG25" s="85"/>
      <c r="AH25" s="85"/>
      <c r="AI25" s="85"/>
      <c r="AJ25" s="85"/>
      <c r="AK25" s="85"/>
    </row>
    <row r="26" spans="1:37" ht="12.75">
      <c r="A26" s="197" t="str">
        <f>'Anexo A'!A29</f>
        <v>II trimestre de 2016</v>
      </c>
      <c r="B26" s="196"/>
      <c r="C26" s="196"/>
      <c r="D26" s="196"/>
      <c r="E26" s="196"/>
      <c r="F26" s="196"/>
      <c r="G26" s="196"/>
      <c r="H26" s="196"/>
      <c r="I26" s="3"/>
      <c r="J26" s="3"/>
      <c r="K26" s="3"/>
      <c r="L26" s="3"/>
      <c r="M26" s="3"/>
      <c r="N26" s="3"/>
      <c r="O26" s="3"/>
      <c r="P26" s="3"/>
      <c r="Q26" s="3"/>
      <c r="R26" s="38" t="s">
        <v>0</v>
      </c>
      <c r="S26" s="38"/>
      <c r="T26" s="7" t="str">
        <f>T4</f>
        <v>II trimestre de 2016 / I trimestre de 2016</v>
      </c>
      <c r="U26" s="36"/>
      <c r="V26" s="36"/>
      <c r="W26" s="36"/>
      <c r="X26" s="36"/>
      <c r="Y26" s="36"/>
      <c r="Z26" s="36"/>
      <c r="AA26" s="36"/>
      <c r="AB26" s="86"/>
      <c r="AC26" s="86"/>
      <c r="AD26" s="86"/>
      <c r="AE26" s="86"/>
      <c r="AF26" s="86"/>
      <c r="AG26" s="86"/>
      <c r="AH26" s="86"/>
      <c r="AI26" s="86"/>
      <c r="AJ26" s="86"/>
      <c r="AK26" s="86"/>
    </row>
    <row r="27" spans="1:37" ht="23.25" customHeight="1">
      <c r="A27" s="8" t="s">
        <v>1</v>
      </c>
      <c r="B27" s="68" t="s">
        <v>2</v>
      </c>
      <c r="C27" s="176" t="s">
        <v>106</v>
      </c>
      <c r="D27" s="9" t="s">
        <v>46</v>
      </c>
      <c r="E27" s="176" t="s">
        <v>104</v>
      </c>
      <c r="F27" s="9" t="s">
        <v>47</v>
      </c>
      <c r="G27" s="9" t="s">
        <v>99</v>
      </c>
      <c r="H27" s="9" t="s">
        <v>100</v>
      </c>
      <c r="I27" s="9" t="s">
        <v>50</v>
      </c>
      <c r="J27" s="9" t="s">
        <v>51</v>
      </c>
      <c r="K27" s="9" t="s">
        <v>56</v>
      </c>
      <c r="L27" s="9" t="s">
        <v>63</v>
      </c>
      <c r="M27" s="9" t="s">
        <v>57</v>
      </c>
      <c r="N27" s="9" t="s">
        <v>58</v>
      </c>
      <c r="O27" s="9" t="s">
        <v>59</v>
      </c>
      <c r="P27" s="9" t="s">
        <v>60</v>
      </c>
      <c r="Q27" s="9" t="s">
        <v>61</v>
      </c>
      <c r="R27" s="9" t="s">
        <v>62</v>
      </c>
      <c r="S27" s="10"/>
      <c r="T27" s="155" t="s">
        <v>1</v>
      </c>
      <c r="U27" s="88" t="s">
        <v>2</v>
      </c>
      <c r="V27" s="176" t="s">
        <v>106</v>
      </c>
      <c r="W27" s="87" t="s">
        <v>46</v>
      </c>
      <c r="X27" s="176" t="s">
        <v>104</v>
      </c>
      <c r="Y27" s="87" t="s">
        <v>47</v>
      </c>
      <c r="Z27" s="87" t="s">
        <v>99</v>
      </c>
      <c r="AA27" s="87" t="s">
        <v>100</v>
      </c>
      <c r="AB27" s="87" t="s">
        <v>50</v>
      </c>
      <c r="AC27" s="87" t="s">
        <v>51</v>
      </c>
      <c r="AD27" s="87" t="s">
        <v>56</v>
      </c>
      <c r="AE27" s="87" t="s">
        <v>63</v>
      </c>
      <c r="AF27" s="87" t="s">
        <v>57</v>
      </c>
      <c r="AG27" s="87" t="s">
        <v>58</v>
      </c>
      <c r="AH27" s="87" t="s">
        <v>59</v>
      </c>
      <c r="AI27" s="87" t="s">
        <v>60</v>
      </c>
      <c r="AJ27" s="87" t="s">
        <v>61</v>
      </c>
      <c r="AK27" s="87" t="s">
        <v>62</v>
      </c>
    </row>
    <row r="28" spans="1:38" ht="12.75">
      <c r="A28" s="40" t="s">
        <v>2</v>
      </c>
      <c r="B28" s="166">
        <f>SUM(C28:R28)</f>
        <v>6173842</v>
      </c>
      <c r="C28" s="166">
        <f>SUM(C29:C38)</f>
        <v>961297</v>
      </c>
      <c r="D28" s="166">
        <f aca="true" t="shared" si="2" ref="D28:R28">SUM(D29:D38)</f>
        <v>889567</v>
      </c>
      <c r="E28" s="166">
        <f t="shared" si="2"/>
        <v>635924</v>
      </c>
      <c r="F28" s="166">
        <f t="shared" si="2"/>
        <v>1011013</v>
      </c>
      <c r="G28" s="166">
        <f t="shared" si="2"/>
        <v>587269</v>
      </c>
      <c r="H28" s="166">
        <f t="shared" si="2"/>
        <v>444607</v>
      </c>
      <c r="I28" s="166">
        <f t="shared" si="2"/>
        <v>163693</v>
      </c>
      <c r="J28" s="166">
        <f t="shared" si="2"/>
        <v>94355</v>
      </c>
      <c r="K28" s="166">
        <f t="shared" si="2"/>
        <v>233870</v>
      </c>
      <c r="L28" s="166">
        <f t="shared" si="2"/>
        <v>74990</v>
      </c>
      <c r="M28" s="166">
        <f t="shared" si="2"/>
        <v>308848</v>
      </c>
      <c r="N28" s="166">
        <f t="shared" si="2"/>
        <v>107569</v>
      </c>
      <c r="O28" s="166">
        <f t="shared" si="2"/>
        <v>306382</v>
      </c>
      <c r="P28" s="166">
        <f t="shared" si="2"/>
        <v>168718</v>
      </c>
      <c r="Q28" s="166">
        <f t="shared" si="2"/>
        <v>52759</v>
      </c>
      <c r="R28" s="166">
        <f t="shared" si="2"/>
        <v>132981</v>
      </c>
      <c r="S28" s="144"/>
      <c r="T28" s="141" t="s">
        <v>2</v>
      </c>
      <c r="U28" s="146">
        <v>1.7495469853823948</v>
      </c>
      <c r="V28" s="146">
        <v>0.8832162672988632</v>
      </c>
      <c r="W28" s="146">
        <v>3.5387929880592988</v>
      </c>
      <c r="X28" s="146">
        <v>-2.483143362310742</v>
      </c>
      <c r="Y28" s="146">
        <v>5.7276236270487715</v>
      </c>
      <c r="Z28" s="146">
        <v>2.87948117835019</v>
      </c>
      <c r="AA28" s="146">
        <v>6.956900367583387</v>
      </c>
      <c r="AB28" s="146">
        <v>10.493631325642781</v>
      </c>
      <c r="AC28" s="146">
        <v>-8.224800848158283</v>
      </c>
      <c r="AD28" s="146">
        <v>-0.2916172821610415</v>
      </c>
      <c r="AE28" s="146">
        <v>-37.94530183292648</v>
      </c>
      <c r="AF28" s="146">
        <v>3.535343376846285</v>
      </c>
      <c r="AG28" s="146">
        <v>-0.08823747956606132</v>
      </c>
      <c r="AH28" s="146">
        <v>6.146021715481466</v>
      </c>
      <c r="AI28" s="146">
        <v>5.149075135862802</v>
      </c>
      <c r="AJ28" s="146">
        <v>-12.065402180072667</v>
      </c>
      <c r="AK28" s="146">
        <v>-4.565027055733366</v>
      </c>
      <c r="AL28" s="201"/>
    </row>
    <row r="29" spans="1:38" ht="12.75">
      <c r="A29" s="29" t="s">
        <v>3</v>
      </c>
      <c r="B29" s="167">
        <f aca="true" t="shared" si="3" ref="B29:B38">SUM(C29:R29)</f>
        <v>1786522</v>
      </c>
      <c r="C29" s="168">
        <v>204851</v>
      </c>
      <c r="D29" s="168">
        <v>602955</v>
      </c>
      <c r="E29" s="168">
        <v>80112</v>
      </c>
      <c r="F29" s="168">
        <v>153789</v>
      </c>
      <c r="G29" s="168">
        <v>206597</v>
      </c>
      <c r="H29" s="168">
        <v>193714</v>
      </c>
      <c r="I29" s="168">
        <v>69288</v>
      </c>
      <c r="J29" s="168">
        <v>28977</v>
      </c>
      <c r="K29" s="168">
        <v>84534</v>
      </c>
      <c r="L29" s="168">
        <v>24120</v>
      </c>
      <c r="M29" s="168">
        <v>23049</v>
      </c>
      <c r="N29" s="168">
        <v>22983</v>
      </c>
      <c r="O29" s="168">
        <v>17540</v>
      </c>
      <c r="P29" s="168">
        <v>44212</v>
      </c>
      <c r="Q29" s="168">
        <v>13714</v>
      </c>
      <c r="R29" s="168">
        <v>16087</v>
      </c>
      <c r="S29" s="145"/>
      <c r="T29" s="13" t="s">
        <v>3</v>
      </c>
      <c r="U29" s="146">
        <v>0.24447544656652362</v>
      </c>
      <c r="V29" s="147">
        <v>-1.1695059509004906</v>
      </c>
      <c r="W29" s="147">
        <v>3.045871388781864</v>
      </c>
      <c r="X29" s="147">
        <v>-1.537607515215822</v>
      </c>
      <c r="Y29" s="147">
        <v>-1.5171875767979475</v>
      </c>
      <c r="Z29" s="147">
        <v>5.222026795974984</v>
      </c>
      <c r="AA29" s="147">
        <v>-4.840168587979451</v>
      </c>
      <c r="AB29" s="147">
        <v>4.492834819469854</v>
      </c>
      <c r="AC29" s="147">
        <v>10.117594420830468</v>
      </c>
      <c r="AD29" s="147">
        <v>-0.5687389684251895</v>
      </c>
      <c r="AE29" s="147">
        <v>3.4043609582523073</v>
      </c>
      <c r="AF29" s="147">
        <v>-0.5330168755154175</v>
      </c>
      <c r="AG29" s="147">
        <v>-5.850609303017033</v>
      </c>
      <c r="AH29" s="147">
        <v>0.2667664442458134</v>
      </c>
      <c r="AI29" s="147">
        <v>2.669267587375984</v>
      </c>
      <c r="AJ29" s="147">
        <v>-3.6534551151705053</v>
      </c>
      <c r="AK29" s="147">
        <v>-0.11123710008468353</v>
      </c>
      <c r="AL29" s="200"/>
    </row>
    <row r="30" spans="1:38" ht="12.75">
      <c r="A30" s="29" t="s">
        <v>6</v>
      </c>
      <c r="B30" s="167">
        <f t="shared" si="3"/>
        <v>2594077</v>
      </c>
      <c r="C30" s="168">
        <v>363525</v>
      </c>
      <c r="D30" s="168">
        <v>48374</v>
      </c>
      <c r="E30" s="168">
        <v>352862</v>
      </c>
      <c r="F30" s="168">
        <v>678754</v>
      </c>
      <c r="G30" s="168">
        <v>159116</v>
      </c>
      <c r="H30" s="168">
        <v>61627</v>
      </c>
      <c r="I30" s="168">
        <v>77328</v>
      </c>
      <c r="J30" s="168">
        <v>52401</v>
      </c>
      <c r="K30" s="168">
        <v>82123</v>
      </c>
      <c r="L30" s="168">
        <v>27151</v>
      </c>
      <c r="M30" s="168">
        <v>215333</v>
      </c>
      <c r="N30" s="168">
        <v>57664</v>
      </c>
      <c r="O30" s="168">
        <v>232714</v>
      </c>
      <c r="P30" s="168">
        <v>51967</v>
      </c>
      <c r="Q30" s="168">
        <v>34365</v>
      </c>
      <c r="R30" s="168">
        <v>98773</v>
      </c>
      <c r="S30" s="145"/>
      <c r="T30" s="13" t="s">
        <v>6</v>
      </c>
      <c r="U30" s="146">
        <v>0.6206815284577217</v>
      </c>
      <c r="V30" s="147">
        <v>0.4721470991655875</v>
      </c>
      <c r="W30" s="147">
        <v>0.15829359504541005</v>
      </c>
      <c r="X30" s="147">
        <v>-0.16040066429797045</v>
      </c>
      <c r="Y30" s="147">
        <v>2.328905937089212</v>
      </c>
      <c r="Z30" s="147">
        <v>0.5253734899234787</v>
      </c>
      <c r="AA30" s="147">
        <v>0.7356478897634772</v>
      </c>
      <c r="AB30" s="147">
        <v>3.999405995396467</v>
      </c>
      <c r="AC30" s="147">
        <v>-2.559064691521338</v>
      </c>
      <c r="AD30" s="147">
        <v>0.875278187538916</v>
      </c>
      <c r="AE30" s="147">
        <v>-2.439488601100584</v>
      </c>
      <c r="AF30" s="147">
        <v>2.877285435565301</v>
      </c>
      <c r="AG30" s="147">
        <v>-0.26099717640066455</v>
      </c>
      <c r="AH30" s="147">
        <v>2.749426625369838</v>
      </c>
      <c r="AI30" s="147">
        <v>-0.9647504611856229</v>
      </c>
      <c r="AJ30" s="147">
        <v>-3.7701256708556943</v>
      </c>
      <c r="AK30" s="147">
        <v>-7.396190667566119</v>
      </c>
      <c r="AL30" s="200"/>
    </row>
    <row r="31" spans="1:38" ht="12.75">
      <c r="A31" s="29" t="s">
        <v>4</v>
      </c>
      <c r="B31" s="167">
        <f t="shared" si="3"/>
        <v>184914</v>
      </c>
      <c r="C31" s="168">
        <v>109393</v>
      </c>
      <c r="D31" s="168">
        <v>34657</v>
      </c>
      <c r="E31" s="168">
        <v>2815</v>
      </c>
      <c r="F31" s="168">
        <v>3342</v>
      </c>
      <c r="G31" s="168">
        <v>3811</v>
      </c>
      <c r="H31" s="168">
        <v>19904</v>
      </c>
      <c r="I31" s="168"/>
      <c r="J31" s="168">
        <v>581</v>
      </c>
      <c r="K31" s="168">
        <v>7620</v>
      </c>
      <c r="L31" s="168"/>
      <c r="M31" s="168">
        <v>519</v>
      </c>
      <c r="N31" s="168">
        <v>52</v>
      </c>
      <c r="O31" s="168">
        <v>1036</v>
      </c>
      <c r="P31" s="168">
        <v>545</v>
      </c>
      <c r="Q31" s="168">
        <v>229</v>
      </c>
      <c r="R31" s="168">
        <v>410</v>
      </c>
      <c r="S31" s="145"/>
      <c r="T31" s="13" t="s">
        <v>4</v>
      </c>
      <c r="U31" s="146">
        <v>0.26809236141955234</v>
      </c>
      <c r="V31" s="147">
        <v>2.565797827850511</v>
      </c>
      <c r="W31" s="147">
        <v>-0.26944828862509135</v>
      </c>
      <c r="X31" s="147">
        <v>-0.0038336678847507278</v>
      </c>
      <c r="Y31" s="147">
        <v>0.07843194669137445</v>
      </c>
      <c r="Z31" s="147">
        <v>-2.745466266782514</v>
      </c>
      <c r="AA31" s="147">
        <v>4.433132541713983</v>
      </c>
      <c r="AB31" s="147">
        <v>0</v>
      </c>
      <c r="AC31" s="147">
        <v>0.5651146278121998</v>
      </c>
      <c r="AD31" s="147">
        <v>-0.1620096012005787</v>
      </c>
      <c r="AE31" s="147">
        <v>-8.147627125656834</v>
      </c>
      <c r="AF31" s="147">
        <v>0</v>
      </c>
      <c r="AG31" s="147">
        <v>0</v>
      </c>
      <c r="AH31" s="147">
        <v>0.30141143700500994</v>
      </c>
      <c r="AI31" s="147">
        <v>0.13150022436057263</v>
      </c>
      <c r="AJ31" s="147">
        <v>-1.3067102236741222</v>
      </c>
      <c r="AK31" s="147">
        <v>0</v>
      </c>
      <c r="AL31" s="200"/>
    </row>
    <row r="32" spans="1:38" ht="12.75">
      <c r="A32" s="29" t="s">
        <v>5</v>
      </c>
      <c r="B32" s="167">
        <f t="shared" si="3"/>
        <v>411810</v>
      </c>
      <c r="C32" s="168">
        <v>47335</v>
      </c>
      <c r="D32" s="168">
        <v>86704</v>
      </c>
      <c r="E32" s="168">
        <v>38491</v>
      </c>
      <c r="F32" s="168">
        <v>48824</v>
      </c>
      <c r="G32" s="168">
        <v>81307</v>
      </c>
      <c r="H32" s="168">
        <v>13844</v>
      </c>
      <c r="I32" s="168">
        <v>8901</v>
      </c>
      <c r="J32" s="168">
        <v>7335</v>
      </c>
      <c r="K32" s="168">
        <v>15059</v>
      </c>
      <c r="L32" s="168">
        <v>5007</v>
      </c>
      <c r="M32" s="168">
        <v>25289</v>
      </c>
      <c r="N32" s="168">
        <v>8958</v>
      </c>
      <c r="O32" s="168">
        <v>13261</v>
      </c>
      <c r="P32" s="168">
        <v>4138</v>
      </c>
      <c r="Q32" s="168">
        <v>2575</v>
      </c>
      <c r="R32" s="168">
        <v>4782</v>
      </c>
      <c r="S32" s="145"/>
      <c r="T32" s="13" t="s">
        <v>5</v>
      </c>
      <c r="U32" s="146">
        <v>-0.12114999377851657</v>
      </c>
      <c r="V32" s="147">
        <v>-1.0371704336638146</v>
      </c>
      <c r="W32" s="147">
        <v>0.759576471519372</v>
      </c>
      <c r="X32" s="147">
        <v>2.3043410921659677</v>
      </c>
      <c r="Y32" s="147">
        <v>0.3239762277998374</v>
      </c>
      <c r="Z32" s="147">
        <v>1.0677397202679568</v>
      </c>
      <c r="AA32" s="147">
        <v>1.1804526471776922</v>
      </c>
      <c r="AB32" s="147">
        <v>-0.9942827056909698</v>
      </c>
      <c r="AC32" s="147">
        <v>-13.862329906332999</v>
      </c>
      <c r="AD32" s="147">
        <v>1.5540131483581825</v>
      </c>
      <c r="AE32" s="147">
        <v>-22.940957424800366</v>
      </c>
      <c r="AF32" s="147">
        <v>0.06671091712425666</v>
      </c>
      <c r="AG32" s="147">
        <v>5.089909347600149</v>
      </c>
      <c r="AH32" s="147">
        <v>0.35268602628862084</v>
      </c>
      <c r="AI32" s="147">
        <v>1.1616891858204141</v>
      </c>
      <c r="AJ32" s="147">
        <v>-0.7783592786426213</v>
      </c>
      <c r="AK32" s="147">
        <v>-1.0133340988359556</v>
      </c>
      <c r="AL32" s="200"/>
    </row>
    <row r="33" spans="1:38" ht="12.75">
      <c r="A33" s="29" t="s">
        <v>7</v>
      </c>
      <c r="B33" s="167">
        <f t="shared" si="3"/>
        <v>269461</v>
      </c>
      <c r="C33" s="168">
        <v>46467</v>
      </c>
      <c r="D33" s="168">
        <v>25008</v>
      </c>
      <c r="E33" s="168">
        <v>52579</v>
      </c>
      <c r="F33" s="168">
        <v>28525</v>
      </c>
      <c r="G33" s="168">
        <v>62907</v>
      </c>
      <c r="H33" s="168">
        <v>14544</v>
      </c>
      <c r="I33" s="168">
        <v>337</v>
      </c>
      <c r="J33" s="168">
        <v>432</v>
      </c>
      <c r="K33" s="168">
        <v>5073</v>
      </c>
      <c r="L33" s="168">
        <v>819</v>
      </c>
      <c r="M33" s="168">
        <v>5638</v>
      </c>
      <c r="N33" s="168">
        <v>3945</v>
      </c>
      <c r="O33" s="168">
        <v>17906</v>
      </c>
      <c r="P33" s="168">
        <v>3577</v>
      </c>
      <c r="Q33" s="168">
        <v>128</v>
      </c>
      <c r="R33" s="168">
        <v>1576</v>
      </c>
      <c r="S33" s="145"/>
      <c r="T33" s="13" t="s">
        <v>7</v>
      </c>
      <c r="U33" s="146">
        <v>-0.5286530200562477</v>
      </c>
      <c r="V33" s="147">
        <v>0.04218784926974132</v>
      </c>
      <c r="W33" s="147">
        <v>-0.1437445513831481</v>
      </c>
      <c r="X33" s="147">
        <v>-3.274719107154072</v>
      </c>
      <c r="Y33" s="147">
        <v>0.03419632875743926</v>
      </c>
      <c r="Z33" s="147">
        <v>-1.7076828208649786</v>
      </c>
      <c r="AA33" s="147">
        <v>-0.24273012451646453</v>
      </c>
      <c r="AB33" s="147">
        <v>0</v>
      </c>
      <c r="AC33" s="147">
        <v>-0.1556253708260791</v>
      </c>
      <c r="AD33" s="147">
        <v>-2.4344074285665904</v>
      </c>
      <c r="AE33" s="147">
        <v>-0.16550126194712236</v>
      </c>
      <c r="AF33" s="147">
        <v>0.4176975011900693</v>
      </c>
      <c r="AG33" s="147">
        <v>0</v>
      </c>
      <c r="AH33" s="147">
        <v>2.0419758732270443</v>
      </c>
      <c r="AI33" s="147">
        <v>-0.1296305529241664</v>
      </c>
      <c r="AJ33" s="147">
        <v>-0.4250141671389046</v>
      </c>
      <c r="AK33" s="147">
        <v>-0.04736547487476847</v>
      </c>
      <c r="AL33" s="200"/>
    </row>
    <row r="34" spans="1:38" ht="12.75">
      <c r="A34" s="29" t="s">
        <v>8</v>
      </c>
      <c r="B34" s="167">
        <f t="shared" si="3"/>
        <v>166685</v>
      </c>
      <c r="C34" s="168">
        <v>38034</v>
      </c>
      <c r="D34" s="168">
        <v>14448</v>
      </c>
      <c r="E34" s="168">
        <v>31118</v>
      </c>
      <c r="F34" s="168">
        <v>13813</v>
      </c>
      <c r="G34" s="168">
        <v>7781</v>
      </c>
      <c r="H34" s="168">
        <v>14913</v>
      </c>
      <c r="I34" s="168"/>
      <c r="J34" s="168"/>
      <c r="K34" s="168">
        <v>5804</v>
      </c>
      <c r="L34" s="168">
        <v>1764</v>
      </c>
      <c r="M34" s="168">
        <v>2797</v>
      </c>
      <c r="N34" s="168">
        <v>4256</v>
      </c>
      <c r="O34" s="168">
        <v>14621</v>
      </c>
      <c r="P34" s="168">
        <v>10248</v>
      </c>
      <c r="Q34" s="168">
        <v>113</v>
      </c>
      <c r="R34" s="168">
        <v>6975</v>
      </c>
      <c r="S34" s="145"/>
      <c r="T34" s="13" t="s">
        <v>8</v>
      </c>
      <c r="U34" s="146">
        <v>0.23783370428754902</v>
      </c>
      <c r="V34" s="147">
        <v>-0.06527572697955</v>
      </c>
      <c r="W34" s="147">
        <v>0</v>
      </c>
      <c r="X34" s="147">
        <v>0.7923424784202805</v>
      </c>
      <c r="Y34" s="147">
        <v>0.40481342085641403</v>
      </c>
      <c r="Z34" s="147">
        <v>-0.0952994926703476</v>
      </c>
      <c r="AA34" s="147">
        <v>-0.2679894536286833</v>
      </c>
      <c r="AB34" s="147">
        <v>0</v>
      </c>
      <c r="AC34" s="147">
        <v>0</v>
      </c>
      <c r="AD34" s="147">
        <v>0.23278221646188413</v>
      </c>
      <c r="AE34" s="147">
        <v>1.4597211303736193</v>
      </c>
      <c r="AF34" s="147">
        <v>0.1850473681034657</v>
      </c>
      <c r="AG34" s="147">
        <v>-0.260068360826285</v>
      </c>
      <c r="AH34" s="147">
        <v>0.24251494931437584</v>
      </c>
      <c r="AI34" s="147">
        <v>0</v>
      </c>
      <c r="AJ34" s="147">
        <v>0</v>
      </c>
      <c r="AK34" s="147">
        <v>3.1512393965925507</v>
      </c>
      <c r="AL34" s="200"/>
    </row>
    <row r="35" spans="1:38" ht="12.75">
      <c r="A35" s="29" t="s">
        <v>9</v>
      </c>
      <c r="B35" s="167">
        <f t="shared" si="3"/>
        <v>102396</v>
      </c>
      <c r="C35" s="168">
        <v>13783</v>
      </c>
      <c r="D35" s="168">
        <v>12356</v>
      </c>
      <c r="E35" s="168">
        <v>3360</v>
      </c>
      <c r="F35" s="168">
        <v>15408</v>
      </c>
      <c r="G35" s="168">
        <v>8546</v>
      </c>
      <c r="H35" s="168">
        <v>5947</v>
      </c>
      <c r="I35" s="168">
        <v>3174</v>
      </c>
      <c r="J35" s="168">
        <v>1398</v>
      </c>
      <c r="K35" s="168">
        <v>6504</v>
      </c>
      <c r="L35" s="168">
        <v>1250</v>
      </c>
      <c r="M35" s="168">
        <v>13000</v>
      </c>
      <c r="N35" s="168">
        <v>3932</v>
      </c>
      <c r="O35" s="168">
        <v>830</v>
      </c>
      <c r="P35" s="168">
        <v>11348</v>
      </c>
      <c r="Q35" s="168"/>
      <c r="R35" s="168">
        <v>1560</v>
      </c>
      <c r="S35" s="145"/>
      <c r="T35" s="13" t="s">
        <v>9</v>
      </c>
      <c r="U35" s="146">
        <v>-0.11913934226974512</v>
      </c>
      <c r="V35" s="147">
        <v>0</v>
      </c>
      <c r="W35" s="147">
        <v>-0.27934163831542946</v>
      </c>
      <c r="X35" s="147">
        <v>0</v>
      </c>
      <c r="Y35" s="147">
        <v>-0.12036689418902932</v>
      </c>
      <c r="Z35" s="147">
        <v>0.9773453485438771</v>
      </c>
      <c r="AA35" s="147">
        <v>0.11450895864205858</v>
      </c>
      <c r="AB35" s="147">
        <v>0.4131032015498123</v>
      </c>
      <c r="AC35" s="147">
        <v>1.0485259359407082</v>
      </c>
      <c r="AD35" s="147">
        <v>0.366653307980257</v>
      </c>
      <c r="AE35" s="147">
        <v>-10.07406181472134</v>
      </c>
      <c r="AF35" s="147">
        <v>0</v>
      </c>
      <c r="AG35" s="147">
        <v>0.3065091395452645</v>
      </c>
      <c r="AH35" s="147">
        <v>0</v>
      </c>
      <c r="AI35" s="147">
        <v>0</v>
      </c>
      <c r="AJ35" s="147">
        <v>-2.0650688356278537</v>
      </c>
      <c r="AK35" s="147">
        <v>0.5741269681790118</v>
      </c>
      <c r="AL35" s="200"/>
    </row>
    <row r="36" spans="1:38" ht="12.75">
      <c r="A36" s="29" t="s">
        <v>14</v>
      </c>
      <c r="B36" s="167">
        <f t="shared" si="3"/>
        <v>165165</v>
      </c>
      <c r="C36" s="168">
        <v>20786</v>
      </c>
      <c r="D36" s="168">
        <v>2160</v>
      </c>
      <c r="E36" s="168">
        <v>61097</v>
      </c>
      <c r="F36" s="168">
        <v>9502</v>
      </c>
      <c r="G36" s="168">
        <v>23382</v>
      </c>
      <c r="H36" s="168">
        <v>7902</v>
      </c>
      <c r="I36" s="168">
        <v>1726</v>
      </c>
      <c r="J36" s="168">
        <v>2141</v>
      </c>
      <c r="K36" s="168">
        <v>19375</v>
      </c>
      <c r="L36" s="168">
        <v>3050</v>
      </c>
      <c r="M36" s="168">
        <v>1202</v>
      </c>
      <c r="N36" s="168">
        <v>639</v>
      </c>
      <c r="O36" s="168">
        <v>2663</v>
      </c>
      <c r="P36" s="168">
        <v>8540</v>
      </c>
      <c r="Q36" s="168"/>
      <c r="R36" s="168">
        <v>1000</v>
      </c>
      <c r="S36" s="145"/>
      <c r="T36" s="13" t="s">
        <v>14</v>
      </c>
      <c r="U36" s="146">
        <v>0.10237841944662562</v>
      </c>
      <c r="V36" s="147">
        <v>-0.17127007464730803</v>
      </c>
      <c r="W36" s="147">
        <v>0</v>
      </c>
      <c r="X36" s="147">
        <v>0</v>
      </c>
      <c r="Y36" s="147">
        <v>0.07801364297568712</v>
      </c>
      <c r="Z36" s="147">
        <v>-0.6684979118199382</v>
      </c>
      <c r="AA36" s="147">
        <v>0.972363888300842</v>
      </c>
      <c r="AB36" s="147">
        <v>1.1650590292074772</v>
      </c>
      <c r="AC36" s="147">
        <v>0</v>
      </c>
      <c r="AD36" s="147">
        <v>-0.6633866828107906</v>
      </c>
      <c r="AE36" s="147">
        <v>1.2412594646034176</v>
      </c>
      <c r="AF36" s="147">
        <v>0.40294734866008297</v>
      </c>
      <c r="AG36" s="147">
        <v>0</v>
      </c>
      <c r="AH36" s="147">
        <v>0</v>
      </c>
      <c r="AI36" s="147">
        <v>1.8696714364062461</v>
      </c>
      <c r="AJ36" s="147">
        <v>0</v>
      </c>
      <c r="AK36" s="147">
        <v>0.7176587102237647</v>
      </c>
      <c r="AL36" s="200"/>
    </row>
    <row r="37" spans="1:38" ht="12.75">
      <c r="A37" s="29" t="s">
        <v>11</v>
      </c>
      <c r="B37" s="167">
        <f t="shared" si="3"/>
        <v>151971</v>
      </c>
      <c r="C37" s="168">
        <v>39160</v>
      </c>
      <c r="D37" s="168">
        <v>8896</v>
      </c>
      <c r="E37" s="168">
        <v>4862</v>
      </c>
      <c r="F37" s="168">
        <v>3004</v>
      </c>
      <c r="G37" s="168">
        <v>156</v>
      </c>
      <c r="H37" s="168">
        <v>74473</v>
      </c>
      <c r="I37" s="168">
        <v>2100</v>
      </c>
      <c r="J37" s="168"/>
      <c r="K37" s="168">
        <v>2510</v>
      </c>
      <c r="L37" s="168">
        <v>3324</v>
      </c>
      <c r="M37" s="168">
        <v>12000</v>
      </c>
      <c r="N37" s="168"/>
      <c r="O37" s="168"/>
      <c r="P37" s="168">
        <v>710</v>
      </c>
      <c r="Q37" s="168"/>
      <c r="R37" s="168">
        <v>776</v>
      </c>
      <c r="S37" s="145"/>
      <c r="T37" s="13" t="s">
        <v>11</v>
      </c>
      <c r="U37" s="146">
        <v>0.07472372082598207</v>
      </c>
      <c r="V37" s="147">
        <v>0.24609578740682436</v>
      </c>
      <c r="W37" s="147">
        <v>0</v>
      </c>
      <c r="X37" s="147">
        <v>-0.6808594163317292</v>
      </c>
      <c r="Y37" s="147">
        <v>0</v>
      </c>
      <c r="Z37" s="147">
        <v>-0.013839448384112977</v>
      </c>
      <c r="AA37" s="147">
        <v>0.9978637824522248</v>
      </c>
      <c r="AB37" s="147">
        <v>1.4175109857101402</v>
      </c>
      <c r="AC37" s="147">
        <v>0</v>
      </c>
      <c r="AD37" s="147">
        <v>0.26006804403250794</v>
      </c>
      <c r="AE37" s="147">
        <v>0</v>
      </c>
      <c r="AF37" s="147">
        <v>-0.0502846108976809</v>
      </c>
      <c r="AG37" s="147">
        <v>0</v>
      </c>
      <c r="AH37" s="147">
        <v>0</v>
      </c>
      <c r="AI37" s="147">
        <v>0</v>
      </c>
      <c r="AJ37" s="147">
        <v>0</v>
      </c>
      <c r="AK37" s="147">
        <v>0</v>
      </c>
      <c r="AL37" s="200"/>
    </row>
    <row r="38" spans="1:38" ht="12.75">
      <c r="A38" s="78" t="s">
        <v>12</v>
      </c>
      <c r="B38" s="169">
        <f t="shared" si="3"/>
        <v>340841</v>
      </c>
      <c r="C38" s="170">
        <v>77963</v>
      </c>
      <c r="D38" s="170">
        <v>54009</v>
      </c>
      <c r="E38" s="170">
        <v>8628</v>
      </c>
      <c r="F38" s="170">
        <v>56052</v>
      </c>
      <c r="G38" s="170">
        <v>33666</v>
      </c>
      <c r="H38" s="170">
        <v>37739</v>
      </c>
      <c r="I38" s="170">
        <v>839</v>
      </c>
      <c r="J38" s="170">
        <v>1090</v>
      </c>
      <c r="K38" s="170">
        <v>5268</v>
      </c>
      <c r="L38" s="170">
        <v>8505</v>
      </c>
      <c r="M38" s="170">
        <v>10021</v>
      </c>
      <c r="N38" s="170">
        <v>5140</v>
      </c>
      <c r="O38" s="170">
        <v>5811</v>
      </c>
      <c r="P38" s="170">
        <v>33433</v>
      </c>
      <c r="Q38" s="170">
        <v>1635</v>
      </c>
      <c r="R38" s="170">
        <v>1042</v>
      </c>
      <c r="S38" s="145"/>
      <c r="T38" s="70" t="s">
        <v>12</v>
      </c>
      <c r="U38" s="148">
        <v>0.9703041604829498</v>
      </c>
      <c r="V38" s="149">
        <v>0.0002098897973618971</v>
      </c>
      <c r="W38" s="149">
        <v>0.26758601103632185</v>
      </c>
      <c r="X38" s="149">
        <v>0.07759343798735474</v>
      </c>
      <c r="Y38" s="149">
        <v>4.116840593865784</v>
      </c>
      <c r="Z38" s="149">
        <v>0.31778176416178405</v>
      </c>
      <c r="AA38" s="149">
        <v>3.8738188256577084</v>
      </c>
      <c r="AB38" s="149">
        <v>0</v>
      </c>
      <c r="AC38" s="149">
        <v>-3.379015864061243</v>
      </c>
      <c r="AD38" s="149">
        <v>0.24813049447036</v>
      </c>
      <c r="AE38" s="149">
        <v>-0.28300715792957926</v>
      </c>
      <c r="AF38" s="149">
        <v>0.16895629261620781</v>
      </c>
      <c r="AG38" s="149">
        <v>0.8870188735325077</v>
      </c>
      <c r="AH38" s="149">
        <v>0.19124036003076492</v>
      </c>
      <c r="AI38" s="149">
        <v>0.4113277160093742</v>
      </c>
      <c r="AJ38" s="149">
        <v>-0.06666888896296541</v>
      </c>
      <c r="AK38" s="149">
        <v>-0.4399247893671677</v>
      </c>
      <c r="AL38" s="200"/>
    </row>
    <row r="39" spans="1:21" ht="12" customHeight="1">
      <c r="A39" s="23" t="s">
        <v>91</v>
      </c>
      <c r="B39" s="23"/>
      <c r="C39" s="23"/>
      <c r="D39" s="23"/>
      <c r="E39" s="23"/>
      <c r="F39" s="23"/>
      <c r="G39" s="23"/>
      <c r="H39" s="23"/>
      <c r="I39" s="23"/>
      <c r="J39" s="23"/>
      <c r="K39" s="23"/>
      <c r="L39" s="23"/>
      <c r="M39" s="23"/>
      <c r="N39" s="23"/>
      <c r="O39" s="23"/>
      <c r="P39" s="23"/>
      <c r="Q39" s="23"/>
      <c r="T39" s="23" t="s">
        <v>91</v>
      </c>
      <c r="U39" s="20"/>
    </row>
    <row r="40" spans="1:21" ht="9.75" customHeight="1">
      <c r="A40" s="16" t="s">
        <v>101</v>
      </c>
      <c r="R40" s="23"/>
      <c r="S40" s="54"/>
      <c r="T40" s="71" t="s">
        <v>103</v>
      </c>
      <c r="U40" s="20"/>
    </row>
    <row r="41" spans="1:21" ht="9.75" customHeight="1">
      <c r="A41" s="16" t="s">
        <v>89</v>
      </c>
      <c r="T41" s="71" t="s">
        <v>89</v>
      </c>
      <c r="U41" s="20"/>
    </row>
    <row r="42" spans="1:37" ht="18.75" customHeight="1">
      <c r="A42" s="286" t="s">
        <v>107</v>
      </c>
      <c r="B42" s="286"/>
      <c r="C42" s="286"/>
      <c r="D42" s="286"/>
      <c r="E42" s="286"/>
      <c r="F42" s="286"/>
      <c r="G42" s="286"/>
      <c r="H42" s="286"/>
      <c r="I42" s="286"/>
      <c r="J42" s="286"/>
      <c r="K42" s="286"/>
      <c r="L42" s="286"/>
      <c r="M42" s="286"/>
      <c r="N42" s="286"/>
      <c r="O42" s="286"/>
      <c r="P42" s="286"/>
      <c r="Q42" s="286"/>
      <c r="R42" s="286"/>
      <c r="T42" s="286" t="s">
        <v>107</v>
      </c>
      <c r="U42" s="286"/>
      <c r="V42" s="286"/>
      <c r="W42" s="286"/>
      <c r="X42" s="286"/>
      <c r="Y42" s="286"/>
      <c r="Z42" s="286"/>
      <c r="AA42" s="286"/>
      <c r="AB42" s="286"/>
      <c r="AC42" s="286"/>
      <c r="AD42" s="286"/>
      <c r="AE42" s="286"/>
      <c r="AF42" s="286"/>
      <c r="AG42" s="286"/>
      <c r="AH42" s="286"/>
      <c r="AI42" s="286"/>
      <c r="AJ42" s="286"/>
      <c r="AK42" s="286"/>
    </row>
    <row r="43" spans="1:37" ht="12.75">
      <c r="A43" s="137" t="str">
        <f>A20</f>
        <v>Fecha de publicación: 26 de Agosto de 2016</v>
      </c>
      <c r="T43" s="54" t="str">
        <f>A20</f>
        <v>Fecha de publicación: 26 de Agosto de 2016</v>
      </c>
      <c r="U43" s="80"/>
      <c r="V43" s="80"/>
      <c r="W43" s="80"/>
      <c r="X43" s="80"/>
      <c r="Y43" s="80"/>
      <c r="Z43" s="80"/>
      <c r="AA43" s="80"/>
      <c r="AB43" s="80"/>
      <c r="AC43" s="80"/>
      <c r="AD43" s="80"/>
      <c r="AE43" s="80"/>
      <c r="AF43" s="80"/>
      <c r="AG43" s="80"/>
      <c r="AH43" s="80"/>
      <c r="AI43" s="80"/>
      <c r="AJ43" s="80"/>
      <c r="AK43" s="80"/>
    </row>
    <row r="44" spans="2:19" ht="12.75">
      <c r="B44" s="183"/>
      <c r="C44" s="183"/>
      <c r="D44" s="183"/>
      <c r="E44" s="183"/>
      <c r="F44" s="183"/>
      <c r="G44" s="183"/>
      <c r="H44" s="183"/>
      <c r="I44" s="183"/>
      <c r="J44" s="183"/>
      <c r="K44" s="183"/>
      <c r="L44" s="183"/>
      <c r="M44" s="183"/>
      <c r="N44" s="183"/>
      <c r="O44" s="183"/>
      <c r="P44" s="183"/>
      <c r="Q44" s="183"/>
      <c r="R44" s="183"/>
      <c r="S44" s="183"/>
    </row>
    <row r="45" spans="21:37" ht="12.75">
      <c r="U45" s="80"/>
      <c r="V45" s="80"/>
      <c r="W45" s="80"/>
      <c r="X45" s="80"/>
      <c r="Y45" s="80"/>
      <c r="Z45" s="80"/>
      <c r="AA45" s="80"/>
      <c r="AB45" s="80"/>
      <c r="AC45" s="80"/>
      <c r="AD45" s="80"/>
      <c r="AE45" s="80"/>
      <c r="AF45" s="80"/>
      <c r="AG45" s="80"/>
      <c r="AH45" s="80"/>
      <c r="AI45" s="80"/>
      <c r="AJ45" s="80"/>
      <c r="AK45" s="80"/>
    </row>
    <row r="46" spans="2:18" ht="12.75">
      <c r="B46" s="226"/>
      <c r="C46" s="226"/>
      <c r="D46" s="226"/>
      <c r="E46" s="226"/>
      <c r="F46" s="226"/>
      <c r="G46" s="226"/>
      <c r="H46" s="226"/>
      <c r="I46" s="226"/>
      <c r="J46" s="226"/>
      <c r="K46" s="226"/>
      <c r="L46" s="226"/>
      <c r="M46" s="226"/>
      <c r="N46" s="226"/>
      <c r="O46" s="226"/>
      <c r="P46" s="226"/>
      <c r="Q46" s="226"/>
      <c r="R46" s="226"/>
    </row>
    <row r="47" spans="2:18" ht="12.75">
      <c r="B47" s="226"/>
      <c r="C47" s="226"/>
      <c r="D47" s="226"/>
      <c r="E47" s="226"/>
      <c r="F47" s="226"/>
      <c r="G47" s="226"/>
      <c r="H47" s="226"/>
      <c r="I47" s="226"/>
      <c r="J47" s="226"/>
      <c r="K47" s="226"/>
      <c r="L47" s="226"/>
      <c r="M47" s="226"/>
      <c r="N47" s="226"/>
      <c r="O47" s="226"/>
      <c r="P47" s="226"/>
      <c r="Q47" s="226"/>
      <c r="R47" s="226"/>
    </row>
    <row r="48" spans="2:18" ht="12.75">
      <c r="B48" s="226"/>
      <c r="C48" s="226"/>
      <c r="D48" s="226"/>
      <c r="E48" s="226"/>
      <c r="F48" s="226"/>
      <c r="G48" s="226"/>
      <c r="H48" s="226"/>
      <c r="I48" s="226"/>
      <c r="J48" s="226"/>
      <c r="K48" s="226"/>
      <c r="L48" s="226"/>
      <c r="M48" s="226"/>
      <c r="N48" s="226"/>
      <c r="O48" s="226"/>
      <c r="P48" s="226"/>
      <c r="Q48" s="226"/>
      <c r="R48" s="226"/>
    </row>
    <row r="49" spans="2:18" ht="12.75">
      <c r="B49" s="226"/>
      <c r="C49" s="226"/>
      <c r="D49" s="226"/>
      <c r="E49" s="226"/>
      <c r="F49" s="226"/>
      <c r="G49" s="226"/>
      <c r="H49" s="226"/>
      <c r="I49" s="226"/>
      <c r="J49" s="226"/>
      <c r="K49" s="226"/>
      <c r="L49" s="226"/>
      <c r="M49" s="226"/>
      <c r="N49" s="226"/>
      <c r="O49" s="226"/>
      <c r="P49" s="226"/>
      <c r="Q49" s="226"/>
      <c r="R49" s="226"/>
    </row>
    <row r="50" spans="2:18" ht="12.75">
      <c r="B50" s="226"/>
      <c r="C50" s="226"/>
      <c r="D50" s="226"/>
      <c r="E50" s="226"/>
      <c r="F50" s="226"/>
      <c r="G50" s="226"/>
      <c r="H50" s="226"/>
      <c r="I50" s="226"/>
      <c r="J50" s="226"/>
      <c r="K50" s="226"/>
      <c r="L50" s="226"/>
      <c r="M50" s="226"/>
      <c r="N50" s="226"/>
      <c r="O50" s="226"/>
      <c r="P50" s="226"/>
      <c r="Q50" s="226"/>
      <c r="R50" s="226"/>
    </row>
    <row r="51" spans="2:18" ht="12.75">
      <c r="B51" s="226"/>
      <c r="C51" s="226"/>
      <c r="D51" s="226"/>
      <c r="E51" s="226"/>
      <c r="F51" s="226"/>
      <c r="G51" s="226"/>
      <c r="H51" s="226"/>
      <c r="I51" s="226"/>
      <c r="J51" s="226"/>
      <c r="K51" s="226"/>
      <c r="L51" s="226"/>
      <c r="M51" s="226"/>
      <c r="N51" s="226"/>
      <c r="O51" s="226"/>
      <c r="P51" s="226"/>
      <c r="Q51" s="226"/>
      <c r="R51" s="226"/>
    </row>
    <row r="52" spans="2:18" ht="12.75">
      <c r="B52" s="226"/>
      <c r="C52" s="226"/>
      <c r="D52" s="226"/>
      <c r="E52" s="226"/>
      <c r="F52" s="226"/>
      <c r="G52" s="226"/>
      <c r="H52" s="226"/>
      <c r="I52" s="226"/>
      <c r="J52" s="226"/>
      <c r="K52" s="226"/>
      <c r="L52" s="226"/>
      <c r="M52" s="226"/>
      <c r="N52" s="226"/>
      <c r="O52" s="226"/>
      <c r="P52" s="226"/>
      <c r="Q52" s="226"/>
      <c r="R52" s="226"/>
    </row>
    <row r="53" spans="2:18" ht="12.75">
      <c r="B53" s="226"/>
      <c r="C53" s="226"/>
      <c r="D53" s="226"/>
      <c r="E53" s="226"/>
      <c r="F53" s="226"/>
      <c r="G53" s="226"/>
      <c r="H53" s="226"/>
      <c r="I53" s="226"/>
      <c r="J53" s="226"/>
      <c r="K53" s="226"/>
      <c r="L53" s="226"/>
      <c r="M53" s="226"/>
      <c r="N53" s="226"/>
      <c r="O53" s="226"/>
      <c r="P53" s="226"/>
      <c r="Q53" s="226"/>
      <c r="R53" s="226"/>
    </row>
    <row r="54" spans="2:18" ht="12.75">
      <c r="B54" s="226"/>
      <c r="C54" s="226"/>
      <c r="D54" s="226"/>
      <c r="E54" s="226"/>
      <c r="F54" s="226"/>
      <c r="G54" s="226"/>
      <c r="H54" s="226"/>
      <c r="I54" s="226"/>
      <c r="J54" s="226"/>
      <c r="K54" s="226"/>
      <c r="L54" s="226"/>
      <c r="M54" s="226"/>
      <c r="N54" s="226"/>
      <c r="O54" s="226"/>
      <c r="P54" s="226"/>
      <c r="Q54" s="226"/>
      <c r="R54" s="226"/>
    </row>
    <row r="55" spans="2:18" ht="12.75">
      <c r="B55" s="226"/>
      <c r="C55" s="226"/>
      <c r="D55" s="226"/>
      <c r="E55" s="226"/>
      <c r="F55" s="226"/>
      <c r="G55" s="226"/>
      <c r="H55" s="226"/>
      <c r="I55" s="226"/>
      <c r="J55" s="226"/>
      <c r="K55" s="226"/>
      <c r="L55" s="226"/>
      <c r="M55" s="226"/>
      <c r="N55" s="226"/>
      <c r="O55" s="226"/>
      <c r="P55" s="226"/>
      <c r="Q55" s="226"/>
      <c r="R55" s="226"/>
    </row>
    <row r="56" spans="2:18" ht="12.75">
      <c r="B56" s="226"/>
      <c r="C56" s="226"/>
      <c r="D56" s="226"/>
      <c r="E56" s="226"/>
      <c r="F56" s="226"/>
      <c r="G56" s="226"/>
      <c r="H56" s="226"/>
      <c r="I56" s="226"/>
      <c r="J56" s="226"/>
      <c r="K56" s="226"/>
      <c r="L56" s="226"/>
      <c r="M56" s="226"/>
      <c r="N56" s="226"/>
      <c r="O56" s="226"/>
      <c r="P56" s="226"/>
      <c r="Q56" s="226"/>
      <c r="R56" s="226"/>
    </row>
    <row r="57" ht="12.75">
      <c r="B57" s="226"/>
    </row>
  </sheetData>
  <sheetProtection/>
  <mergeCells count="4">
    <mergeCell ref="A42:R42"/>
    <mergeCell ref="T42:AK42"/>
    <mergeCell ref="T21:AK21"/>
    <mergeCell ref="A19:R19"/>
  </mergeCells>
  <printOptions/>
  <pageMargins left="0.75" right="0.75" top="1" bottom="1" header="0" footer="0"/>
  <pageSetup orientation="landscape" scale="66" r:id="rId1"/>
  <colBreaks count="1" manualBreakCount="1">
    <brk id="18" max="43" man="1"/>
  </colBreaks>
</worksheet>
</file>

<file path=xl/worksheets/sheet8.xml><?xml version="1.0" encoding="utf-8"?>
<worksheet xmlns="http://schemas.openxmlformats.org/spreadsheetml/2006/main" xmlns:r="http://schemas.openxmlformats.org/officeDocument/2006/relationships">
  <dimension ref="A1:R13"/>
  <sheetViews>
    <sheetView view="pageBreakPreview" zoomScaleSheetLayoutView="100" zoomScalePageLayoutView="0" workbookViewId="0" topLeftCell="A1">
      <selection activeCell="N14" sqref="N14"/>
    </sheetView>
  </sheetViews>
  <sheetFormatPr defaultColWidth="11.421875" defaultRowHeight="12.75"/>
  <cols>
    <col min="1" max="16384" width="11.421875" style="193" customWidth="1"/>
  </cols>
  <sheetData>
    <row r="1" ht="20.25">
      <c r="A1" s="271" t="s">
        <v>139</v>
      </c>
    </row>
    <row r="2" ht="12.75">
      <c r="A2" s="199" t="s">
        <v>167</v>
      </c>
    </row>
    <row r="3" ht="12.75">
      <c r="A3" s="259" t="s">
        <v>129</v>
      </c>
    </row>
    <row r="4" ht="12.75">
      <c r="A4" s="197" t="s">
        <v>172</v>
      </c>
    </row>
    <row r="5" spans="1:18" ht="12.75">
      <c r="A5" s="294" t="s">
        <v>110</v>
      </c>
      <c r="B5" s="296" t="s">
        <v>111</v>
      </c>
      <c r="C5" s="298" t="s">
        <v>109</v>
      </c>
      <c r="D5" s="260" t="s">
        <v>112</v>
      </c>
      <c r="E5" s="298" t="s">
        <v>128</v>
      </c>
      <c r="F5" s="260" t="s">
        <v>113</v>
      </c>
      <c r="G5" s="261" t="s">
        <v>114</v>
      </c>
      <c r="H5" s="261" t="s">
        <v>115</v>
      </c>
      <c r="I5" s="261" t="s">
        <v>116</v>
      </c>
      <c r="J5" s="261" t="s">
        <v>117</v>
      </c>
      <c r="K5" s="261" t="s">
        <v>118</v>
      </c>
      <c r="L5" s="261" t="s">
        <v>119</v>
      </c>
      <c r="M5" s="261" t="s">
        <v>120</v>
      </c>
      <c r="N5" s="261" t="s">
        <v>121</v>
      </c>
      <c r="O5" s="261" t="s">
        <v>122</v>
      </c>
      <c r="P5" s="261" t="s">
        <v>123</v>
      </c>
      <c r="Q5" s="261" t="s">
        <v>124</v>
      </c>
      <c r="R5" s="261" t="s">
        <v>125</v>
      </c>
    </row>
    <row r="6" spans="1:18" ht="12.75">
      <c r="A6" s="295"/>
      <c r="B6" s="297"/>
      <c r="C6" s="299"/>
      <c r="D6" s="262" t="s">
        <v>126</v>
      </c>
      <c r="E6" s="299"/>
      <c r="F6" s="262" t="s">
        <v>127</v>
      </c>
      <c r="G6" s="262" t="s">
        <v>127</v>
      </c>
      <c r="H6" s="262" t="s">
        <v>126</v>
      </c>
      <c r="I6" s="262" t="s">
        <v>127</v>
      </c>
      <c r="J6" s="262" t="s">
        <v>127</v>
      </c>
      <c r="K6" s="262" t="s">
        <v>127</v>
      </c>
      <c r="L6" s="262" t="s">
        <v>127</v>
      </c>
      <c r="M6" s="262" t="s">
        <v>126</v>
      </c>
      <c r="N6" s="262" t="s">
        <v>127</v>
      </c>
      <c r="O6" s="262" t="s">
        <v>127</v>
      </c>
      <c r="P6" s="262" t="s">
        <v>127</v>
      </c>
      <c r="Q6" s="262" t="s">
        <v>127</v>
      </c>
      <c r="R6" s="262" t="s">
        <v>127</v>
      </c>
    </row>
    <row r="7" spans="1:18" ht="12.75">
      <c r="A7" s="263" t="s">
        <v>2</v>
      </c>
      <c r="B7" s="264">
        <v>30307317</v>
      </c>
      <c r="C7" s="265">
        <v>7740370</v>
      </c>
      <c r="D7" s="265">
        <v>5918983</v>
      </c>
      <c r="E7" s="265">
        <v>2880727</v>
      </c>
      <c r="F7" s="265">
        <v>1644575</v>
      </c>
      <c r="G7" s="265">
        <v>3405791</v>
      </c>
      <c r="H7" s="265">
        <v>2129204</v>
      </c>
      <c r="I7" s="265">
        <v>585648</v>
      </c>
      <c r="J7" s="265">
        <v>613155</v>
      </c>
      <c r="K7" s="265">
        <v>1586517</v>
      </c>
      <c r="L7" s="265">
        <v>813204</v>
      </c>
      <c r="M7" s="265">
        <v>488407</v>
      </c>
      <c r="N7" s="265">
        <v>538463</v>
      </c>
      <c r="O7" s="265">
        <v>467597</v>
      </c>
      <c r="P7" s="265">
        <v>530760</v>
      </c>
      <c r="Q7" s="265">
        <v>569727</v>
      </c>
      <c r="R7" s="265">
        <v>394189</v>
      </c>
    </row>
    <row r="8" spans="1:18" ht="12.75">
      <c r="A8" s="266">
        <v>1</v>
      </c>
      <c r="B8" s="264">
        <v>559941</v>
      </c>
      <c r="C8" s="267">
        <v>98777</v>
      </c>
      <c r="D8" s="267">
        <v>5625</v>
      </c>
      <c r="E8" s="267">
        <v>21639</v>
      </c>
      <c r="F8" s="267">
        <v>21448</v>
      </c>
      <c r="G8" s="267">
        <v>85389</v>
      </c>
      <c r="H8" s="267">
        <v>80507</v>
      </c>
      <c r="I8" s="267">
        <v>4600</v>
      </c>
      <c r="J8" s="267">
        <v>36443</v>
      </c>
      <c r="K8" s="267">
        <v>11973</v>
      </c>
      <c r="L8" s="267">
        <v>8382</v>
      </c>
      <c r="M8" s="267">
        <v>37934</v>
      </c>
      <c r="N8" s="267">
        <v>17585</v>
      </c>
      <c r="O8" s="267">
        <v>33578</v>
      </c>
      <c r="P8" s="267">
        <v>44868</v>
      </c>
      <c r="Q8" s="267">
        <v>47135</v>
      </c>
      <c r="R8" s="267">
        <v>4058</v>
      </c>
    </row>
    <row r="9" spans="1:18" ht="12.75">
      <c r="A9" s="268">
        <v>2</v>
      </c>
      <c r="B9" s="264">
        <v>3198150</v>
      </c>
      <c r="C9" s="267">
        <v>738825</v>
      </c>
      <c r="D9" s="267">
        <v>189476</v>
      </c>
      <c r="E9" s="267">
        <v>555994</v>
      </c>
      <c r="F9" s="267">
        <v>255176</v>
      </c>
      <c r="G9" s="267">
        <v>344785</v>
      </c>
      <c r="H9" s="267">
        <v>152239</v>
      </c>
      <c r="I9" s="267">
        <v>65151</v>
      </c>
      <c r="J9" s="267">
        <v>16464</v>
      </c>
      <c r="K9" s="267">
        <v>218497</v>
      </c>
      <c r="L9" s="267">
        <v>115385</v>
      </c>
      <c r="M9" s="267">
        <v>152351</v>
      </c>
      <c r="N9" s="267">
        <v>18630</v>
      </c>
      <c r="O9" s="267">
        <v>107950</v>
      </c>
      <c r="P9" s="267">
        <v>43434</v>
      </c>
      <c r="Q9" s="267">
        <v>154553</v>
      </c>
      <c r="R9" s="267">
        <v>69240</v>
      </c>
    </row>
    <row r="10" spans="1:18" ht="12.75">
      <c r="A10" s="268">
        <v>3</v>
      </c>
      <c r="B10" s="264">
        <v>8170188</v>
      </c>
      <c r="C10" s="267">
        <v>2174351</v>
      </c>
      <c r="D10" s="267">
        <v>1758455</v>
      </c>
      <c r="E10" s="267">
        <v>1580679</v>
      </c>
      <c r="F10" s="267">
        <v>255242</v>
      </c>
      <c r="G10" s="267">
        <v>205858</v>
      </c>
      <c r="H10" s="267">
        <v>509280</v>
      </c>
      <c r="I10" s="267">
        <v>164176</v>
      </c>
      <c r="J10" s="267">
        <v>142941</v>
      </c>
      <c r="K10" s="267">
        <v>251217</v>
      </c>
      <c r="L10" s="267">
        <v>212890</v>
      </c>
      <c r="M10" s="267">
        <v>163657</v>
      </c>
      <c r="N10" s="267">
        <v>251222</v>
      </c>
      <c r="O10" s="267">
        <v>154009</v>
      </c>
      <c r="P10" s="267">
        <v>124420</v>
      </c>
      <c r="Q10" s="267">
        <v>147201</v>
      </c>
      <c r="R10" s="267">
        <v>74590</v>
      </c>
    </row>
    <row r="11" spans="1:18" ht="12.75">
      <c r="A11" s="268">
        <v>4</v>
      </c>
      <c r="B11" s="264">
        <v>7887023</v>
      </c>
      <c r="C11" s="267">
        <v>1760499</v>
      </c>
      <c r="D11" s="267">
        <v>2101741</v>
      </c>
      <c r="E11" s="267">
        <v>534574</v>
      </c>
      <c r="F11" s="267">
        <v>399056</v>
      </c>
      <c r="G11" s="267">
        <v>870987</v>
      </c>
      <c r="H11" s="267">
        <v>622290</v>
      </c>
      <c r="I11" s="267">
        <v>155567</v>
      </c>
      <c r="J11" s="267">
        <v>130954</v>
      </c>
      <c r="K11" s="267">
        <v>373628</v>
      </c>
      <c r="L11" s="267">
        <v>292022</v>
      </c>
      <c r="M11" s="267">
        <v>67177</v>
      </c>
      <c r="N11" s="267">
        <v>107287</v>
      </c>
      <c r="O11" s="267">
        <v>42315</v>
      </c>
      <c r="P11" s="267">
        <v>220381</v>
      </c>
      <c r="Q11" s="267">
        <v>112076</v>
      </c>
      <c r="R11" s="267">
        <v>96469</v>
      </c>
    </row>
    <row r="12" spans="1:18" ht="12.75">
      <c r="A12" s="268">
        <v>5</v>
      </c>
      <c r="B12" s="264">
        <v>5342485</v>
      </c>
      <c r="C12" s="267">
        <v>1688728</v>
      </c>
      <c r="D12" s="267">
        <v>874825</v>
      </c>
      <c r="E12" s="267">
        <v>102462</v>
      </c>
      <c r="F12" s="267">
        <v>425665</v>
      </c>
      <c r="G12" s="267">
        <v>651840</v>
      </c>
      <c r="H12" s="267">
        <v>488357</v>
      </c>
      <c r="I12" s="267">
        <v>65068</v>
      </c>
      <c r="J12" s="267">
        <v>229478</v>
      </c>
      <c r="K12" s="267">
        <v>170069</v>
      </c>
      <c r="L12" s="267">
        <v>125705</v>
      </c>
      <c r="M12" s="267">
        <v>23725</v>
      </c>
      <c r="N12" s="267">
        <v>65280</v>
      </c>
      <c r="O12" s="267">
        <v>112091</v>
      </c>
      <c r="P12" s="267">
        <v>97253</v>
      </c>
      <c r="Q12" s="267">
        <v>108762</v>
      </c>
      <c r="R12" s="267">
        <v>113177</v>
      </c>
    </row>
    <row r="13" spans="1:18" ht="12.75">
      <c r="A13" s="262">
        <v>6</v>
      </c>
      <c r="B13" s="269">
        <v>5149530</v>
      </c>
      <c r="C13" s="270">
        <v>1279190</v>
      </c>
      <c r="D13" s="270">
        <v>988861</v>
      </c>
      <c r="E13" s="270">
        <v>85379</v>
      </c>
      <c r="F13" s="270">
        <v>287988</v>
      </c>
      <c r="G13" s="270">
        <v>1246932</v>
      </c>
      <c r="H13" s="270">
        <v>276531</v>
      </c>
      <c r="I13" s="270">
        <v>131086</v>
      </c>
      <c r="J13" s="270">
        <v>56875</v>
      </c>
      <c r="K13" s="270">
        <v>561133</v>
      </c>
      <c r="L13" s="270">
        <v>58820</v>
      </c>
      <c r="M13" s="270">
        <v>43563</v>
      </c>
      <c r="N13" s="270">
        <v>78459</v>
      </c>
      <c r="O13" s="270">
        <v>17654</v>
      </c>
      <c r="P13" s="270">
        <v>404</v>
      </c>
      <c r="Q13" s="270" t="s">
        <v>13</v>
      </c>
      <c r="R13" s="270">
        <v>36655</v>
      </c>
    </row>
  </sheetData>
  <sheetProtection/>
  <mergeCells count="4">
    <mergeCell ref="A5:A6"/>
    <mergeCell ref="B5:B6"/>
    <mergeCell ref="C5:C6"/>
    <mergeCell ref="E5:E6"/>
  </mergeCells>
  <printOptions/>
  <pageMargins left="0.7" right="0.7" top="0.75" bottom="0.75" header="0.3" footer="0.3"/>
  <pageSetup orientation="landscape" scale="60" r:id="rId1"/>
</worksheet>
</file>

<file path=xl/worksheets/sheet9.xml><?xml version="1.0" encoding="utf-8"?>
<worksheet xmlns="http://schemas.openxmlformats.org/spreadsheetml/2006/main" xmlns:r="http://schemas.openxmlformats.org/officeDocument/2006/relationships">
  <sheetPr>
    <tabColor theme="0"/>
  </sheetPr>
  <dimension ref="A1:T42"/>
  <sheetViews>
    <sheetView view="pageBreakPreview" zoomScale="118" zoomScaleSheetLayoutView="118" zoomScalePageLayoutView="0" workbookViewId="0" topLeftCell="A1">
      <selection activeCell="L18" sqref="L18"/>
    </sheetView>
  </sheetViews>
  <sheetFormatPr defaultColWidth="11.421875" defaultRowHeight="12.75"/>
  <cols>
    <col min="1" max="1" width="5.140625" style="124" customWidth="1"/>
    <col min="2" max="2" width="4.8515625" style="124" customWidth="1"/>
    <col min="3" max="3" width="15.421875" style="124" customWidth="1"/>
    <col min="4" max="4" width="4.00390625" style="124" customWidth="1"/>
    <col min="5" max="5" width="0.9921875" style="124" customWidth="1"/>
    <col min="6" max="6" width="15.00390625" style="124" customWidth="1"/>
    <col min="7" max="7" width="4.00390625" style="124" customWidth="1"/>
    <col min="8" max="8" width="1.421875" style="124" customWidth="1"/>
    <col min="9" max="9" width="16.28125" style="124" customWidth="1"/>
    <col min="10" max="10" width="4.57421875" style="124" customWidth="1"/>
    <col min="11" max="11" width="1.57421875" style="124" customWidth="1"/>
    <col min="12" max="12" width="16.28125" style="124" customWidth="1"/>
    <col min="13" max="13" width="4.00390625" style="124" customWidth="1"/>
    <col min="14" max="14" width="2.00390625" style="124" customWidth="1"/>
    <col min="15" max="15" width="16.28125" style="124" customWidth="1"/>
    <col min="16" max="16" width="5.140625" style="124" customWidth="1"/>
    <col min="17" max="17" width="1.1484375" style="124" customWidth="1"/>
    <col min="18" max="18" width="16.421875" style="124" customWidth="1"/>
    <col min="19" max="19" width="14.00390625" style="124" bestFit="1" customWidth="1"/>
    <col min="20" max="20" width="9.00390625" style="124" customWidth="1"/>
    <col min="21" max="16384" width="11.421875" style="124" customWidth="1"/>
  </cols>
  <sheetData>
    <row r="1" ht="20.25">
      <c r="B1" s="229" t="s">
        <v>140</v>
      </c>
    </row>
    <row r="2" ht="12.75">
      <c r="B2" s="124" t="s">
        <v>168</v>
      </c>
    </row>
    <row r="3" ht="12.75">
      <c r="B3" s="128" t="s">
        <v>87</v>
      </c>
    </row>
    <row r="4" spans="2:20" ht="13.5" thickBot="1">
      <c r="B4" s="7" t="s">
        <v>177</v>
      </c>
      <c r="S4" s="307" t="s">
        <v>88</v>
      </c>
      <c r="T4" s="307"/>
    </row>
    <row r="5" spans="2:20" ht="13.5" thickBot="1">
      <c r="B5" s="99"/>
      <c r="C5" s="100"/>
      <c r="D5" s="100"/>
      <c r="E5" s="100"/>
      <c r="F5" s="100"/>
      <c r="G5" s="100"/>
      <c r="H5" s="100"/>
      <c r="I5" s="100"/>
      <c r="J5" s="100"/>
      <c r="K5" s="100"/>
      <c r="L5" s="100"/>
      <c r="M5" s="100"/>
      <c r="N5" s="100"/>
      <c r="O5" s="100"/>
      <c r="P5" s="100"/>
      <c r="Q5" s="100"/>
      <c r="R5" s="100"/>
      <c r="S5" s="100"/>
      <c r="T5" s="101"/>
    </row>
    <row r="6" spans="1:20" ht="18.75" customHeight="1">
      <c r="A6" s="125"/>
      <c r="B6" s="102"/>
      <c r="C6" s="103"/>
      <c r="D6" s="103"/>
      <c r="E6" s="103"/>
      <c r="F6" s="103"/>
      <c r="G6" s="103"/>
      <c r="H6" s="103"/>
      <c r="I6" s="300" t="s">
        <v>178</v>
      </c>
      <c r="J6" s="301"/>
      <c r="K6" s="301"/>
      <c r="L6" s="302"/>
      <c r="M6" s="104"/>
      <c r="N6" s="103"/>
      <c r="O6" s="103"/>
      <c r="P6" s="103"/>
      <c r="Q6" s="103"/>
      <c r="R6" s="103"/>
      <c r="S6" s="103"/>
      <c r="T6" s="105"/>
    </row>
    <row r="7" spans="1:20" ht="19.5" thickBot="1">
      <c r="A7" s="125"/>
      <c r="B7" s="102"/>
      <c r="C7" s="103"/>
      <c r="D7" s="103"/>
      <c r="E7" s="103"/>
      <c r="F7" s="103"/>
      <c r="G7" s="103"/>
      <c r="H7" s="103"/>
      <c r="I7" s="303"/>
      <c r="J7" s="304"/>
      <c r="K7" s="304"/>
      <c r="L7" s="305"/>
      <c r="M7" s="104"/>
      <c r="N7" s="103"/>
      <c r="O7" s="103"/>
      <c r="P7" s="103"/>
      <c r="Q7" s="103"/>
      <c r="R7" s="103"/>
      <c r="S7" s="103"/>
      <c r="T7" s="105"/>
    </row>
    <row r="8" spans="1:20" ht="12.75">
      <c r="A8" s="125"/>
      <c r="B8" s="102"/>
      <c r="C8" s="103"/>
      <c r="D8" s="103"/>
      <c r="E8" s="103"/>
      <c r="F8" s="103"/>
      <c r="G8" s="103"/>
      <c r="H8" s="103"/>
      <c r="I8" s="106"/>
      <c r="J8" s="106"/>
      <c r="K8" s="106"/>
      <c r="L8" s="106"/>
      <c r="M8" s="106"/>
      <c r="N8" s="103"/>
      <c r="O8" s="103"/>
      <c r="P8" s="103"/>
      <c r="Q8" s="103"/>
      <c r="R8" s="103"/>
      <c r="S8" s="103"/>
      <c r="T8" s="105"/>
    </row>
    <row r="9" spans="1:20" ht="13.5" thickBot="1">
      <c r="A9" s="125"/>
      <c r="B9" s="102"/>
      <c r="C9" s="103"/>
      <c r="D9" s="103"/>
      <c r="E9" s="103"/>
      <c r="F9" s="103"/>
      <c r="G9" s="103"/>
      <c r="H9" s="103"/>
      <c r="I9" s="106"/>
      <c r="J9" s="106"/>
      <c r="K9" s="106"/>
      <c r="L9" s="106"/>
      <c r="M9" s="106"/>
      <c r="N9" s="103"/>
      <c r="O9" s="103"/>
      <c r="P9" s="103"/>
      <c r="Q9" s="103"/>
      <c r="R9" s="103"/>
      <c r="S9" s="103"/>
      <c r="T9" s="105"/>
    </row>
    <row r="10" spans="1:20" ht="21" customHeight="1">
      <c r="A10" s="125"/>
      <c r="B10" s="102"/>
      <c r="C10" s="107" t="s">
        <v>64</v>
      </c>
      <c r="D10" s="106"/>
      <c r="E10" s="103"/>
      <c r="F10" s="107" t="s">
        <v>65</v>
      </c>
      <c r="G10" s="106"/>
      <c r="H10" s="103"/>
      <c r="I10" s="107" t="s">
        <v>66</v>
      </c>
      <c r="J10" s="106"/>
      <c r="K10" s="106"/>
      <c r="L10" s="107" t="s">
        <v>67</v>
      </c>
      <c r="M10" s="106"/>
      <c r="N10" s="103"/>
      <c r="O10" s="107" t="s">
        <v>68</v>
      </c>
      <c r="P10" s="106"/>
      <c r="Q10" s="103"/>
      <c r="R10" s="107" t="s">
        <v>69</v>
      </c>
      <c r="S10" s="103"/>
      <c r="T10" s="108"/>
    </row>
    <row r="11" spans="1:20" ht="12" customHeight="1" thickBot="1">
      <c r="A11" s="125"/>
      <c r="B11" s="102"/>
      <c r="C11" s="109">
        <v>5595782</v>
      </c>
      <c r="D11" s="110"/>
      <c r="E11" s="103"/>
      <c r="F11" s="109">
        <v>10710362</v>
      </c>
      <c r="G11" s="110"/>
      <c r="H11" s="103"/>
      <c r="I11" s="109">
        <v>4636031</v>
      </c>
      <c r="J11" s="110"/>
      <c r="K11" s="106"/>
      <c r="L11" s="109">
        <v>4751058</v>
      </c>
      <c r="M11" s="110"/>
      <c r="N11" s="103"/>
      <c r="O11" s="109">
        <v>2918717</v>
      </c>
      <c r="P11" s="110"/>
      <c r="Q11" s="103"/>
      <c r="R11" s="109">
        <v>817289</v>
      </c>
      <c r="S11" s="111">
        <v>29429239</v>
      </c>
      <c r="T11" s="112"/>
    </row>
    <row r="12" spans="1:20" ht="12" customHeight="1">
      <c r="A12" s="125"/>
      <c r="B12" s="102"/>
      <c r="C12" s="113">
        <v>0.190143618732377</v>
      </c>
      <c r="D12" s="113"/>
      <c r="E12" s="103"/>
      <c r="F12" s="113">
        <v>0.363936084110092</v>
      </c>
      <c r="G12" s="113"/>
      <c r="H12" s="113"/>
      <c r="I12" s="113">
        <v>0.15753146046352065</v>
      </c>
      <c r="J12" s="113"/>
      <c r="K12" s="113"/>
      <c r="L12" s="113">
        <v>0.16144005626513142</v>
      </c>
      <c r="M12" s="113"/>
      <c r="N12" s="113"/>
      <c r="O12" s="113">
        <v>0.09917745409590782</v>
      </c>
      <c r="P12" s="113"/>
      <c r="Q12" s="113"/>
      <c r="R12" s="113">
        <v>0.027771326332971098</v>
      </c>
      <c r="S12" s="103"/>
      <c r="T12" s="114"/>
    </row>
    <row r="13" spans="1:20" ht="11.25" customHeight="1">
      <c r="A13" s="125"/>
      <c r="B13" s="102"/>
      <c r="C13" s="113"/>
      <c r="D13" s="113"/>
      <c r="E13" s="103"/>
      <c r="F13" s="113"/>
      <c r="G13" s="113"/>
      <c r="H13" s="113"/>
      <c r="I13" s="113"/>
      <c r="J13" s="113"/>
      <c r="K13" s="113"/>
      <c r="L13" s="113"/>
      <c r="M13" s="113"/>
      <c r="N13" s="113"/>
      <c r="O13" s="113"/>
      <c r="P13" s="113"/>
      <c r="Q13" s="113"/>
      <c r="R13" s="113"/>
      <c r="S13" s="103"/>
      <c r="T13" s="114"/>
    </row>
    <row r="14" spans="1:20" ht="15.75" customHeight="1" thickBot="1">
      <c r="A14" s="125"/>
      <c r="B14" s="102"/>
      <c r="C14" s="103"/>
      <c r="D14" s="103"/>
      <c r="E14" s="103"/>
      <c r="F14" s="113"/>
      <c r="G14" s="113"/>
      <c r="H14" s="113"/>
      <c r="I14" s="306" t="s">
        <v>179</v>
      </c>
      <c r="J14" s="306"/>
      <c r="K14" s="306"/>
      <c r="L14" s="306"/>
      <c r="M14" s="115"/>
      <c r="N14" s="113"/>
      <c r="O14" s="113"/>
      <c r="P14" s="113"/>
      <c r="Q14" s="113"/>
      <c r="R14" s="113"/>
      <c r="S14" s="103"/>
      <c r="T14" s="108"/>
    </row>
    <row r="15" spans="1:20" ht="24" customHeight="1">
      <c r="A15" s="125"/>
      <c r="B15" s="102"/>
      <c r="C15" s="107" t="s">
        <v>70</v>
      </c>
      <c r="D15" s="106"/>
      <c r="E15" s="103"/>
      <c r="F15" s="103"/>
      <c r="G15" s="103"/>
      <c r="H15" s="103"/>
      <c r="I15" s="103"/>
      <c r="J15" s="103"/>
      <c r="K15" s="103"/>
      <c r="L15" s="103"/>
      <c r="M15" s="103"/>
      <c r="N15" s="103"/>
      <c r="O15" s="103"/>
      <c r="P15" s="103"/>
      <c r="Q15" s="103"/>
      <c r="R15" s="103"/>
      <c r="S15" s="116"/>
      <c r="T15" s="117"/>
    </row>
    <row r="16" spans="1:20" ht="13.5" customHeight="1" thickBot="1">
      <c r="A16" s="125"/>
      <c r="B16" s="102"/>
      <c r="C16" s="109">
        <v>2661196</v>
      </c>
      <c r="D16" s="113"/>
      <c r="E16" s="103"/>
      <c r="F16" s="103"/>
      <c r="G16" s="103"/>
      <c r="H16" s="103"/>
      <c r="I16" s="103"/>
      <c r="J16" s="103"/>
      <c r="K16" s="103"/>
      <c r="L16" s="103"/>
      <c r="M16" s="103"/>
      <c r="N16" s="103"/>
      <c r="O16" s="103"/>
      <c r="P16" s="103"/>
      <c r="Q16" s="103"/>
      <c r="R16" s="103"/>
      <c r="S16" s="118">
        <v>2661196</v>
      </c>
      <c r="T16" s="119">
        <v>0.09042693900443705</v>
      </c>
    </row>
    <row r="17" spans="1:20" ht="12.75" customHeight="1" thickBot="1">
      <c r="A17" s="125"/>
      <c r="B17" s="102"/>
      <c r="C17" s="103"/>
      <c r="D17" s="103"/>
      <c r="E17" s="103"/>
      <c r="F17" s="103"/>
      <c r="G17" s="103"/>
      <c r="H17" s="103"/>
      <c r="I17" s="103"/>
      <c r="J17" s="103"/>
      <c r="K17" s="103"/>
      <c r="L17" s="103"/>
      <c r="M17" s="103"/>
      <c r="N17" s="103"/>
      <c r="O17" s="103"/>
      <c r="P17" s="103"/>
      <c r="Q17" s="103"/>
      <c r="R17" s="103"/>
      <c r="S17" s="116"/>
      <c r="T17" s="105"/>
    </row>
    <row r="18" spans="1:20" ht="21" customHeight="1">
      <c r="A18" s="125"/>
      <c r="B18" s="102"/>
      <c r="C18" s="107" t="s">
        <v>71</v>
      </c>
      <c r="D18" s="106"/>
      <c r="E18" s="103"/>
      <c r="F18" s="107" t="s">
        <v>71</v>
      </c>
      <c r="G18" s="106"/>
      <c r="H18" s="103"/>
      <c r="I18" s="103"/>
      <c r="J18" s="103"/>
      <c r="K18" s="103"/>
      <c r="L18" s="103"/>
      <c r="M18" s="103"/>
      <c r="N18" s="103"/>
      <c r="O18" s="103"/>
      <c r="P18" s="103"/>
      <c r="Q18" s="103"/>
      <c r="R18" s="103"/>
      <c r="S18" s="116"/>
      <c r="T18" s="105"/>
    </row>
    <row r="19" spans="1:20" ht="15.75" customHeight="1" thickBot="1">
      <c r="A19" s="125"/>
      <c r="B19" s="102"/>
      <c r="C19" s="109">
        <v>2635329</v>
      </c>
      <c r="D19" s="113"/>
      <c r="E19" s="103"/>
      <c r="F19" s="109">
        <v>5727437</v>
      </c>
      <c r="G19" s="113"/>
      <c r="H19" s="103"/>
      <c r="I19" s="103"/>
      <c r="J19" s="103"/>
      <c r="K19" s="103"/>
      <c r="L19" s="103"/>
      <c r="M19" s="103"/>
      <c r="N19" s="103"/>
      <c r="O19" s="103"/>
      <c r="P19" s="103"/>
      <c r="Q19" s="103"/>
      <c r="R19" s="103"/>
      <c r="S19" s="118">
        <v>8362766</v>
      </c>
      <c r="T19" s="119">
        <v>0.2841652140580326</v>
      </c>
    </row>
    <row r="20" spans="1:20" ht="15" customHeight="1" thickBot="1">
      <c r="A20" s="126"/>
      <c r="B20" s="102"/>
      <c r="C20" s="103"/>
      <c r="D20" s="103"/>
      <c r="E20" s="103"/>
      <c r="F20" s="120"/>
      <c r="G20" s="120"/>
      <c r="H20" s="103"/>
      <c r="I20" s="103"/>
      <c r="J20" s="103"/>
      <c r="K20" s="103"/>
      <c r="L20" s="103"/>
      <c r="M20" s="103"/>
      <c r="N20" s="103"/>
      <c r="O20" s="103"/>
      <c r="P20" s="103"/>
      <c r="Q20" s="103"/>
      <c r="R20" s="103"/>
      <c r="S20" s="116"/>
      <c r="T20" s="105"/>
    </row>
    <row r="21" spans="1:20" ht="27.75" customHeight="1">
      <c r="A21" s="125"/>
      <c r="B21" s="102"/>
      <c r="C21" s="107" t="s">
        <v>72</v>
      </c>
      <c r="D21" s="106"/>
      <c r="E21" s="103"/>
      <c r="F21" s="107" t="s">
        <v>72</v>
      </c>
      <c r="G21" s="106"/>
      <c r="H21" s="103"/>
      <c r="I21" s="107" t="s">
        <v>72</v>
      </c>
      <c r="J21" s="106"/>
      <c r="K21" s="103"/>
      <c r="L21" s="103"/>
      <c r="M21" s="103"/>
      <c r="N21" s="103"/>
      <c r="O21" s="103"/>
      <c r="P21" s="103"/>
      <c r="Q21" s="103"/>
      <c r="R21" s="103"/>
      <c r="S21" s="116"/>
      <c r="T21" s="105"/>
    </row>
    <row r="22" spans="1:20" ht="12" customHeight="1" thickBot="1">
      <c r="A22" s="125"/>
      <c r="B22" s="102"/>
      <c r="C22" s="109">
        <v>109226</v>
      </c>
      <c r="D22" s="113"/>
      <c r="E22" s="103"/>
      <c r="F22" s="109">
        <v>3117192</v>
      </c>
      <c r="G22" s="113"/>
      <c r="H22" s="103"/>
      <c r="I22" s="109">
        <v>1751772</v>
      </c>
      <c r="J22" s="113"/>
      <c r="K22" s="103"/>
      <c r="L22" s="103"/>
      <c r="M22" s="103"/>
      <c r="N22" s="103"/>
      <c r="O22" s="103"/>
      <c r="P22" s="103"/>
      <c r="Q22" s="103"/>
      <c r="R22" s="103"/>
      <c r="S22" s="118">
        <v>4978190</v>
      </c>
      <c r="T22" s="119">
        <v>0.1691579588585352</v>
      </c>
    </row>
    <row r="23" spans="1:20" ht="7.5" customHeight="1" thickBot="1">
      <c r="A23" s="125"/>
      <c r="B23" s="102"/>
      <c r="C23" s="120"/>
      <c r="D23" s="120"/>
      <c r="E23" s="103"/>
      <c r="F23" s="120"/>
      <c r="G23" s="120"/>
      <c r="H23" s="103"/>
      <c r="I23" s="120"/>
      <c r="J23" s="120"/>
      <c r="K23" s="103"/>
      <c r="L23" s="103"/>
      <c r="M23" s="103"/>
      <c r="N23" s="103"/>
      <c r="O23" s="103"/>
      <c r="P23" s="103"/>
      <c r="Q23" s="103"/>
      <c r="R23" s="103"/>
      <c r="S23" s="116"/>
      <c r="T23" s="105"/>
    </row>
    <row r="24" spans="1:20" ht="19.5" customHeight="1">
      <c r="A24" s="125"/>
      <c r="B24" s="102"/>
      <c r="C24" s="107" t="s">
        <v>73</v>
      </c>
      <c r="D24" s="106"/>
      <c r="E24" s="103"/>
      <c r="F24" s="107" t="s">
        <v>74</v>
      </c>
      <c r="G24" s="106"/>
      <c r="H24" s="103"/>
      <c r="I24" s="107" t="s">
        <v>74</v>
      </c>
      <c r="J24" s="106"/>
      <c r="K24" s="103"/>
      <c r="L24" s="107" t="s">
        <v>74</v>
      </c>
      <c r="M24" s="106"/>
      <c r="N24" s="103"/>
      <c r="O24" s="103"/>
      <c r="P24" s="103"/>
      <c r="Q24" s="103"/>
      <c r="R24" s="103"/>
      <c r="S24" s="116"/>
      <c r="T24" s="105"/>
    </row>
    <row r="25" spans="1:20" ht="12.75" customHeight="1" thickBot="1">
      <c r="A25" s="125"/>
      <c r="B25" s="102"/>
      <c r="C25" s="109">
        <v>76657</v>
      </c>
      <c r="D25" s="113"/>
      <c r="E25" s="103"/>
      <c r="F25" s="109">
        <v>956376</v>
      </c>
      <c r="G25" s="113"/>
      <c r="H25" s="103"/>
      <c r="I25" s="109">
        <v>1721201</v>
      </c>
      <c r="J25" s="113"/>
      <c r="K25" s="103"/>
      <c r="L25" s="109">
        <v>1531172</v>
      </c>
      <c r="M25" s="113"/>
      <c r="N25" s="103"/>
      <c r="O25" s="103"/>
      <c r="P25" s="103"/>
      <c r="Q25" s="103"/>
      <c r="R25" s="103"/>
      <c r="S25" s="118">
        <v>4285406</v>
      </c>
      <c r="T25" s="119">
        <v>0.14561728898256596</v>
      </c>
    </row>
    <row r="26" spans="1:20" ht="10.5" customHeight="1" thickBot="1">
      <c r="A26" s="125"/>
      <c r="B26" s="102"/>
      <c r="C26" s="120"/>
      <c r="D26" s="120"/>
      <c r="E26" s="103"/>
      <c r="F26" s="120"/>
      <c r="G26" s="120"/>
      <c r="H26" s="103"/>
      <c r="I26" s="120"/>
      <c r="J26" s="120"/>
      <c r="K26" s="103"/>
      <c r="L26" s="120"/>
      <c r="M26" s="120"/>
      <c r="N26" s="103"/>
      <c r="O26" s="103"/>
      <c r="P26" s="103"/>
      <c r="Q26" s="103"/>
      <c r="R26" s="103"/>
      <c r="S26" s="116"/>
      <c r="T26" s="105"/>
    </row>
    <row r="27" spans="1:20" ht="16.5" customHeight="1">
      <c r="A27" s="125"/>
      <c r="B27" s="102"/>
      <c r="C27" s="107" t="s">
        <v>75</v>
      </c>
      <c r="D27" s="106"/>
      <c r="E27" s="103"/>
      <c r="F27" s="107" t="s">
        <v>76</v>
      </c>
      <c r="G27" s="106"/>
      <c r="H27" s="103"/>
      <c r="I27" s="107" t="s">
        <v>76</v>
      </c>
      <c r="J27" s="106"/>
      <c r="K27" s="103"/>
      <c r="L27" s="107" t="s">
        <v>76</v>
      </c>
      <c r="M27" s="106"/>
      <c r="N27" s="103"/>
      <c r="O27" s="107" t="s">
        <v>76</v>
      </c>
      <c r="P27" s="106"/>
      <c r="Q27" s="103"/>
      <c r="R27" s="103"/>
      <c r="S27" s="116"/>
      <c r="T27" s="105"/>
    </row>
    <row r="28" spans="1:20" ht="13.5" thickBot="1">
      <c r="A28" s="125"/>
      <c r="B28" s="102"/>
      <c r="C28" s="109">
        <v>8527</v>
      </c>
      <c r="D28" s="113"/>
      <c r="E28" s="103"/>
      <c r="F28" s="109">
        <v>215492</v>
      </c>
      <c r="G28" s="113"/>
      <c r="H28" s="103"/>
      <c r="I28" s="109">
        <v>466774</v>
      </c>
      <c r="J28" s="113"/>
      <c r="K28" s="103"/>
      <c r="L28" s="109">
        <v>1751097</v>
      </c>
      <c r="M28" s="113"/>
      <c r="N28" s="103"/>
      <c r="O28" s="109">
        <v>724342</v>
      </c>
      <c r="P28" s="113"/>
      <c r="Q28" s="103"/>
      <c r="R28" s="103"/>
      <c r="S28" s="118">
        <v>3166232</v>
      </c>
      <c r="T28" s="119">
        <v>0.10758796719140444</v>
      </c>
    </row>
    <row r="29" spans="1:20" ht="12" customHeight="1" thickBot="1">
      <c r="A29" s="125"/>
      <c r="B29" s="102"/>
      <c r="C29" s="120"/>
      <c r="D29" s="120"/>
      <c r="E29" s="103"/>
      <c r="F29" s="120"/>
      <c r="G29" s="120"/>
      <c r="H29" s="103"/>
      <c r="I29" s="120"/>
      <c r="J29" s="120"/>
      <c r="K29" s="103"/>
      <c r="L29" s="120"/>
      <c r="M29" s="120"/>
      <c r="N29" s="103"/>
      <c r="O29" s="120"/>
      <c r="P29" s="120"/>
      <c r="Q29" s="103"/>
      <c r="R29" s="103"/>
      <c r="S29" s="116"/>
      <c r="T29" s="105"/>
    </row>
    <row r="30" spans="1:20" ht="16.5" customHeight="1">
      <c r="A30" s="125"/>
      <c r="B30" s="102"/>
      <c r="C30" s="107" t="s">
        <v>77</v>
      </c>
      <c r="D30" s="106"/>
      <c r="E30" s="103"/>
      <c r="F30" s="107" t="s">
        <v>78</v>
      </c>
      <c r="G30" s="106"/>
      <c r="H30" s="103"/>
      <c r="I30" s="107" t="s">
        <v>77</v>
      </c>
      <c r="J30" s="106"/>
      <c r="K30" s="103"/>
      <c r="L30" s="107" t="s">
        <v>77</v>
      </c>
      <c r="M30" s="106"/>
      <c r="N30" s="103"/>
      <c r="O30" s="107" t="s">
        <v>79</v>
      </c>
      <c r="P30" s="106"/>
      <c r="Q30" s="103"/>
      <c r="R30" s="107" t="s">
        <v>79</v>
      </c>
      <c r="S30" s="116"/>
      <c r="T30" s="105"/>
    </row>
    <row r="31" spans="1:20" ht="12.75" customHeight="1" thickBot="1">
      <c r="A31" s="125"/>
      <c r="B31" s="102"/>
      <c r="C31" s="109">
        <v>0</v>
      </c>
      <c r="D31" s="113"/>
      <c r="E31" s="103"/>
      <c r="F31" s="109">
        <v>2611</v>
      </c>
      <c r="G31" s="113"/>
      <c r="H31" s="103"/>
      <c r="I31" s="109">
        <v>11452</v>
      </c>
      <c r="J31" s="113"/>
      <c r="K31" s="103"/>
      <c r="L31" s="109">
        <v>129200</v>
      </c>
      <c r="M31" s="113"/>
      <c r="N31" s="103"/>
      <c r="O31" s="109">
        <v>460324</v>
      </c>
      <c r="P31" s="113"/>
      <c r="Q31" s="103"/>
      <c r="R31" s="109">
        <v>270578</v>
      </c>
      <c r="S31" s="118">
        <v>874165</v>
      </c>
      <c r="T31" s="119">
        <v>0.02970396210381111</v>
      </c>
    </row>
    <row r="32" spans="1:20" ht="12.75" customHeight="1" thickBot="1">
      <c r="A32" s="125"/>
      <c r="B32" s="102"/>
      <c r="C32" s="103"/>
      <c r="D32" s="103"/>
      <c r="E32" s="103"/>
      <c r="F32" s="103"/>
      <c r="G32" s="103"/>
      <c r="H32" s="103"/>
      <c r="I32" s="103"/>
      <c r="J32" s="103"/>
      <c r="K32" s="103"/>
      <c r="L32" s="103"/>
      <c r="M32" s="103"/>
      <c r="N32" s="103"/>
      <c r="O32" s="103"/>
      <c r="P32" s="103"/>
      <c r="Q32" s="103"/>
      <c r="R32" s="103"/>
      <c r="S32" s="116"/>
      <c r="T32" s="105"/>
    </row>
    <row r="33" spans="1:20" ht="13.5" customHeight="1">
      <c r="A33" s="126"/>
      <c r="B33" s="102"/>
      <c r="C33" s="107" t="s">
        <v>80</v>
      </c>
      <c r="D33" s="106"/>
      <c r="E33" s="103"/>
      <c r="F33" s="107" t="s">
        <v>81</v>
      </c>
      <c r="G33" s="106"/>
      <c r="H33" s="103"/>
      <c r="I33" s="107" t="s">
        <v>81</v>
      </c>
      <c r="J33" s="106"/>
      <c r="K33" s="103"/>
      <c r="L33" s="107" t="s">
        <v>81</v>
      </c>
      <c r="M33" s="106"/>
      <c r="N33" s="103"/>
      <c r="O33" s="107" t="s">
        <v>82</v>
      </c>
      <c r="P33" s="106"/>
      <c r="Q33" s="103"/>
      <c r="R33" s="107" t="s">
        <v>83</v>
      </c>
      <c r="S33" s="116"/>
      <c r="T33" s="105"/>
    </row>
    <row r="34" spans="1:20" ht="12.75" customHeight="1" thickBot="1">
      <c r="A34" s="126"/>
      <c r="B34" s="102"/>
      <c r="C34" s="109">
        <v>90460</v>
      </c>
      <c r="D34" s="113"/>
      <c r="E34" s="103"/>
      <c r="F34" s="109">
        <v>445874</v>
      </c>
      <c r="G34" s="113"/>
      <c r="H34" s="103"/>
      <c r="I34" s="109">
        <v>222695</v>
      </c>
      <c r="J34" s="113"/>
      <c r="K34" s="103"/>
      <c r="L34" s="109">
        <v>158800</v>
      </c>
      <c r="M34" s="113"/>
      <c r="N34" s="103"/>
      <c r="O34" s="109">
        <v>65328</v>
      </c>
      <c r="P34" s="113"/>
      <c r="Q34" s="103"/>
      <c r="R34" s="109">
        <v>4700</v>
      </c>
      <c r="S34" s="118">
        <v>987857</v>
      </c>
      <c r="T34" s="119">
        <v>0.03356719485678852</v>
      </c>
    </row>
    <row r="35" spans="1:20" ht="12.75" customHeight="1" thickBot="1">
      <c r="A35" s="125"/>
      <c r="B35" s="102"/>
      <c r="C35" s="103"/>
      <c r="D35" s="103"/>
      <c r="E35" s="103"/>
      <c r="F35" s="103"/>
      <c r="G35" s="103"/>
      <c r="H35" s="103"/>
      <c r="I35" s="103"/>
      <c r="J35" s="103"/>
      <c r="K35" s="103"/>
      <c r="L35" s="103"/>
      <c r="M35" s="103"/>
      <c r="N35" s="103"/>
      <c r="O35" s="103"/>
      <c r="P35" s="103"/>
      <c r="Q35" s="103"/>
      <c r="R35" s="103"/>
      <c r="S35" s="116"/>
      <c r="T35" s="105"/>
    </row>
    <row r="36" spans="1:20" ht="13.5" customHeight="1">
      <c r="A36" s="125"/>
      <c r="B36" s="102"/>
      <c r="C36" s="107" t="s">
        <v>84</v>
      </c>
      <c r="D36" s="106"/>
      <c r="E36" s="103"/>
      <c r="F36" s="107" t="s">
        <v>84</v>
      </c>
      <c r="G36" s="106"/>
      <c r="H36" s="103"/>
      <c r="I36" s="107" t="s">
        <v>85</v>
      </c>
      <c r="J36" s="106"/>
      <c r="K36" s="103"/>
      <c r="L36" s="107" t="s">
        <v>85</v>
      </c>
      <c r="M36" s="106"/>
      <c r="N36" s="103"/>
      <c r="O36" s="107" t="s">
        <v>86</v>
      </c>
      <c r="P36" s="106"/>
      <c r="Q36" s="103"/>
      <c r="R36" s="107" t="s">
        <v>85</v>
      </c>
      <c r="S36" s="116"/>
      <c r="T36" s="105"/>
    </row>
    <row r="37" spans="1:20" ht="13.5" thickBot="1">
      <c r="A37" s="125"/>
      <c r="B37" s="102"/>
      <c r="C37" s="109">
        <v>14387</v>
      </c>
      <c r="D37" s="113"/>
      <c r="E37" s="103"/>
      <c r="F37" s="109">
        <v>245380</v>
      </c>
      <c r="G37" s="113"/>
      <c r="H37" s="103"/>
      <c r="I37" s="109">
        <v>462137</v>
      </c>
      <c r="J37" s="113"/>
      <c r="K37" s="103"/>
      <c r="L37" s="109">
        <v>1180789</v>
      </c>
      <c r="M37" s="113"/>
      <c r="N37" s="103"/>
      <c r="O37" s="109">
        <v>1668723</v>
      </c>
      <c r="P37" s="113"/>
      <c r="Q37" s="103"/>
      <c r="R37" s="109">
        <v>542011</v>
      </c>
      <c r="S37" s="118">
        <v>4113427</v>
      </c>
      <c r="T37" s="119">
        <v>0.13977347494442516</v>
      </c>
    </row>
    <row r="38" spans="1:20" ht="13.5" thickBot="1">
      <c r="A38" s="127"/>
      <c r="B38" s="121"/>
      <c r="C38" s="122"/>
      <c r="D38" s="122"/>
      <c r="E38" s="122"/>
      <c r="F38" s="122"/>
      <c r="G38" s="122"/>
      <c r="H38" s="122"/>
      <c r="I38" s="122"/>
      <c r="J38" s="122"/>
      <c r="K38" s="122"/>
      <c r="L38" s="122"/>
      <c r="M38" s="122"/>
      <c r="N38" s="122"/>
      <c r="O38" s="122"/>
      <c r="P38" s="122"/>
      <c r="Q38" s="122"/>
      <c r="R38" s="122"/>
      <c r="S38" s="122"/>
      <c r="T38" s="123"/>
    </row>
    <row r="39" spans="1:19" ht="12.75">
      <c r="A39" s="127"/>
      <c r="B39" s="23" t="s">
        <v>91</v>
      </c>
      <c r="C39" s="103"/>
      <c r="D39" s="103"/>
      <c r="E39" s="103"/>
      <c r="F39" s="103"/>
      <c r="G39" s="103"/>
      <c r="H39" s="103"/>
      <c r="I39" s="103"/>
      <c r="J39" s="103"/>
      <c r="K39" s="103"/>
      <c r="L39" s="103"/>
      <c r="M39" s="103"/>
      <c r="N39" s="103"/>
      <c r="O39" s="103"/>
      <c r="P39" s="103"/>
      <c r="Q39" s="103"/>
      <c r="R39" s="103"/>
      <c r="S39" s="103"/>
    </row>
    <row r="40" ht="12.75">
      <c r="B40" s="137" t="str">
        <f>'Anexo A'!A21</f>
        <v>Fecha de publicación: 26 de Agosto de 2016</v>
      </c>
    </row>
    <row r="42" ht="12.75">
      <c r="S42" s="126"/>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Ana Judtih Bautista Beltran</cp:lastModifiedBy>
  <cp:lastPrinted>2016-08-22T21:44:08Z</cp:lastPrinted>
  <dcterms:created xsi:type="dcterms:W3CDTF">2004-11-29T22:38:27Z</dcterms:created>
  <dcterms:modified xsi:type="dcterms:W3CDTF">2016-08-25T16:25:21Z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