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EC-1\EMC\TE\Procesamiento\202005_EMC\PRODUCTOS\forma\"/>
    </mc:Choice>
  </mc:AlternateContent>
  <bookViews>
    <workbookView xWindow="120" yWindow="90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externalReferences>
    <externalReference r:id="rId18"/>
    <externalReference r:id="rId19"/>
  </externalReferences>
  <definedNames>
    <definedName name="_xlnm.Print_Area" localSheetId="1">'1.1'!$A$1:$H$48</definedName>
    <definedName name="_xlnm.Print_Area" localSheetId="5">'1.1.1 CVs '!$B$1:$F$40</definedName>
    <definedName name="_xlnm.Print_Area" localSheetId="2">'1.2'!$A$1:$G$35</definedName>
    <definedName name="_xlnm.Print_Area" localSheetId="6">'1.2.1 CVs '!$A$1:$D$47</definedName>
    <definedName name="_xlnm.Print_Area" localSheetId="3">'1.3'!$A$1:$F$22</definedName>
    <definedName name="_xlnm.Print_Area" localSheetId="7">'1.3.1 CVs '!$B$1:$C$17</definedName>
    <definedName name="_xlnm.Print_Area" localSheetId="4">'1.4'!$A$1:$E$31</definedName>
    <definedName name="_xlnm.Print_Area" localSheetId="8">'1.4.1 Cvs'!$A$1:$F$33</definedName>
    <definedName name="_xlnm.Print_Area" localSheetId="9">'2.1'!$B$1:$W$44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'!$E$1:$T$19</definedName>
    <definedName name="_xlnm.Print_Area" localSheetId="16">'3.1'!$B$1:$G$109</definedName>
    <definedName name="_xlnm.Print_Area" localSheetId="0">Contenido!$A$1:$B$43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'!$E:$F,'2.7 '!$2:$19</definedName>
    <definedName name="_xlnm.Print_Titles" localSheetId="16">'3.1'!$B:$C,'3.1'!$1:$8</definedName>
  </definedNames>
  <calcPr calcId="162913"/>
</workbook>
</file>

<file path=xl/calcChain.xml><?xml version="1.0" encoding="utf-8"?>
<calcChain xmlns="http://schemas.openxmlformats.org/spreadsheetml/2006/main">
  <c r="B34" i="208" l="1"/>
  <c r="M7" i="208"/>
  <c r="L7" i="208"/>
  <c r="K7" i="208"/>
  <c r="J7" i="208"/>
  <c r="I7" i="208"/>
  <c r="H7" i="208"/>
  <c r="G7" i="208"/>
  <c r="F7" i="208"/>
  <c r="B5" i="208"/>
  <c r="B2" i="208"/>
  <c r="B18" i="207"/>
  <c r="B5" i="207"/>
  <c r="A2" i="207"/>
  <c r="B37" i="206"/>
  <c r="D14" i="206"/>
  <c r="B5" i="206"/>
  <c r="A2" i="206"/>
  <c r="B40" i="205"/>
  <c r="B7" i="205"/>
  <c r="A4" i="205"/>
  <c r="U7" i="141" l="1"/>
  <c r="S7" i="141"/>
  <c r="Q7" i="141"/>
  <c r="O7" i="141"/>
  <c r="M7" i="141"/>
  <c r="K7" i="141"/>
  <c r="I7" i="141"/>
  <c r="E7" i="141"/>
  <c r="C7" i="141"/>
  <c r="G7" i="141" s="1"/>
  <c r="D7" i="140"/>
  <c r="B7" i="140"/>
  <c r="F7" i="139"/>
  <c r="C7" i="139"/>
  <c r="G8" i="138"/>
  <c r="B8" i="138"/>
  <c r="B9" i="163"/>
  <c r="B5" i="204" l="1"/>
  <c r="B3" i="204"/>
  <c r="B108" i="203" l="1"/>
  <c r="B3" i="200" l="1"/>
  <c r="B3" i="199"/>
  <c r="B3" i="198"/>
  <c r="B3" i="197"/>
  <c r="B3" i="196"/>
  <c r="B3" i="195"/>
  <c r="A2" i="141"/>
  <c r="A2" i="140"/>
  <c r="A3" i="138"/>
  <c r="B6" i="195" l="1"/>
  <c r="A5" i="140" l="1"/>
  <c r="A5" i="139"/>
  <c r="R8" i="198" l="1"/>
  <c r="Q8" i="198"/>
  <c r="P8" i="198"/>
  <c r="O8" i="198"/>
  <c r="N8" i="198"/>
  <c r="M8" i="198"/>
  <c r="L8" i="198"/>
  <c r="K8" i="198"/>
  <c r="J8" i="198"/>
  <c r="I8" i="198"/>
  <c r="H8" i="198"/>
  <c r="G8" i="198"/>
  <c r="F8" i="198"/>
  <c r="D8" i="198"/>
  <c r="E8" i="197"/>
  <c r="E8" i="198" s="1"/>
  <c r="Y7" i="196"/>
  <c r="Z7" i="195"/>
  <c r="Z7" i="196" s="1"/>
  <c r="B6" i="196" l="1"/>
  <c r="B6" i="197" s="1"/>
  <c r="B6" i="198" s="1"/>
  <c r="B6" i="199" s="1"/>
  <c r="B6" i="200" s="1"/>
  <c r="B6" i="204" s="1"/>
  <c r="B5" i="200" l="1"/>
  <c r="B5" i="199"/>
  <c r="B5" i="198"/>
  <c r="B5" i="197"/>
  <c r="B5" i="196"/>
  <c r="B34" i="196" l="1"/>
  <c r="A34" i="141"/>
  <c r="A20" i="140"/>
  <c r="A36" i="139"/>
  <c r="A6" i="138" l="1"/>
  <c r="A5" i="141" s="1"/>
</calcChain>
</file>

<file path=xl/sharedStrings.xml><?xml version="1.0" encoding="utf-8"?>
<sst xmlns="http://schemas.openxmlformats.org/spreadsheetml/2006/main" count="776" uniqueCount="207">
  <si>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</si>
  <si>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</si>
  <si>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</si>
  <si>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</si>
  <si>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</si>
  <si>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</si>
  <si>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</si>
  <si>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</si>
  <si>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</si>
  <si>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</si>
  <si>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</si>
  <si>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</si>
  <si>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</si>
  <si>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</si>
  <si>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</si>
  <si>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</si>
  <si>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</si>
  <si>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</si>
  <si>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</si>
  <si>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</si>
  <si>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</si>
  <si>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</si>
  <si>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</si>
  <si>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</si>
  <si>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</si>
  <si>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</si>
  <si>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</si>
  <si>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</si>
  <si>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</si>
  <si>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</si>
  <si>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</si>
  <si>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</si>
  <si>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</si>
  <si>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r>
      <t xml:space="preserve">p </t>
    </r>
    <r>
      <rPr>
        <sz val="9"/>
        <rFont val="Arial"/>
        <family val="2"/>
      </rPr>
      <t>Preliminar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</si>
  <si>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</si>
  <si>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</si>
  <si>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</si>
  <si>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</si>
  <si>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</si>
  <si>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</si>
  <si>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</si>
  <si>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</si>
  <si>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</si>
  <si>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</si>
  <si>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</si>
  <si>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</si>
  <si>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</si>
  <si>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</si>
  <si>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</si>
  <si>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</si>
  <si>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</si>
  <si>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</si>
  <si>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</si>
  <si>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</si>
  <si>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</si>
  <si>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</si>
  <si>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</si>
  <si>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</si>
  <si>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</si>
  <si>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</si>
  <si>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</si>
  <si>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</si>
  <si>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</si>
  <si>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</si>
  <si>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</si>
  <si>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</si>
  <si>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</si>
  <si>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</si>
  <si>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</si>
  <si>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</si>
  <si>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</si>
  <si>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</si>
  <si>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</si>
  <si>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</si>
  <si>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</si>
  <si>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</si>
  <si>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</si>
  <si>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</si>
  <si>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</si>
  <si>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</si>
  <si>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</si>
  <si>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</si>
  <si>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</si>
  <si>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</si>
  <si>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</si>
  <si>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</si>
  <si>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</si>
  <si>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</si>
  <si>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</si>
  <si>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</si>
  <si>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</si>
  <si>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</si>
  <si>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</si>
  <si>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</si>
  <si>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</si>
  <si>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</si>
  <si>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</si>
  <si>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</si>
  <si>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</si>
  <si>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</si>
  <si>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</si>
  <si>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</si>
  <si>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</si>
  <si>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</si>
  <si>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</si>
  <si>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</si>
  <si>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</si>
  <si>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</si>
  <si>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</si>
  <si>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</si>
  <si>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</si>
  <si>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</si>
  <si>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</si>
  <si>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</si>
  <si>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</si>
  <si>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</si>
  <si>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Incluye los sueldos y salarios del personal permanente y del contratao directamente por la empresa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</si>
  <si>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</si>
  <si>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</si>
  <si>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</si>
  <si>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</si>
  <si>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</si>
  <si>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</si>
  <si>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</si>
  <si>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</si>
  <si>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</si>
  <si>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</si>
  <si>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</si>
  <si>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</si>
  <si>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</si>
  <si>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</si>
  <si>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</si>
  <si>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</si>
  <si>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</si>
  <si>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</si>
  <si>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</si>
  <si>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</si>
  <si>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</si>
  <si>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Personal Permanente</t>
  </si>
  <si>
    <t>Personal Temporal Directo</t>
  </si>
  <si>
    <t>Personal Total</t>
  </si>
  <si>
    <t xml:space="preserve">Sueldos nominales </t>
  </si>
  <si>
    <t>3.1. Series desestacionalizadas del Total comercio minorista,Total comercio minorista sin combustibles, Total comercio minorista sin combustibles ni vehículos y Total personal ocupado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</si>
  <si>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</si>
  <si>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</si>
  <si>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</si>
  <si>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</si>
  <si>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</si>
  <si>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</si>
  <si>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</si>
  <si>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</si>
  <si>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</si>
  <si>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</si>
  <si>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</si>
  <si>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</si>
  <si>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</si>
  <si>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</si>
  <si>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</si>
  <si>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</si>
  <si>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</si>
  <si>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</si>
  <si>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</si>
  <si>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</si>
  <si>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</si>
  <si>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</si>
  <si>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</si>
  <si>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</si>
  <si>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</si>
  <si>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</si>
  <si>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</si>
  <si>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</si>
  <si>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</t>
    </r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</si>
  <si>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</si>
  <si>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</si>
  <si>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</si>
  <si>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</si>
  <si>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</si>
  <si>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</si>
  <si>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</si>
  <si>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</si>
  <si>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</si>
  <si>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</si>
  <si>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</si>
  <si>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</si>
  <si>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r>
      <t>Total nacional</t>
    </r>
    <r>
      <rPr>
        <b/>
        <vertAlign val="superscript"/>
        <sz val="10"/>
        <rFont val="Arial"/>
        <family val="2"/>
      </rPr>
      <t>p</t>
    </r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</si>
  <si>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</si>
  <si>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</si>
  <si>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Arial"/>
        <family val="2"/>
      </rPr>
      <t>p</t>
    </r>
  </si>
  <si>
    <t>Actualizado el 15 de julio del 2020</t>
  </si>
  <si>
    <t>Mayo 2020 / mayo 2019</t>
  </si>
  <si>
    <t>Enero - mayo 2020 / enero - mayo 2019</t>
  </si>
  <si>
    <t>Enero 2013 - mayo 2020</t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</si>
  <si>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</si>
  <si>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b</t>
    </r>
  </si>
  <si>
    <r>
      <t>Total Comercio Minorista sin Vehículos</t>
    </r>
    <r>
      <rPr>
        <b/>
        <vertAlign val="superscript"/>
        <sz val="11"/>
        <rFont val="Segoe UI"/>
        <family val="2"/>
      </rPr>
      <t>c</t>
    </r>
  </si>
  <si>
    <t>Total comercio minorista sin otros vehículos y sin combustibles</t>
  </si>
  <si>
    <t>Corresponde a la sumatoria de 17 líneas de mercancía, excepto la de Otros vehículos automotores y motocicletas y Combustibles para vehículos automotores.</t>
  </si>
  <si>
    <t>Total comercio minorista sin combustibles ni vehículos automotores y motocicletas</t>
  </si>
  <si>
    <t>Corresponde a la sumatoria de 16 líneas de mercancía, excepto las de Vehículos automotores y motocicletas principalmente de uso de los hogares, Otros vehículos automotores y motocicletas y Combustibles para vehículos automotores.</t>
  </si>
  <si>
    <t>Total comercio minorista sin vehículos automotores y motocicletas</t>
  </si>
  <si>
    <t>Corresponde a la sumatoria de 17 líneas de mercancía, excepto las de  Vehículos automotores y motocicletas principalmente de uso de los hogares y Otros vehículos automotores y motocicletas.</t>
  </si>
  <si>
    <t>a</t>
  </si>
  <si>
    <t>b</t>
  </si>
  <si>
    <t>c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</si>
  <si>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asi: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a la formación bruta de capital: incluye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automoviles y los camperos y camionetas
* Vehículos destinados principalmente  a la formación bruta de capital:</t>
  </si>
  <si>
    <t>A.      Total comercio minorista y vehículos: corresponde a la sumatoria de las 19 líneas de mercancía que hacen parte de la publicación de la EMC.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</si>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</sst>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#,##0.000000000"/>
    <numFmt numFmtId="174" formatCode="#,##0.00000000000"/>
    <numFmt numFmtId="175" formatCode="_(* #,##0_);_(* \(#,##0\);_(* &quot;-&quot;??_);_(@_)"/>
    <numFmt numFmtId="176" formatCode="_ * #,##0.00_ ;_ * \-#,##0.00_ ;_ * &quot;-&quot;??_ ;_ @_ "/>
    <numFmt numFmtId="177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sz val="9"/>
      <name val="Open Sans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sz val="9"/>
      <name val="Calibri"/>
      <family val="2"/>
      <scheme val="minor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2" fillId="0" borderId="0"/>
    <xf numFmtId="0" fontId="1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53" fillId="0" borderId="0" applyFont="0" applyFill="0" applyBorder="0" applyAlignment="0" applyProtection="0"/>
  </cellStyleXfs>
  <cellXfs count="478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justify" vertical="center"/>
    </xf>
    <xf numFmtId="170" fontId="12" fillId="4" borderId="0" xfId="35" applyNumberFormat="1" applyFont="1" applyFill="1" applyBorder="1" applyAlignment="1">
      <alignment horizontal="center" vertical="center"/>
    </xf>
    <xf numFmtId="170" fontId="12" fillId="4" borderId="0" xfId="35" applyNumberFormat="1" applyFont="1" applyFill="1" applyBorder="1" applyAlignment="1">
      <alignment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70" fontId="12" fillId="3" borderId="0" xfId="35" applyNumberFormat="1" applyFont="1" applyFill="1" applyBorder="1" applyAlignment="1">
      <alignment horizontal="center" vertical="center"/>
    </xf>
    <xf numFmtId="170" fontId="12" fillId="3" borderId="0" xfId="3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170" fontId="12" fillId="2" borderId="0" xfId="35" applyNumberFormat="1" applyFont="1" applyFill="1" applyBorder="1" applyAlignment="1">
      <alignment horizontal="center" vertical="center"/>
    </xf>
    <xf numFmtId="170" fontId="12" fillId="2" borderId="0" xfId="35" applyNumberFormat="1" applyFont="1" applyFill="1" applyBorder="1" applyAlignment="1">
      <alignment vertical="center"/>
    </xf>
    <xf numFmtId="170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170" fontId="12" fillId="2" borderId="0" xfId="35" applyNumberFormat="1" applyFont="1" applyFill="1" applyBorder="1"/>
    <xf numFmtId="0" fontId="10" fillId="2" borderId="1" xfId="0" applyFont="1" applyFill="1" applyBorder="1" applyAlignment="1">
      <alignment horizontal="left" vertical="center"/>
    </xf>
    <xf numFmtId="170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170" fontId="12" fillId="4" borderId="1" xfId="35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6" fillId="3" borderId="0" xfId="0" applyFont="1" applyFill="1" applyAlignment="1">
      <alignment horizontal="left" vertical="center" wrapText="1"/>
    </xf>
    <xf numFmtId="170" fontId="6" fillId="3" borderId="0" xfId="0" applyNumberFormat="1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17" fontId="8" fillId="3" borderId="0" xfId="0" applyNumberFormat="1" applyFont="1" applyFill="1" applyBorder="1" applyAlignment="1">
      <alignment horizontal="left"/>
    </xf>
    <xf numFmtId="172" fontId="10" fillId="3" borderId="0" xfId="35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4" fontId="12" fillId="4" borderId="0" xfId="0" applyNumberFormat="1" applyFont="1" applyFill="1"/>
    <xf numFmtId="0" fontId="10" fillId="4" borderId="2" xfId="0" applyFont="1" applyFill="1" applyBorder="1" applyAlignment="1">
      <alignment vertical="center"/>
    </xf>
    <xf numFmtId="171" fontId="10" fillId="3" borderId="0" xfId="0" applyNumberFormat="1" applyFont="1" applyFill="1" applyBorder="1" applyAlignment="1">
      <alignment horizontal="center" vertical="center" wrapText="1"/>
    </xf>
    <xf numFmtId="171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9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71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7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7" fontId="25" fillId="2" borderId="0" xfId="6" applyNumberFormat="1" applyFont="1" applyFill="1"/>
    <xf numFmtId="0" fontId="25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70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2" fillId="3" borderId="0" xfId="9" applyFont="1" applyFill="1"/>
    <xf numFmtId="0" fontId="28" fillId="3" borderId="0" xfId="9" applyFont="1" applyFill="1" applyBorder="1" applyAlignment="1">
      <alignment horizontal="left"/>
    </xf>
    <xf numFmtId="0" fontId="29" fillId="2" borderId="0" xfId="9" applyFont="1" applyFill="1" applyAlignment="1"/>
    <xf numFmtId="0" fontId="29" fillId="3" borderId="0" xfId="9" applyFont="1" applyFill="1" applyAlignment="1">
      <alignment horizontal="center"/>
    </xf>
    <xf numFmtId="0" fontId="2" fillId="2" borderId="0" xfId="9" applyFont="1" applyFill="1" applyBorder="1"/>
    <xf numFmtId="17" fontId="29" fillId="3" borderId="1" xfId="9" applyNumberFormat="1" applyFont="1" applyFill="1" applyBorder="1" applyAlignment="1">
      <alignment horizontal="center"/>
    </xf>
    <xf numFmtId="17" fontId="29" fillId="3" borderId="1" xfId="9" applyNumberFormat="1" applyFont="1" applyFill="1" applyBorder="1" applyAlignment="1">
      <alignment horizontal="left"/>
    </xf>
    <xf numFmtId="17" fontId="29" fillId="3" borderId="0" xfId="9" applyNumberFormat="1" applyFont="1" applyFill="1" applyBorder="1" applyAlignment="1">
      <alignment horizontal="left"/>
    </xf>
    <xf numFmtId="0" fontId="2" fillId="3" borderId="0" xfId="9" applyFont="1" applyFill="1" applyBorder="1"/>
    <xf numFmtId="0" fontId="32" fillId="3" borderId="0" xfId="9" applyFont="1" applyFill="1" applyAlignment="1">
      <alignment horizontal="justify" vertical="center"/>
    </xf>
    <xf numFmtId="17" fontId="31" fillId="3" borderId="2" xfId="9" applyNumberFormat="1" applyFont="1" applyFill="1" applyBorder="1" applyAlignment="1">
      <alignment horizontal="justify" vertical="center"/>
    </xf>
    <xf numFmtId="17" fontId="32" fillId="3" borderId="0" xfId="9" applyNumberFormat="1" applyFont="1" applyFill="1" applyBorder="1" applyAlignment="1"/>
    <xf numFmtId="0" fontId="31" fillId="3" borderId="0" xfId="9" applyFont="1" applyFill="1"/>
    <xf numFmtId="0" fontId="31" fillId="2" borderId="0" xfId="9" applyFont="1" applyFill="1" applyBorder="1" applyAlignment="1"/>
    <xf numFmtId="17" fontId="32" fillId="3" borderId="0" xfId="9" applyNumberFormat="1" applyFont="1" applyFill="1" applyBorder="1" applyAlignment="1">
      <alignment vertical="center"/>
    </xf>
    <xf numFmtId="0" fontId="31" fillId="2" borderId="1" xfId="9" applyFont="1" applyFill="1" applyBorder="1" applyAlignment="1">
      <alignment horizontal="center"/>
    </xf>
    <xf numFmtId="4" fontId="33" fillId="3" borderId="0" xfId="9" applyNumberFormat="1" applyFont="1" applyFill="1"/>
    <xf numFmtId="173" fontId="33" fillId="3" borderId="0" xfId="9" applyNumberFormat="1" applyFont="1" applyFill="1"/>
    <xf numFmtId="170" fontId="33" fillId="4" borderId="0" xfId="9" applyNumberFormat="1" applyFont="1" applyFill="1" applyBorder="1" applyAlignment="1">
      <alignment horizontal="center" vertical="center"/>
    </xf>
    <xf numFmtId="0" fontId="34" fillId="3" borderId="0" xfId="9" applyFont="1" applyFill="1" applyBorder="1" applyAlignment="1">
      <alignment horizontal="center" vertical="center" wrapText="1"/>
    </xf>
    <xf numFmtId="0" fontId="34" fillId="3" borderId="0" xfId="9" applyFont="1" applyFill="1" applyBorder="1" applyAlignment="1">
      <alignment horizontal="justify" vertical="center" wrapText="1"/>
    </xf>
    <xf numFmtId="171" fontId="33" fillId="2" borderId="0" xfId="9" applyNumberFormat="1" applyFont="1" applyFill="1" applyBorder="1" applyAlignment="1">
      <alignment horizontal="center" vertical="center"/>
    </xf>
    <xf numFmtId="4" fontId="33" fillId="2" borderId="0" xfId="9" applyNumberFormat="1" applyFont="1" applyFill="1"/>
    <xf numFmtId="0" fontId="34" fillId="3" borderId="0" xfId="9" applyFont="1" applyFill="1"/>
    <xf numFmtId="0" fontId="33" fillId="3" borderId="0" xfId="9" applyFont="1" applyFill="1"/>
    <xf numFmtId="0" fontId="35" fillId="3" borderId="0" xfId="9" applyFont="1" applyFill="1" applyBorder="1"/>
    <xf numFmtId="171" fontId="28" fillId="3" borderId="0" xfId="9" applyNumberFormat="1" applyFont="1" applyFill="1" applyBorder="1" applyAlignment="1">
      <alignment horizontal="center"/>
    </xf>
    <xf numFmtId="171" fontId="29" fillId="3" borderId="0" xfId="9" applyNumberFormat="1" applyFont="1" applyFill="1" applyAlignment="1">
      <alignment horizontal="center"/>
    </xf>
    <xf numFmtId="0" fontId="2" fillId="3" borderId="0" xfId="9" applyFont="1" applyFill="1" applyAlignment="1">
      <alignment horizontal="right"/>
    </xf>
    <xf numFmtId="0" fontId="2" fillId="3" borderId="0" xfId="9" applyFont="1" applyFill="1" applyBorder="1" applyAlignment="1">
      <alignment horizontal="right"/>
    </xf>
    <xf numFmtId="3" fontId="2" fillId="3" borderId="0" xfId="9" applyNumberFormat="1" applyFont="1" applyFill="1" applyBorder="1"/>
    <xf numFmtId="171" fontId="29" fillId="3" borderId="1" xfId="9" applyNumberFormat="1" applyFont="1" applyFill="1" applyBorder="1" applyAlignment="1">
      <alignment horizontal="center"/>
    </xf>
    <xf numFmtId="0" fontId="32" fillId="3" borderId="0" xfId="9" applyFont="1" applyFill="1"/>
    <xf numFmtId="171" fontId="32" fillId="3" borderId="0" xfId="9" applyNumberFormat="1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vertical="center" wrapText="1"/>
    </xf>
    <xf numFmtId="0" fontId="31" fillId="3" borderId="1" xfId="9" applyFont="1" applyFill="1" applyBorder="1" applyAlignment="1">
      <alignment horizontal="left" vertical="center"/>
    </xf>
    <xf numFmtId="0" fontId="34" fillId="2" borderId="0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justify" vertical="center"/>
    </xf>
    <xf numFmtId="171" fontId="2" fillId="3" borderId="0" xfId="9" applyNumberFormat="1" applyFont="1" applyFill="1" applyAlignment="1">
      <alignment horizontal="center"/>
    </xf>
    <xf numFmtId="0" fontId="34" fillId="2" borderId="0" xfId="9" applyFont="1" applyFill="1" applyBorder="1" applyAlignment="1">
      <alignment horizontal="justify" vertical="center"/>
    </xf>
    <xf numFmtId="4" fontId="33" fillId="2" borderId="0" xfId="9" applyNumberFormat="1" applyFont="1" applyFill="1" applyBorder="1"/>
    <xf numFmtId="0" fontId="32" fillId="3" borderId="0" xfId="9" applyFont="1" applyFill="1" applyBorder="1" applyAlignment="1">
      <alignment horizontal="left"/>
    </xf>
    <xf numFmtId="0" fontId="38" fillId="2" borderId="0" xfId="9" applyFont="1" applyFill="1" applyBorder="1" applyAlignment="1">
      <alignment horizontal="justify" vertical="center"/>
    </xf>
    <xf numFmtId="0" fontId="32" fillId="2" borderId="0" xfId="9" applyFont="1" applyFill="1" applyAlignment="1"/>
    <xf numFmtId="0" fontId="34" fillId="3" borderId="0" xfId="9" applyFont="1" applyFill="1" applyBorder="1"/>
    <xf numFmtId="17" fontId="32" fillId="3" borderId="1" xfId="9" applyNumberFormat="1" applyFont="1" applyFill="1" applyBorder="1" applyAlignment="1">
      <alignment horizontal="left"/>
    </xf>
    <xf numFmtId="17" fontId="32" fillId="3" borderId="1" xfId="9" applyNumberFormat="1" applyFont="1" applyFill="1" applyBorder="1" applyAlignment="1">
      <alignment horizontal="center" vertical="center"/>
    </xf>
    <xf numFmtId="4" fontId="34" fillId="3" borderId="0" xfId="9" applyNumberFormat="1" applyFont="1" applyFill="1"/>
    <xf numFmtId="0" fontId="32" fillId="3" borderId="2" xfId="9" applyFont="1" applyFill="1" applyBorder="1" applyAlignment="1">
      <alignment vertical="center" wrapText="1"/>
    </xf>
    <xf numFmtId="4" fontId="34" fillId="2" borderId="0" xfId="9" applyNumberFormat="1" applyFont="1" applyFill="1" applyBorder="1" applyAlignment="1">
      <alignment horizontal="center" vertical="center"/>
    </xf>
    <xf numFmtId="4" fontId="34" fillId="4" borderId="0" xfId="9" applyNumberFormat="1" applyFont="1" applyFill="1"/>
    <xf numFmtId="0" fontId="31" fillId="4" borderId="0" xfId="9" applyFont="1" applyFill="1" applyBorder="1" applyAlignment="1">
      <alignment vertical="center"/>
    </xf>
    <xf numFmtId="174" fontId="34" fillId="3" borderId="0" xfId="9" applyNumberFormat="1" applyFont="1" applyFill="1"/>
    <xf numFmtId="170" fontId="33" fillId="2" borderId="0" xfId="9" applyNumberFormat="1" applyFont="1" applyFill="1" applyBorder="1" applyAlignment="1">
      <alignment horizontal="center" vertical="center"/>
    </xf>
    <xf numFmtId="4" fontId="34" fillId="2" borderId="0" xfId="9" applyNumberFormat="1" applyFont="1" applyFill="1"/>
    <xf numFmtId="17" fontId="18" fillId="6" borderId="7" xfId="0" applyNumberFormat="1" applyFont="1" applyFill="1" applyBorder="1" applyAlignment="1">
      <alignment horizontal="center" vertical="center" wrapText="1"/>
    </xf>
    <xf numFmtId="17" fontId="31" fillId="3" borderId="3" xfId="9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167" fontId="40" fillId="2" borderId="0" xfId="31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67" fontId="40" fillId="2" borderId="0" xfId="31" applyNumberFormat="1" applyFont="1" applyFill="1"/>
    <xf numFmtId="0" fontId="40" fillId="2" borderId="0" xfId="0" applyFont="1" applyFill="1"/>
    <xf numFmtId="0" fontId="17" fillId="2" borderId="0" xfId="0" applyFont="1" applyFill="1" applyAlignment="1">
      <alignment horizontal="left"/>
    </xf>
    <xf numFmtId="167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7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7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7" fontId="23" fillId="2" borderId="0" xfId="7" applyNumberFormat="1" applyFont="1" applyFill="1"/>
    <xf numFmtId="0" fontId="23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71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71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 shrinkToFit="1"/>
    </xf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71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/>
    </xf>
    <xf numFmtId="17" fontId="6" fillId="0" borderId="0" xfId="9" applyNumberFormat="1" applyFont="1" applyFill="1"/>
    <xf numFmtId="0" fontId="6" fillId="2" borderId="0" xfId="9" applyFont="1" applyFill="1"/>
    <xf numFmtId="0" fontId="8" fillId="0" borderId="11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71" fontId="12" fillId="4" borderId="0" xfId="9" applyNumberFormat="1" applyFont="1" applyFill="1" applyBorder="1" applyAlignment="1">
      <alignment horizontal="center" vertical="center"/>
    </xf>
    <xf numFmtId="171" fontId="12" fillId="2" borderId="0" xfId="9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justify" vertical="center"/>
    </xf>
    <xf numFmtId="0" fontId="42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5" fontId="15" fillId="2" borderId="0" xfId="58" applyNumberFormat="1" applyFont="1" applyFill="1" applyAlignment="1">
      <alignment horizontal="left"/>
    </xf>
    <xf numFmtId="0" fontId="6" fillId="2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/>
    </xf>
    <xf numFmtId="170" fontId="12" fillId="4" borderId="1" xfId="35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horizontal="justify" vertical="center"/>
    </xf>
    <xf numFmtId="170" fontId="47" fillId="4" borderId="0" xfId="35" applyNumberFormat="1" applyFont="1" applyFill="1" applyBorder="1" applyAlignment="1">
      <alignment vertical="center"/>
    </xf>
    <xf numFmtId="4" fontId="47" fillId="3" borderId="0" xfId="0" applyNumberFormat="1" applyFont="1" applyFill="1"/>
    <xf numFmtId="0" fontId="46" fillId="3" borderId="0" xfId="0" applyFont="1" applyFill="1" applyBorder="1" applyAlignment="1">
      <alignment horizontal="justify" vertical="center"/>
    </xf>
    <xf numFmtId="170" fontId="47" fillId="3" borderId="0" xfId="35" applyNumberFormat="1" applyFont="1" applyFill="1" applyBorder="1" applyAlignment="1">
      <alignment vertical="center"/>
    </xf>
    <xf numFmtId="170" fontId="48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7" fontId="37" fillId="2" borderId="3" xfId="9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4" fillId="0" borderId="7" xfId="1" applyBorder="1" applyAlignment="1" applyProtection="1"/>
    <xf numFmtId="0" fontId="4" fillId="0" borderId="9" xfId="1" applyBorder="1" applyAlignment="1" applyProtection="1"/>
    <xf numFmtId="0" fontId="4" fillId="0" borderId="8" xfId="1" applyBorder="1" applyAlignment="1" applyProtection="1"/>
    <xf numFmtId="0" fontId="4" fillId="0" borderId="8" xfId="1" applyBorder="1" applyAlignment="1" applyProtection="1">
      <alignment horizontal="justify" vertical="center"/>
    </xf>
    <xf numFmtId="0" fontId="45" fillId="2" borderId="0" xfId="0" applyFont="1" applyFill="1"/>
    <xf numFmtId="0" fontId="6" fillId="3" borderId="0" xfId="0" applyFont="1" applyFill="1" applyAlignment="1">
      <alignment horizontal="justify" vertical="center"/>
    </xf>
    <xf numFmtId="171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71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71" fontId="1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/>
    </xf>
    <xf numFmtId="170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170" fontId="47" fillId="2" borderId="0" xfId="35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70" fontId="10" fillId="2" borderId="0" xfId="35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8" fillId="0" borderId="0" xfId="9" applyNumberFormat="1" applyFont="1" applyFill="1" applyAlignment="1"/>
    <xf numFmtId="0" fontId="12" fillId="2" borderId="0" xfId="0" applyFont="1" applyFill="1" applyBorder="1" applyAlignment="1">
      <alignment horizontal="justify" vertical="center" wrapText="1"/>
    </xf>
    <xf numFmtId="17" fontId="12" fillId="0" borderId="0" xfId="9" applyNumberFormat="1" applyFont="1" applyFill="1" applyBorder="1" applyAlignment="1"/>
    <xf numFmtId="171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170" fontId="12" fillId="3" borderId="0" xfId="0" applyNumberFormat="1" applyFont="1" applyFill="1"/>
    <xf numFmtId="171" fontId="12" fillId="4" borderId="0" xfId="9" applyNumberFormat="1" applyFont="1" applyFill="1" applyBorder="1"/>
    <xf numFmtId="171" fontId="12" fillId="2" borderId="0" xfId="9" applyNumberFormat="1" applyFont="1" applyFill="1" applyBorder="1"/>
    <xf numFmtId="0" fontId="4" fillId="0" borderId="8" xfId="1" applyFill="1" applyBorder="1" applyAlignment="1" applyProtection="1"/>
    <xf numFmtId="4" fontId="10" fillId="3" borderId="0" xfId="0" applyNumberFormat="1" applyFont="1" applyFill="1"/>
    <xf numFmtId="17" fontId="8" fillId="0" borderId="0" xfId="9" applyNumberFormat="1" applyFont="1" applyFill="1" applyAlignment="1"/>
    <xf numFmtId="171" fontId="10" fillId="3" borderId="0" xfId="0" applyNumberFormat="1" applyFont="1" applyFill="1" applyBorder="1" applyAlignment="1">
      <alignment horizontal="center" vertical="center"/>
    </xf>
    <xf numFmtId="171" fontId="10" fillId="2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/>
    </xf>
    <xf numFmtId="171" fontId="10" fillId="3" borderId="1" xfId="0" applyNumberFormat="1" applyFont="1" applyFill="1" applyBorder="1" applyAlignment="1">
      <alignment horizontal="center" vertical="center" wrapText="1"/>
    </xf>
    <xf numFmtId="171" fontId="12" fillId="3" borderId="0" xfId="0" applyNumberFormat="1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/>
    </xf>
    <xf numFmtId="171" fontId="12" fillId="2" borderId="1" xfId="0" applyNumberFormat="1" applyFont="1" applyFill="1" applyBorder="1" applyAlignment="1">
      <alignment horizontal="center" vertical="center"/>
    </xf>
    <xf numFmtId="171" fontId="12" fillId="3" borderId="2" xfId="0" applyNumberFormat="1" applyFont="1" applyFill="1" applyBorder="1" applyAlignment="1">
      <alignment horizontal="center" vertical="center" wrapText="1"/>
    </xf>
    <xf numFmtId="171" fontId="29" fillId="3" borderId="0" xfId="9" applyNumberFormat="1" applyFont="1" applyFill="1" applyBorder="1" applyAlignment="1">
      <alignment horizontal="center"/>
    </xf>
    <xf numFmtId="17" fontId="32" fillId="3" borderId="0" xfId="9" applyNumberFormat="1" applyFont="1" applyFill="1" applyBorder="1" applyAlignment="1">
      <alignment horizontal="center" vertical="center"/>
    </xf>
    <xf numFmtId="0" fontId="34" fillId="4" borderId="0" xfId="9" applyFont="1" applyFill="1" applyBorder="1" applyAlignment="1">
      <alignment horizontal="center" vertical="center"/>
    </xf>
    <xf numFmtId="0" fontId="31" fillId="4" borderId="0" xfId="9" applyFont="1" applyFill="1" applyBorder="1" applyAlignment="1">
      <alignment horizontal="justify" vertical="center"/>
    </xf>
    <xf numFmtId="171" fontId="31" fillId="4" borderId="0" xfId="9" applyNumberFormat="1" applyFont="1" applyFill="1" applyBorder="1" applyAlignment="1">
      <alignment horizontal="center" vertical="center"/>
    </xf>
    <xf numFmtId="171" fontId="31" fillId="2" borderId="0" xfId="9" applyNumberFormat="1" applyFont="1" applyFill="1" applyBorder="1" applyAlignment="1">
      <alignment horizontal="center"/>
    </xf>
    <xf numFmtId="171" fontId="33" fillId="2" borderId="0" xfId="9" applyNumberFormat="1" applyFont="1" applyFill="1" applyBorder="1" applyAlignment="1">
      <alignment horizontal="center"/>
    </xf>
    <xf numFmtId="171" fontId="31" fillId="3" borderId="1" xfId="9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70" fontId="31" fillId="3" borderId="0" xfId="9" applyNumberFormat="1" applyFont="1" applyFill="1" applyBorder="1" applyAlignment="1">
      <alignment horizontal="left" vertical="center"/>
    </xf>
    <xf numFmtId="171" fontId="12" fillId="2" borderId="2" xfId="0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>
      <alignment horizontal="center"/>
    </xf>
    <xf numFmtId="171" fontId="12" fillId="4" borderId="5" xfId="9" applyNumberFormat="1" applyFont="1" applyFill="1" applyBorder="1" applyAlignment="1">
      <alignment horizontal="center" vertical="center"/>
    </xf>
    <xf numFmtId="171" fontId="12" fillId="4" borderId="16" xfId="9" applyNumberFormat="1" applyFont="1" applyFill="1" applyBorder="1" applyAlignment="1">
      <alignment horizontal="center" vertical="center"/>
    </xf>
    <xf numFmtId="171" fontId="12" fillId="4" borderId="12" xfId="9" applyNumberFormat="1" applyFont="1" applyFill="1" applyBorder="1" applyAlignment="1">
      <alignment horizontal="center" vertical="center"/>
    </xf>
    <xf numFmtId="171" fontId="12" fillId="2" borderId="5" xfId="9" applyNumberFormat="1" applyFont="1" applyFill="1" applyBorder="1" applyAlignment="1">
      <alignment horizontal="center" vertical="center"/>
    </xf>
    <xf numFmtId="171" fontId="12" fillId="4" borderId="14" xfId="9" applyNumberFormat="1" applyFont="1" applyFill="1" applyBorder="1" applyAlignment="1">
      <alignment horizontal="center" vertical="center"/>
    </xf>
    <xf numFmtId="171" fontId="12" fillId="2" borderId="16" xfId="9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/>
    <xf numFmtId="171" fontId="6" fillId="0" borderId="0" xfId="9" applyNumberFormat="1" applyFont="1" applyFill="1"/>
    <xf numFmtId="0" fontId="6" fillId="3" borderId="0" xfId="0" applyFont="1" applyFill="1" applyAlignment="1">
      <alignment horizontal="justify" vertical="center" wrapText="1"/>
    </xf>
    <xf numFmtId="0" fontId="6" fillId="0" borderId="0" xfId="0" applyFont="1" applyFill="1" applyBorder="1"/>
    <xf numFmtId="171" fontId="6" fillId="0" borderId="0" xfId="0" applyNumberFormat="1" applyFont="1" applyFill="1" applyBorder="1"/>
    <xf numFmtId="177" fontId="6" fillId="0" borderId="0" xfId="116" applyNumberFormat="1" applyFont="1" applyFill="1" applyBorder="1"/>
    <xf numFmtId="0" fontId="6" fillId="0" borderId="0" xfId="0" applyFont="1" applyFill="1"/>
    <xf numFmtId="171" fontId="6" fillId="0" borderId="0" xfId="0" applyNumberFormat="1" applyFont="1" applyFill="1"/>
    <xf numFmtId="177" fontId="6" fillId="0" borderId="0" xfId="116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171" fontId="12" fillId="0" borderId="0" xfId="0" applyNumberFormat="1" applyFont="1" applyFill="1"/>
    <xf numFmtId="177" fontId="12" fillId="0" borderId="0" xfId="116" applyNumberFormat="1" applyFont="1" applyFill="1"/>
    <xf numFmtId="49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171" fontId="10" fillId="0" borderId="11" xfId="0" applyNumberFormat="1" applyFont="1" applyFill="1" applyBorder="1" applyAlignment="1">
      <alignment horizontal="center" vertical="center" wrapText="1" shrinkToFit="1"/>
    </xf>
    <xf numFmtId="177" fontId="10" fillId="0" borderId="0" xfId="116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/>
    <xf numFmtId="0" fontId="12" fillId="4" borderId="0" xfId="0" applyFont="1" applyFill="1" applyBorder="1" applyAlignment="1">
      <alignment horizontal="center"/>
    </xf>
    <xf numFmtId="17" fontId="12" fillId="4" borderId="0" xfId="0" applyNumberFormat="1" applyFont="1" applyFill="1" applyBorder="1"/>
    <xf numFmtId="171" fontId="12" fillId="4" borderId="0" xfId="0" applyNumberFormat="1" applyFont="1" applyFill="1" applyBorder="1" applyAlignment="1">
      <alignment horizontal="center"/>
    </xf>
    <xf numFmtId="177" fontId="12" fillId="0" borderId="0" xfId="116" applyNumberFormat="1" applyFont="1" applyFill="1" applyBorder="1"/>
    <xf numFmtId="0" fontId="12" fillId="2" borderId="0" xfId="0" applyFont="1" applyFill="1" applyBorder="1" applyAlignment="1">
      <alignment horizontal="center"/>
    </xf>
    <xf numFmtId="17" fontId="12" fillId="2" borderId="0" xfId="0" applyNumberFormat="1" applyFont="1" applyFill="1" applyBorder="1"/>
    <xf numFmtId="171" fontId="12" fillId="2" borderId="0" xfId="0" applyNumberFormat="1" applyFont="1" applyFill="1" applyBorder="1" applyAlignment="1">
      <alignment horizontal="center"/>
    </xf>
    <xf numFmtId="0" fontId="13" fillId="0" borderId="0" xfId="0" applyFont="1" applyFill="1"/>
    <xf numFmtId="17" fontId="13" fillId="0" borderId="0" xfId="0" applyNumberFormat="1" applyFont="1" applyFill="1" applyBorder="1"/>
    <xf numFmtId="171" fontId="13" fillId="0" borderId="0" xfId="0" applyNumberFormat="1" applyFont="1" applyFill="1" applyBorder="1"/>
    <xf numFmtId="0" fontId="13" fillId="0" borderId="0" xfId="0" applyFont="1" applyFill="1" applyBorder="1"/>
    <xf numFmtId="177" fontId="13" fillId="0" borderId="0" xfId="116" applyNumberFormat="1" applyFont="1" applyFill="1" applyBorder="1"/>
    <xf numFmtId="0" fontId="27" fillId="2" borderId="0" xfId="0" applyFont="1" applyFill="1" applyBorder="1" applyAlignment="1">
      <alignment vertical="center" wrapText="1"/>
    </xf>
    <xf numFmtId="177" fontId="27" fillId="2" borderId="0" xfId="116" applyNumberFormat="1" applyFont="1" applyFill="1" applyBorder="1" applyAlignment="1">
      <alignment vertical="center" wrapText="1"/>
    </xf>
    <xf numFmtId="0" fontId="11" fillId="0" borderId="0" xfId="0" applyFont="1" applyFill="1" applyBorder="1"/>
    <xf numFmtId="17" fontId="12" fillId="0" borderId="1" xfId="9" applyNumberFormat="1" applyFont="1" applyFill="1" applyBorder="1"/>
    <xf numFmtId="171" fontId="12" fillId="0" borderId="1" xfId="9" applyNumberFormat="1" applyFont="1" applyFill="1" applyBorder="1" applyAlignment="1">
      <alignment horizontal="center"/>
    </xf>
    <xf numFmtId="0" fontId="12" fillId="2" borderId="1" xfId="9" applyFont="1" applyFill="1" applyBorder="1"/>
    <xf numFmtId="171" fontId="12" fillId="2" borderId="1" xfId="9" applyNumberFormat="1" applyFont="1" applyFill="1" applyBorder="1" applyAlignment="1">
      <alignment horizontal="center"/>
    </xf>
    <xf numFmtId="171" fontId="12" fillId="2" borderId="1" xfId="9" applyNumberFormat="1" applyFont="1" applyFill="1" applyBorder="1"/>
    <xf numFmtId="17" fontId="12" fillId="0" borderId="1" xfId="9" applyNumberFormat="1" applyFont="1" applyFill="1" applyBorder="1" applyAlignment="1"/>
    <xf numFmtId="171" fontId="12" fillId="2" borderId="1" xfId="9" applyNumberFormat="1" applyFont="1" applyFill="1" applyBorder="1" applyAlignment="1">
      <alignment horizontal="center" vertical="center"/>
    </xf>
    <xf numFmtId="171" fontId="12" fillId="2" borderId="17" xfId="9" applyNumberFormat="1" applyFont="1" applyFill="1" applyBorder="1" applyAlignment="1">
      <alignment horizontal="center" vertical="center"/>
    </xf>
    <xf numFmtId="171" fontId="12" fillId="2" borderId="18" xfId="9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2" fontId="6" fillId="0" borderId="0" xfId="9" applyNumberFormat="1" applyFont="1" applyFill="1"/>
    <xf numFmtId="0" fontId="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" fontId="6" fillId="0" borderId="0" xfId="9" applyNumberFormat="1" applyFont="1" applyFill="1" applyBorder="1"/>
    <xf numFmtId="0" fontId="12" fillId="4" borderId="12" xfId="9" applyFont="1" applyFill="1" applyBorder="1"/>
    <xf numFmtId="0" fontId="12" fillId="2" borderId="5" xfId="9" applyFont="1" applyFill="1" applyBorder="1"/>
    <xf numFmtId="0" fontId="12" fillId="4" borderId="5" xfId="9" applyFont="1" applyFill="1" applyBorder="1"/>
    <xf numFmtId="0" fontId="12" fillId="2" borderId="17" xfId="9" applyFont="1" applyFill="1" applyBorder="1"/>
    <xf numFmtId="0" fontId="10" fillId="0" borderId="10" xfId="9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9" applyFont="1" applyFill="1" applyBorder="1" applyAlignment="1">
      <alignment horizontal="center" vertical="center" wrapText="1" shrinkToFit="1"/>
    </xf>
    <xf numFmtId="17" fontId="8" fillId="2" borderId="0" xfId="0" applyNumberFormat="1" applyFont="1" applyFill="1" applyAlignment="1">
      <alignment horizontal="left"/>
    </xf>
    <xf numFmtId="0" fontId="11" fillId="3" borderId="0" xfId="0" applyFont="1" applyFill="1" applyAlignment="1">
      <alignment vertical="center" wrapText="1"/>
    </xf>
    <xf numFmtId="17" fontId="12" fillId="4" borderId="1" xfId="9" applyNumberFormat="1" applyFont="1" applyFill="1" applyBorder="1"/>
    <xf numFmtId="171" fontId="12" fillId="4" borderId="1" xfId="9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4" fillId="3" borderId="0" xfId="9" applyFont="1" applyFill="1" applyBorder="1" applyAlignment="1">
      <alignment horizontal="left" vertical="center" wrapText="1"/>
    </xf>
    <xf numFmtId="0" fontId="29" fillId="2" borderId="0" xfId="9" applyFont="1" applyFill="1" applyAlignment="1">
      <alignment horizontal="left"/>
    </xf>
    <xf numFmtId="0" fontId="31" fillId="2" borderId="0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 wrapText="1"/>
    </xf>
    <xf numFmtId="171" fontId="31" fillId="2" borderId="0" xfId="9" applyNumberFormat="1" applyFont="1" applyFill="1" applyBorder="1" applyAlignment="1">
      <alignment horizontal="center" vertical="center"/>
    </xf>
    <xf numFmtId="171" fontId="31" fillId="2" borderId="1" xfId="9" applyNumberFormat="1" applyFont="1" applyFill="1" applyBorder="1" applyAlignment="1">
      <alignment horizontal="center" vertical="center"/>
    </xf>
    <xf numFmtId="49" fontId="29" fillId="2" borderId="0" xfId="9" applyNumberFormat="1" applyFont="1" applyFill="1" applyAlignment="1">
      <alignment horizontal="left"/>
    </xf>
    <xf numFmtId="0" fontId="32" fillId="2" borderId="0" xfId="9" applyFont="1" applyFill="1" applyBorder="1" applyAlignment="1">
      <alignment horizontal="center" vertical="center"/>
    </xf>
    <xf numFmtId="0" fontId="32" fillId="2" borderId="1" xfId="9" applyFont="1" applyFill="1" applyBorder="1" applyAlignment="1">
      <alignment horizontal="center" vertical="center"/>
    </xf>
    <xf numFmtId="0" fontId="32" fillId="3" borderId="0" xfId="9" applyFont="1" applyFill="1" applyAlignment="1">
      <alignment horizontal="center"/>
    </xf>
    <xf numFmtId="0" fontId="34" fillId="3" borderId="0" xfId="9" applyFont="1" applyFill="1" applyAlignment="1">
      <alignment horizontal="center" vertical="center"/>
    </xf>
    <xf numFmtId="0" fontId="51" fillId="2" borderId="0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0" fontId="12" fillId="4" borderId="19" xfId="0" applyFont="1" applyFill="1" applyBorder="1" applyAlignment="1">
      <alignment horizontal="center"/>
    </xf>
    <xf numFmtId="17" fontId="12" fillId="4" borderId="19" xfId="0" applyNumberFormat="1" applyFont="1" applyFill="1" applyBorder="1"/>
    <xf numFmtId="171" fontId="12" fillId="4" borderId="19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10" fillId="2" borderId="1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" fontId="10" fillId="3" borderId="2" xfId="0" applyNumberFormat="1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indent="6"/>
    </xf>
    <xf numFmtId="0" fontId="10" fillId="2" borderId="1" xfId="0" applyFont="1" applyFill="1" applyBorder="1" applyAlignment="1">
      <alignment horizontal="left" indent="11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4" fillId="3" borderId="0" xfId="9" applyFont="1" applyFill="1" applyBorder="1" applyAlignment="1">
      <alignment horizontal="left" vertical="center" wrapText="1"/>
    </xf>
    <xf numFmtId="0" fontId="32" fillId="3" borderId="0" xfId="9" applyFont="1" applyFill="1" applyAlignment="1">
      <alignment horizontal="left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29" fillId="2" borderId="0" xfId="9" applyFont="1" applyFill="1" applyAlignment="1">
      <alignment horizontal="left"/>
    </xf>
    <xf numFmtId="0" fontId="31" fillId="2" borderId="2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/>
    </xf>
    <xf numFmtId="0" fontId="31" fillId="2" borderId="1" xfId="9" applyFont="1" applyFill="1" applyBorder="1" applyAlignment="1">
      <alignment horizontal="center" vertical="center"/>
    </xf>
    <xf numFmtId="0" fontId="31" fillId="2" borderId="2" xfId="9" applyFont="1" applyFill="1" applyBorder="1" applyAlignment="1">
      <alignment horizontal="center" vertical="center" wrapText="1"/>
    </xf>
    <xf numFmtId="0" fontId="31" fillId="2" borderId="1" xfId="9" applyFont="1" applyFill="1" applyBorder="1" applyAlignment="1">
      <alignment horizontal="center" vertical="center" wrapText="1"/>
    </xf>
    <xf numFmtId="171" fontId="31" fillId="2" borderId="0" xfId="9" applyNumberFormat="1" applyFont="1" applyFill="1" applyBorder="1" applyAlignment="1">
      <alignment horizontal="center" vertical="center"/>
    </xf>
    <xf numFmtId="171" fontId="31" fillId="2" borderId="1" xfId="9" applyNumberFormat="1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 wrapText="1"/>
    </xf>
    <xf numFmtId="171" fontId="32" fillId="3" borderId="2" xfId="9" applyNumberFormat="1" applyFont="1" applyFill="1" applyBorder="1" applyAlignment="1">
      <alignment horizontal="center" vertical="center" wrapText="1"/>
    </xf>
    <xf numFmtId="171" fontId="32" fillId="3" borderId="1" xfId="9" applyNumberFormat="1" applyFont="1" applyFill="1" applyBorder="1" applyAlignment="1">
      <alignment horizontal="center" vertical="center"/>
    </xf>
    <xf numFmtId="0" fontId="29" fillId="2" borderId="0" xfId="9" applyFont="1" applyFill="1" applyAlignment="1">
      <alignment horizontal="center" vertical="center" wrapText="1"/>
    </xf>
    <xf numFmtId="17" fontId="29" fillId="2" borderId="0" xfId="9" applyNumberFormat="1" applyFont="1" applyFill="1" applyAlignment="1">
      <alignment horizontal="left"/>
    </xf>
    <xf numFmtId="49" fontId="29" fillId="2" borderId="0" xfId="9" applyNumberFormat="1" applyFont="1" applyFill="1" applyAlignment="1">
      <alignment horizontal="left"/>
    </xf>
    <xf numFmtId="0" fontId="32" fillId="3" borderId="2" xfId="9" applyFont="1" applyFill="1" applyBorder="1" applyAlignment="1">
      <alignment horizontal="center"/>
    </xf>
    <xf numFmtId="0" fontId="32" fillId="3" borderId="0" xfId="9" applyFont="1" applyFill="1" applyBorder="1" applyAlignment="1">
      <alignment horizontal="center"/>
    </xf>
    <xf numFmtId="0" fontId="32" fillId="3" borderId="0" xfId="9" applyFont="1" applyFill="1" applyAlignment="1">
      <alignment horizontal="center" vertical="center"/>
    </xf>
    <xf numFmtId="0" fontId="34" fillId="3" borderId="0" xfId="9" applyFont="1" applyFill="1" applyAlignment="1">
      <alignment horizontal="center" vertical="center"/>
    </xf>
    <xf numFmtId="14" fontId="32" fillId="2" borderId="2" xfId="9" applyNumberFormat="1" applyFont="1" applyFill="1" applyBorder="1" applyAlignment="1">
      <alignment horizontal="center" vertical="center"/>
    </xf>
    <xf numFmtId="0" fontId="32" fillId="2" borderId="0" xfId="9" applyFont="1" applyFill="1" applyBorder="1" applyAlignment="1">
      <alignment horizontal="center" vertical="center"/>
    </xf>
    <xf numFmtId="0" fontId="32" fillId="2" borderId="1" xfId="9" applyFont="1" applyFill="1" applyBorder="1" applyAlignment="1">
      <alignment horizontal="center" vertical="center"/>
    </xf>
    <xf numFmtId="0" fontId="32" fillId="2" borderId="2" xfId="9" applyFont="1" applyFill="1" applyBorder="1" applyAlignment="1">
      <alignment horizontal="center" vertical="center" wrapText="1"/>
    </xf>
    <xf numFmtId="0" fontId="32" fillId="2" borderId="0" xfId="9" applyFont="1" applyFill="1" applyBorder="1" applyAlignment="1">
      <alignment horizontal="center" vertical="center" wrapText="1"/>
    </xf>
    <xf numFmtId="0" fontId="32" fillId="2" borderId="1" xfId="9" applyFont="1" applyFill="1" applyBorder="1" applyAlignment="1">
      <alignment horizontal="center" vertical="center" wrapText="1"/>
    </xf>
    <xf numFmtId="0" fontId="32" fillId="3" borderId="0" xfId="9" applyFont="1" applyFill="1" applyAlignment="1">
      <alignment horizontal="center"/>
    </xf>
    <xf numFmtId="0" fontId="36" fillId="5" borderId="5" xfId="9" applyFont="1" applyFill="1" applyBorder="1" applyAlignment="1">
      <alignment horizontal="left" vertical="center" wrapText="1"/>
    </xf>
    <xf numFmtId="0" fontId="36" fillId="5" borderId="0" xfId="9" applyFont="1" applyFill="1" applyBorder="1" applyAlignment="1">
      <alignment horizontal="left" vertical="center" wrapText="1"/>
    </xf>
    <xf numFmtId="0" fontId="32" fillId="2" borderId="0" xfId="9" applyFont="1" applyFill="1" applyAlignment="1">
      <alignment horizontal="left"/>
    </xf>
    <xf numFmtId="0" fontId="32" fillId="3" borderId="0" xfId="9" applyFont="1" applyFill="1" applyAlignment="1">
      <alignment horizontal="left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27" fillId="2" borderId="0" xfId="9" applyFont="1" applyFill="1" applyBorder="1" applyAlignment="1">
      <alignment horizontal="justify" vertical="center" wrapText="1"/>
    </xf>
    <xf numFmtId="0" fontId="41" fillId="5" borderId="5" xfId="9" applyFont="1" applyFill="1" applyBorder="1" applyAlignment="1">
      <alignment horizontal="center" vertical="center" wrapText="1"/>
    </xf>
    <xf numFmtId="0" fontId="41" fillId="5" borderId="0" xfId="9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16" fillId="5" borderId="0" xfId="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33" fillId="6" borderId="2" xfId="0" applyFont="1" applyFill="1" applyBorder="1" applyAlignment="1">
      <alignment horizontal="justify" vertical="center" wrapText="1"/>
    </xf>
    <xf numFmtId="0" fontId="33" fillId="2" borderId="0" xfId="0" applyFont="1" applyFill="1" applyBorder="1" applyAlignment="1">
      <alignment horizontal="justify" vertical="center" wrapText="1"/>
    </xf>
    <xf numFmtId="0" fontId="33" fillId="6" borderId="1" xfId="0" applyFont="1" applyFill="1" applyBorder="1" applyAlignment="1">
      <alignment horizontal="justify" vertical="center" wrapText="1"/>
    </xf>
    <xf numFmtId="0" fontId="33" fillId="6" borderId="2" xfId="0" applyFont="1" applyFill="1" applyBorder="1" applyAlignment="1">
      <alignment horizontal="justify" vertical="center"/>
    </xf>
    <xf numFmtId="0" fontId="33" fillId="2" borderId="0" xfId="0" applyFont="1" applyFill="1" applyBorder="1" applyAlignment="1">
      <alignment horizontal="justify" vertical="center"/>
    </xf>
    <xf numFmtId="0" fontId="33" fillId="6" borderId="1" xfId="0" applyFont="1" applyFill="1" applyBorder="1" applyAlignment="1">
      <alignment horizontal="justify" vertical="center"/>
    </xf>
  </cellXfs>
  <cellStyles count="117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347662</xdr:rowOff>
    </xdr:from>
    <xdr:to>
      <xdr:col>8</xdr:col>
      <xdr:colOff>1326356</xdr:colOff>
      <xdr:row>0</xdr:row>
      <xdr:rowOff>1004887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347662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12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130971</xdr:colOff>
      <xdr:row>0</xdr:row>
      <xdr:rowOff>148522</xdr:rowOff>
    </xdr:from>
    <xdr:to>
      <xdr:col>4</xdr:col>
      <xdr:colOff>381001</xdr:colOff>
      <xdr:row>0</xdr:row>
      <xdr:rowOff>676274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71" y="148522"/>
          <a:ext cx="2524124" cy="527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592929</xdr:colOff>
      <xdr:row>0</xdr:row>
      <xdr:rowOff>116342</xdr:rowOff>
    </xdr:from>
    <xdr:to>
      <xdr:col>11</xdr:col>
      <xdr:colOff>809622</xdr:colOff>
      <xdr:row>0</xdr:row>
      <xdr:rowOff>666752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0960" y="116342"/>
          <a:ext cx="2478881" cy="55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6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5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377005</xdr:colOff>
      <xdr:row>0</xdr:row>
      <xdr:rowOff>149226</xdr:rowOff>
    </xdr:from>
    <xdr:to>
      <xdr:col>5</xdr:col>
      <xdr:colOff>202406</xdr:colOff>
      <xdr:row>0</xdr:row>
      <xdr:rowOff>732633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3318" y="149226"/>
          <a:ext cx="2743755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423334</xdr:colOff>
      <xdr:row>0</xdr:row>
      <xdr:rowOff>3</xdr:rowOff>
    </xdr:from>
    <xdr:to>
      <xdr:col>5</xdr:col>
      <xdr:colOff>5342</xdr:colOff>
      <xdr:row>2</xdr:row>
      <xdr:rowOff>224121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9917" y="3"/>
          <a:ext cx="2958092" cy="668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1943101</xdr:colOff>
      <xdr:row>0</xdr:row>
      <xdr:rowOff>152400</xdr:rowOff>
    </xdr:from>
    <xdr:to>
      <xdr:col>2</xdr:col>
      <xdr:colOff>1933575</xdr:colOff>
      <xdr:row>0</xdr:row>
      <xdr:rowOff>711531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152400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EMC\TE\Procesamiento\202005_EMC\4_GRAFICAS_BOLETIN_20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MC_Anexos%20Comercio%20al%20por%20menor%20nacional_202005_C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2 DEPTO"/>
      <sheetName val="1.3"/>
      <sheetName val="1.4"/>
      <sheetName val="Cuadro líneas"/>
      <sheetName val="Gráficos de barras"/>
      <sheetName val="Tablas"/>
      <sheetName val="Hoja1"/>
      <sheetName val="1.2 (3)"/>
    </sheetNames>
    <sheetDataSet>
      <sheetData sheetId="0"/>
      <sheetData sheetId="1">
        <row r="1">
          <cell r="D1">
            <v>2020</v>
          </cell>
        </row>
        <row r="2">
          <cell r="I2" t="str">
            <v>Mayo</v>
          </cell>
        </row>
      </sheetData>
      <sheetData sheetId="2"/>
      <sheetData sheetId="3"/>
      <sheetData sheetId="4"/>
      <sheetData sheetId="5"/>
      <sheetData sheetId="6"/>
      <sheetData sheetId="7">
        <row r="15">
          <cell r="C15" t="str">
            <v>Mayo 2020 / mayo 2019</v>
          </cell>
        </row>
        <row r="17">
          <cell r="C17" t="str">
            <v>Enero - mayo 2020 / enero - mayo 2019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1.1"/>
      <sheetName val="1.2"/>
      <sheetName val="1.3"/>
      <sheetName val="1.4"/>
      <sheetName val="1.1.1 CVs"/>
      <sheetName val="1.2.1 CVs"/>
      <sheetName val="1.3.1 CVs"/>
      <sheetName val="1.4.1 Cvs"/>
      <sheetName val="2.1"/>
      <sheetName val="2.2"/>
      <sheetName val="2.3"/>
      <sheetName val="2.4"/>
      <sheetName val="2.5"/>
      <sheetName val="2.6"/>
      <sheetName val="2.7 "/>
      <sheetName val="3.1"/>
    </sheetNames>
    <sheetDataSet>
      <sheetData sheetId="0">
        <row r="5">
          <cell r="B5" t="str">
            <v>Encuesta Mensual de Comercio  - EMC</v>
          </cell>
        </row>
        <row r="9">
          <cell r="B9" t="str">
            <v>Mayo 2020</v>
          </cell>
        </row>
      </sheetData>
      <sheetData sheetId="1">
        <row r="49">
          <cell r="A49" t="str">
            <v>Actualizado el 15 de julio del 2020</v>
          </cell>
        </row>
      </sheetData>
      <sheetData sheetId="2" refreshError="1"/>
      <sheetData sheetId="3" refreshError="1"/>
      <sheetData sheetId="4" refreshError="1"/>
      <sheetData sheetId="5">
        <row r="12">
          <cell r="C12">
            <v>0.3389252120023255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2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B11" sqref="B11"/>
    </sheetView>
  </sheetViews>
  <sheetFormatPr baseColWidth="10" defaultColWidth="11.5703125" defaultRowHeight="14.25"/>
  <cols>
    <col min="1" max="1" width="5.7109375" style="27" customWidth="1"/>
    <col min="2" max="2" width="171" style="73" customWidth="1"/>
    <col min="3" max="3" width="48.28515625" style="27" customWidth="1"/>
    <col min="4" max="6" width="11.5703125" style="27"/>
    <col min="7" max="7" width="13.140625" style="27" bestFit="1" customWidth="1"/>
    <col min="8" max="256" width="11.5703125" style="27"/>
    <col min="257" max="257" width="2.140625" style="27" customWidth="1"/>
    <col min="258" max="258" width="144.42578125" style="27" customWidth="1"/>
    <col min="259" max="259" width="16" style="27" customWidth="1"/>
    <col min="260" max="512" width="11.5703125" style="27"/>
    <col min="513" max="513" width="2.140625" style="27" customWidth="1"/>
    <col min="514" max="514" width="144.42578125" style="27" customWidth="1"/>
    <col min="515" max="515" width="16" style="27" customWidth="1"/>
    <col min="516" max="768" width="11.5703125" style="27"/>
    <col min="769" max="769" width="2.140625" style="27" customWidth="1"/>
    <col min="770" max="770" width="144.42578125" style="27" customWidth="1"/>
    <col min="771" max="771" width="16" style="27" customWidth="1"/>
    <col min="772" max="1024" width="11.5703125" style="27"/>
    <col min="1025" max="1025" width="2.140625" style="27" customWidth="1"/>
    <col min="1026" max="1026" width="144.42578125" style="27" customWidth="1"/>
    <col min="1027" max="1027" width="16" style="27" customWidth="1"/>
    <col min="1028" max="1280" width="11.5703125" style="27"/>
    <col min="1281" max="1281" width="2.140625" style="27" customWidth="1"/>
    <col min="1282" max="1282" width="144.42578125" style="27" customWidth="1"/>
    <col min="1283" max="1283" width="16" style="27" customWidth="1"/>
    <col min="1284" max="1536" width="11.5703125" style="27"/>
    <col min="1537" max="1537" width="2.140625" style="27" customWidth="1"/>
    <col min="1538" max="1538" width="144.42578125" style="27" customWidth="1"/>
    <col min="1539" max="1539" width="16" style="27" customWidth="1"/>
    <col min="1540" max="1792" width="11.5703125" style="27"/>
    <col min="1793" max="1793" width="2.140625" style="27" customWidth="1"/>
    <col min="1794" max="1794" width="144.42578125" style="27" customWidth="1"/>
    <col min="1795" max="1795" width="16" style="27" customWidth="1"/>
    <col min="1796" max="2048" width="11.5703125" style="27"/>
    <col min="2049" max="2049" width="2.140625" style="27" customWidth="1"/>
    <col min="2050" max="2050" width="144.42578125" style="27" customWidth="1"/>
    <col min="2051" max="2051" width="16" style="27" customWidth="1"/>
    <col min="2052" max="2304" width="11.5703125" style="27"/>
    <col min="2305" max="2305" width="2.140625" style="27" customWidth="1"/>
    <col min="2306" max="2306" width="144.42578125" style="27" customWidth="1"/>
    <col min="2307" max="2307" width="16" style="27" customWidth="1"/>
    <col min="2308" max="2560" width="11.5703125" style="27"/>
    <col min="2561" max="2561" width="2.140625" style="27" customWidth="1"/>
    <col min="2562" max="2562" width="144.42578125" style="27" customWidth="1"/>
    <col min="2563" max="2563" width="16" style="27" customWidth="1"/>
    <col min="2564" max="2816" width="11.5703125" style="27"/>
    <col min="2817" max="2817" width="2.140625" style="27" customWidth="1"/>
    <col min="2818" max="2818" width="144.42578125" style="27" customWidth="1"/>
    <col min="2819" max="2819" width="16" style="27" customWidth="1"/>
    <col min="2820" max="3072" width="11.5703125" style="27"/>
    <col min="3073" max="3073" width="2.140625" style="27" customWidth="1"/>
    <col min="3074" max="3074" width="144.42578125" style="27" customWidth="1"/>
    <col min="3075" max="3075" width="16" style="27" customWidth="1"/>
    <col min="3076" max="3328" width="11.5703125" style="27"/>
    <col min="3329" max="3329" width="2.140625" style="27" customWidth="1"/>
    <col min="3330" max="3330" width="144.42578125" style="27" customWidth="1"/>
    <col min="3331" max="3331" width="16" style="27" customWidth="1"/>
    <col min="3332" max="3584" width="11.5703125" style="27"/>
    <col min="3585" max="3585" width="2.140625" style="27" customWidth="1"/>
    <col min="3586" max="3586" width="144.42578125" style="27" customWidth="1"/>
    <col min="3587" max="3587" width="16" style="27" customWidth="1"/>
    <col min="3588" max="3840" width="11.5703125" style="27"/>
    <col min="3841" max="3841" width="2.140625" style="27" customWidth="1"/>
    <col min="3842" max="3842" width="144.42578125" style="27" customWidth="1"/>
    <col min="3843" max="3843" width="16" style="27" customWidth="1"/>
    <col min="3844" max="4096" width="11.5703125" style="27"/>
    <col min="4097" max="4097" width="2.140625" style="27" customWidth="1"/>
    <col min="4098" max="4098" width="144.42578125" style="27" customWidth="1"/>
    <col min="4099" max="4099" width="16" style="27" customWidth="1"/>
    <col min="4100" max="4352" width="11.5703125" style="27"/>
    <col min="4353" max="4353" width="2.140625" style="27" customWidth="1"/>
    <col min="4354" max="4354" width="144.42578125" style="27" customWidth="1"/>
    <col min="4355" max="4355" width="16" style="27" customWidth="1"/>
    <col min="4356" max="4608" width="11.5703125" style="27"/>
    <col min="4609" max="4609" width="2.140625" style="27" customWidth="1"/>
    <col min="4610" max="4610" width="144.42578125" style="27" customWidth="1"/>
    <col min="4611" max="4611" width="16" style="27" customWidth="1"/>
    <col min="4612" max="4864" width="11.5703125" style="27"/>
    <col min="4865" max="4865" width="2.140625" style="27" customWidth="1"/>
    <col min="4866" max="4866" width="144.42578125" style="27" customWidth="1"/>
    <col min="4867" max="4867" width="16" style="27" customWidth="1"/>
    <col min="4868" max="5120" width="11.5703125" style="27"/>
    <col min="5121" max="5121" width="2.140625" style="27" customWidth="1"/>
    <col min="5122" max="5122" width="144.42578125" style="27" customWidth="1"/>
    <col min="5123" max="5123" width="16" style="27" customWidth="1"/>
    <col min="5124" max="5376" width="11.5703125" style="27"/>
    <col min="5377" max="5377" width="2.140625" style="27" customWidth="1"/>
    <col min="5378" max="5378" width="144.42578125" style="27" customWidth="1"/>
    <col min="5379" max="5379" width="16" style="27" customWidth="1"/>
    <col min="5380" max="5632" width="11.5703125" style="27"/>
    <col min="5633" max="5633" width="2.140625" style="27" customWidth="1"/>
    <col min="5634" max="5634" width="144.42578125" style="27" customWidth="1"/>
    <col min="5635" max="5635" width="16" style="27" customWidth="1"/>
    <col min="5636" max="5888" width="11.5703125" style="27"/>
    <col min="5889" max="5889" width="2.140625" style="27" customWidth="1"/>
    <col min="5890" max="5890" width="144.42578125" style="27" customWidth="1"/>
    <col min="5891" max="5891" width="16" style="27" customWidth="1"/>
    <col min="5892" max="6144" width="11.5703125" style="27"/>
    <col min="6145" max="6145" width="2.140625" style="27" customWidth="1"/>
    <col min="6146" max="6146" width="144.42578125" style="27" customWidth="1"/>
    <col min="6147" max="6147" width="16" style="27" customWidth="1"/>
    <col min="6148" max="6400" width="11.5703125" style="27"/>
    <col min="6401" max="6401" width="2.140625" style="27" customWidth="1"/>
    <col min="6402" max="6402" width="144.42578125" style="27" customWidth="1"/>
    <col min="6403" max="6403" width="16" style="27" customWidth="1"/>
    <col min="6404" max="6656" width="11.5703125" style="27"/>
    <col min="6657" max="6657" width="2.140625" style="27" customWidth="1"/>
    <col min="6658" max="6658" width="144.42578125" style="27" customWidth="1"/>
    <col min="6659" max="6659" width="16" style="27" customWidth="1"/>
    <col min="6660" max="6912" width="11.5703125" style="27"/>
    <col min="6913" max="6913" width="2.140625" style="27" customWidth="1"/>
    <col min="6914" max="6914" width="144.42578125" style="27" customWidth="1"/>
    <col min="6915" max="6915" width="16" style="27" customWidth="1"/>
    <col min="6916" max="7168" width="11.5703125" style="27"/>
    <col min="7169" max="7169" width="2.140625" style="27" customWidth="1"/>
    <col min="7170" max="7170" width="144.42578125" style="27" customWidth="1"/>
    <col min="7171" max="7171" width="16" style="27" customWidth="1"/>
    <col min="7172" max="7424" width="11.5703125" style="27"/>
    <col min="7425" max="7425" width="2.140625" style="27" customWidth="1"/>
    <col min="7426" max="7426" width="144.42578125" style="27" customWidth="1"/>
    <col min="7427" max="7427" width="16" style="27" customWidth="1"/>
    <col min="7428" max="7680" width="11.5703125" style="27"/>
    <col min="7681" max="7681" width="2.140625" style="27" customWidth="1"/>
    <col min="7682" max="7682" width="144.42578125" style="27" customWidth="1"/>
    <col min="7683" max="7683" width="16" style="27" customWidth="1"/>
    <col min="7684" max="7936" width="11.5703125" style="27"/>
    <col min="7937" max="7937" width="2.140625" style="27" customWidth="1"/>
    <col min="7938" max="7938" width="144.42578125" style="27" customWidth="1"/>
    <col min="7939" max="7939" width="16" style="27" customWidth="1"/>
    <col min="7940" max="8192" width="11.5703125" style="27"/>
    <col min="8193" max="8193" width="2.140625" style="27" customWidth="1"/>
    <col min="8194" max="8194" width="144.42578125" style="27" customWidth="1"/>
    <col min="8195" max="8195" width="16" style="27" customWidth="1"/>
    <col min="8196" max="8448" width="11.5703125" style="27"/>
    <col min="8449" max="8449" width="2.140625" style="27" customWidth="1"/>
    <col min="8450" max="8450" width="144.42578125" style="27" customWidth="1"/>
    <col min="8451" max="8451" width="16" style="27" customWidth="1"/>
    <col min="8452" max="8704" width="11.5703125" style="27"/>
    <col min="8705" max="8705" width="2.140625" style="27" customWidth="1"/>
    <col min="8706" max="8706" width="144.42578125" style="27" customWidth="1"/>
    <col min="8707" max="8707" width="16" style="27" customWidth="1"/>
    <col min="8708" max="8960" width="11.5703125" style="27"/>
    <col min="8961" max="8961" width="2.140625" style="27" customWidth="1"/>
    <col min="8962" max="8962" width="144.42578125" style="27" customWidth="1"/>
    <col min="8963" max="8963" width="16" style="27" customWidth="1"/>
    <col min="8964" max="9216" width="11.5703125" style="27"/>
    <col min="9217" max="9217" width="2.140625" style="27" customWidth="1"/>
    <col min="9218" max="9218" width="144.42578125" style="27" customWidth="1"/>
    <col min="9219" max="9219" width="16" style="27" customWidth="1"/>
    <col min="9220" max="9472" width="11.5703125" style="27"/>
    <col min="9473" max="9473" width="2.140625" style="27" customWidth="1"/>
    <col min="9474" max="9474" width="144.42578125" style="27" customWidth="1"/>
    <col min="9475" max="9475" width="16" style="27" customWidth="1"/>
    <col min="9476" max="9728" width="11.5703125" style="27"/>
    <col min="9729" max="9729" width="2.140625" style="27" customWidth="1"/>
    <col min="9730" max="9730" width="144.42578125" style="27" customWidth="1"/>
    <col min="9731" max="9731" width="16" style="27" customWidth="1"/>
    <col min="9732" max="9984" width="11.5703125" style="27"/>
    <col min="9985" max="9985" width="2.140625" style="27" customWidth="1"/>
    <col min="9986" max="9986" width="144.42578125" style="27" customWidth="1"/>
    <col min="9987" max="9987" width="16" style="27" customWidth="1"/>
    <col min="9988" max="10240" width="11.5703125" style="27"/>
    <col min="10241" max="10241" width="2.140625" style="27" customWidth="1"/>
    <col min="10242" max="10242" width="144.42578125" style="27" customWidth="1"/>
    <col min="10243" max="10243" width="16" style="27" customWidth="1"/>
    <col min="10244" max="10496" width="11.5703125" style="27"/>
    <col min="10497" max="10497" width="2.140625" style="27" customWidth="1"/>
    <col min="10498" max="10498" width="144.42578125" style="27" customWidth="1"/>
    <col min="10499" max="10499" width="16" style="27" customWidth="1"/>
    <col min="10500" max="10752" width="11.5703125" style="27"/>
    <col min="10753" max="10753" width="2.140625" style="27" customWidth="1"/>
    <col min="10754" max="10754" width="144.42578125" style="27" customWidth="1"/>
    <col min="10755" max="10755" width="16" style="27" customWidth="1"/>
    <col min="10756" max="11008" width="11.5703125" style="27"/>
    <col min="11009" max="11009" width="2.140625" style="27" customWidth="1"/>
    <col min="11010" max="11010" width="144.42578125" style="27" customWidth="1"/>
    <col min="11011" max="11011" width="16" style="27" customWidth="1"/>
    <col min="11012" max="11264" width="11.5703125" style="27"/>
    <col min="11265" max="11265" width="2.140625" style="27" customWidth="1"/>
    <col min="11266" max="11266" width="144.42578125" style="27" customWidth="1"/>
    <col min="11267" max="11267" width="16" style="27" customWidth="1"/>
    <col min="11268" max="11520" width="11.5703125" style="27"/>
    <col min="11521" max="11521" width="2.140625" style="27" customWidth="1"/>
    <col min="11522" max="11522" width="144.42578125" style="27" customWidth="1"/>
    <col min="11523" max="11523" width="16" style="27" customWidth="1"/>
    <col min="11524" max="11776" width="11.5703125" style="27"/>
    <col min="11777" max="11777" width="2.140625" style="27" customWidth="1"/>
    <col min="11778" max="11778" width="144.42578125" style="27" customWidth="1"/>
    <col min="11779" max="11779" width="16" style="27" customWidth="1"/>
    <col min="11780" max="12032" width="11.5703125" style="27"/>
    <col min="12033" max="12033" width="2.140625" style="27" customWidth="1"/>
    <col min="12034" max="12034" width="144.42578125" style="27" customWidth="1"/>
    <col min="12035" max="12035" width="16" style="27" customWidth="1"/>
    <col min="12036" max="12288" width="11.5703125" style="27"/>
    <col min="12289" max="12289" width="2.140625" style="27" customWidth="1"/>
    <col min="12290" max="12290" width="144.42578125" style="27" customWidth="1"/>
    <col min="12291" max="12291" width="16" style="27" customWidth="1"/>
    <col min="12292" max="12544" width="11.5703125" style="27"/>
    <col min="12545" max="12545" width="2.140625" style="27" customWidth="1"/>
    <col min="12546" max="12546" width="144.42578125" style="27" customWidth="1"/>
    <col min="12547" max="12547" width="16" style="27" customWidth="1"/>
    <col min="12548" max="12800" width="11.5703125" style="27"/>
    <col min="12801" max="12801" width="2.140625" style="27" customWidth="1"/>
    <col min="12802" max="12802" width="144.42578125" style="27" customWidth="1"/>
    <col min="12803" max="12803" width="16" style="27" customWidth="1"/>
    <col min="12804" max="13056" width="11.5703125" style="27"/>
    <col min="13057" max="13057" width="2.140625" style="27" customWidth="1"/>
    <col min="13058" max="13058" width="144.42578125" style="27" customWidth="1"/>
    <col min="13059" max="13059" width="16" style="27" customWidth="1"/>
    <col min="13060" max="13312" width="11.5703125" style="27"/>
    <col min="13313" max="13313" width="2.140625" style="27" customWidth="1"/>
    <col min="13314" max="13314" width="144.42578125" style="27" customWidth="1"/>
    <col min="13315" max="13315" width="16" style="27" customWidth="1"/>
    <col min="13316" max="13568" width="11.5703125" style="27"/>
    <col min="13569" max="13569" width="2.140625" style="27" customWidth="1"/>
    <col min="13570" max="13570" width="144.42578125" style="27" customWidth="1"/>
    <col min="13571" max="13571" width="16" style="27" customWidth="1"/>
    <col min="13572" max="13824" width="11.5703125" style="27"/>
    <col min="13825" max="13825" width="2.140625" style="27" customWidth="1"/>
    <col min="13826" max="13826" width="144.42578125" style="27" customWidth="1"/>
    <col min="13827" max="13827" width="16" style="27" customWidth="1"/>
    <col min="13828" max="14080" width="11.5703125" style="27"/>
    <col min="14081" max="14081" width="2.140625" style="27" customWidth="1"/>
    <col min="14082" max="14082" width="144.42578125" style="27" customWidth="1"/>
    <col min="14083" max="14083" width="16" style="27" customWidth="1"/>
    <col min="14084" max="14336" width="11.5703125" style="27"/>
    <col min="14337" max="14337" width="2.140625" style="27" customWidth="1"/>
    <col min="14338" max="14338" width="144.42578125" style="27" customWidth="1"/>
    <col min="14339" max="14339" width="16" style="27" customWidth="1"/>
    <col min="14340" max="14592" width="11.5703125" style="27"/>
    <col min="14593" max="14593" width="2.140625" style="27" customWidth="1"/>
    <col min="14594" max="14594" width="144.42578125" style="27" customWidth="1"/>
    <col min="14595" max="14595" width="16" style="27" customWidth="1"/>
    <col min="14596" max="14848" width="11.5703125" style="27"/>
    <col min="14849" max="14849" width="2.140625" style="27" customWidth="1"/>
    <col min="14850" max="14850" width="144.42578125" style="27" customWidth="1"/>
    <col min="14851" max="14851" width="16" style="27" customWidth="1"/>
    <col min="14852" max="15104" width="11.5703125" style="27"/>
    <col min="15105" max="15105" width="2.140625" style="27" customWidth="1"/>
    <col min="15106" max="15106" width="144.42578125" style="27" customWidth="1"/>
    <col min="15107" max="15107" width="16" style="27" customWidth="1"/>
    <col min="15108" max="15360" width="11.5703125" style="27"/>
    <col min="15361" max="15361" width="2.140625" style="27" customWidth="1"/>
    <col min="15362" max="15362" width="144.42578125" style="27" customWidth="1"/>
    <col min="15363" max="15363" width="16" style="27" customWidth="1"/>
    <col min="15364" max="15616" width="11.5703125" style="27"/>
    <col min="15617" max="15617" width="2.140625" style="27" customWidth="1"/>
    <col min="15618" max="15618" width="144.42578125" style="27" customWidth="1"/>
    <col min="15619" max="15619" width="16" style="27" customWidth="1"/>
    <col min="15620" max="15872" width="11.5703125" style="27"/>
    <col min="15873" max="15873" width="2.140625" style="27" customWidth="1"/>
    <col min="15874" max="15874" width="144.42578125" style="27" customWidth="1"/>
    <col min="15875" max="15875" width="16" style="27" customWidth="1"/>
    <col min="15876" max="16128" width="11.5703125" style="27"/>
    <col min="16129" max="16129" width="2.140625" style="27" customWidth="1"/>
    <col min="16130" max="16130" width="144.42578125" style="27" customWidth="1"/>
    <col min="16131" max="16131" width="16" style="27" customWidth="1"/>
    <col min="16132" max="16384" width="11.5703125" style="27"/>
  </cols>
  <sheetData>
    <row r="1" spans="1:20">
      <c r="B1" s="68"/>
    </row>
    <row r="2" spans="1:20">
      <c r="B2" s="69"/>
    </row>
    <row r="3" spans="1:20" ht="16.5">
      <c r="B3" s="70"/>
    </row>
    <row r="4" spans="1:20" ht="49.5" customHeight="1">
      <c r="B4" s="71"/>
      <c r="C4" s="382"/>
      <c r="D4" s="383"/>
      <c r="E4" s="383"/>
      <c r="F4" s="383"/>
      <c r="G4" s="383"/>
      <c r="H4" s="383"/>
      <c r="I4" s="383"/>
      <c r="J4" s="383"/>
    </row>
    <row r="5" spans="1:20" ht="22.5" customHeight="1">
      <c r="B5" s="378" t="s">
        <v>149</v>
      </c>
    </row>
    <row r="6" spans="1:20" ht="22.5" customHeight="1">
      <c r="B6" s="379"/>
      <c r="C6" s="72"/>
    </row>
    <row r="7" spans="1:20" ht="12" customHeight="1">
      <c r="B7" s="380" t="s">
        <v>44</v>
      </c>
    </row>
    <row r="8" spans="1:20" ht="12" customHeight="1">
      <c r="A8" s="27" t="s">
        <v>69</v>
      </c>
      <c r="B8" s="381"/>
    </row>
    <row r="9" spans="1:20" ht="15.75" customHeight="1">
      <c r="B9" s="143" t="str">
        <f>CONCATENATE('[1]1.2'!$I$2," ",'[1]1.2'!$D$1)</f>
        <v>Mayo 2020</v>
      </c>
      <c r="C9" s="145"/>
    </row>
    <row r="10" spans="1:20" s="78" customFormat="1" ht="21.75" customHeight="1">
      <c r="B10" s="204" t="s">
        <v>4</v>
      </c>
      <c r="D10" s="74"/>
    </row>
    <row r="11" spans="1:20" s="78" customFormat="1" ht="21.75" customHeight="1">
      <c r="B11" s="262" t="s">
        <v>118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76"/>
      <c r="Q11" s="77"/>
      <c r="S11" s="77"/>
    </row>
    <row r="12" spans="1:20" s="78" customFormat="1" ht="21.75" customHeight="1">
      <c r="B12" s="262" t="s">
        <v>119</v>
      </c>
      <c r="C12" s="234"/>
      <c r="D12" s="74"/>
      <c r="E12" s="74"/>
      <c r="F12" s="74"/>
      <c r="G12" s="205"/>
      <c r="H12" s="74"/>
      <c r="I12" s="74"/>
      <c r="J12" s="74"/>
      <c r="K12" s="74"/>
      <c r="L12" s="74"/>
      <c r="M12" s="75"/>
      <c r="O12" s="77"/>
    </row>
    <row r="13" spans="1:20" s="78" customFormat="1" ht="21.75" customHeight="1">
      <c r="B13" s="262" t="s">
        <v>64</v>
      </c>
      <c r="C13" s="74"/>
      <c r="D13" s="74"/>
      <c r="E13" s="74"/>
      <c r="F13" s="74"/>
      <c r="G13" s="205"/>
      <c r="H13" s="74"/>
      <c r="I13" s="74"/>
      <c r="J13" s="74"/>
      <c r="K13" s="74"/>
      <c r="L13" s="74"/>
      <c r="M13" s="75"/>
      <c r="O13" s="77"/>
    </row>
    <row r="14" spans="1:20" s="78" customFormat="1" ht="21.75" customHeight="1">
      <c r="B14" s="262" t="s">
        <v>143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  <c r="Q14" s="76"/>
      <c r="R14" s="77"/>
      <c r="T14" s="77"/>
    </row>
    <row r="15" spans="1:20" s="78" customFormat="1" ht="21.75" customHeight="1">
      <c r="B15" s="230" t="s">
        <v>65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76"/>
      <c r="R15" s="77"/>
      <c r="T15" s="77"/>
    </row>
    <row r="16" spans="1:20" s="78" customFormat="1" ht="21.75" customHeight="1">
      <c r="B16" s="230" t="s">
        <v>72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76"/>
      <c r="R16" s="77"/>
      <c r="T16" s="77"/>
    </row>
    <row r="17" spans="1:20" s="78" customFormat="1" ht="21.75" customHeight="1">
      <c r="A17" s="78" t="s">
        <v>71</v>
      </c>
      <c r="B17" s="230" t="s">
        <v>112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6"/>
      <c r="R17" s="77"/>
      <c r="T17" s="77"/>
    </row>
    <row r="18" spans="1:20" s="78" customFormat="1" ht="21.75" customHeight="1">
      <c r="A18" s="78" t="s">
        <v>66</v>
      </c>
      <c r="B18" s="230" t="s">
        <v>113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76"/>
      <c r="R18" s="77"/>
      <c r="T18" s="77"/>
    </row>
    <row r="19" spans="1:20" s="78" customFormat="1" ht="21.75" customHeight="1">
      <c r="B19" s="20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6"/>
      <c r="R19" s="77"/>
      <c r="T19" s="77"/>
    </row>
    <row r="20" spans="1:20" s="78" customFormat="1" ht="21.75" customHeight="1" thickBot="1">
      <c r="A20" s="78" t="s">
        <v>70</v>
      </c>
      <c r="B20" s="204" t="s">
        <v>99</v>
      </c>
      <c r="D20" s="74"/>
    </row>
    <row r="21" spans="1:20" s="150" customFormat="1" ht="21" customHeight="1">
      <c r="A21" s="150" t="s">
        <v>69</v>
      </c>
      <c r="B21" s="231" t="s">
        <v>100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  <c r="P21" s="148"/>
      <c r="Q21" s="149"/>
      <c r="S21" s="149"/>
    </row>
    <row r="22" spans="1:20" s="150" customFormat="1" ht="21" customHeight="1">
      <c r="B22" s="232" t="s">
        <v>101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O22" s="149"/>
    </row>
    <row r="23" spans="1:20" s="150" customFormat="1" ht="21" customHeight="1">
      <c r="A23" s="150" t="s">
        <v>69</v>
      </c>
      <c r="B23" s="232" t="s">
        <v>106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7"/>
      <c r="O23" s="149"/>
    </row>
    <row r="24" spans="1:20" s="150" customFormat="1" ht="21" customHeight="1">
      <c r="B24" s="232" t="s">
        <v>102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7"/>
      <c r="Q24" s="148"/>
      <c r="R24" s="149"/>
      <c r="T24" s="149"/>
    </row>
    <row r="25" spans="1:20" s="150" customFormat="1" ht="21" customHeight="1">
      <c r="A25" s="150" t="s">
        <v>67</v>
      </c>
      <c r="B25" s="232" t="s">
        <v>103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7"/>
      <c r="Q25" s="148"/>
      <c r="R25" s="149"/>
      <c r="T25" s="149"/>
    </row>
    <row r="26" spans="1:20" s="150" customFormat="1" ht="21" customHeight="1">
      <c r="A26" s="150" t="s">
        <v>68</v>
      </c>
      <c r="B26" s="232" t="s">
        <v>104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148"/>
      <c r="R26" s="149"/>
      <c r="T26" s="149"/>
    </row>
    <row r="27" spans="1:20" s="150" customFormat="1" ht="21" customHeight="1">
      <c r="B27" s="232" t="s">
        <v>105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/>
      <c r="Q27" s="148"/>
      <c r="R27" s="149"/>
      <c r="T27" s="149"/>
    </row>
    <row r="28" spans="1:20" s="78" customFormat="1" ht="21.75" customHeight="1">
      <c r="B28" s="204" t="s">
        <v>151</v>
      </c>
      <c r="D28" s="74"/>
    </row>
    <row r="29" spans="1:20" s="150" customFormat="1" ht="42" customHeight="1">
      <c r="B29" s="233" t="s">
        <v>142</v>
      </c>
      <c r="C29" s="213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7"/>
      <c r="Q29" s="148"/>
      <c r="R29" s="149"/>
      <c r="T29" s="149"/>
    </row>
    <row r="30" spans="1:20" s="78" customFormat="1" ht="5.25" customHeight="1">
      <c r="B30" s="202"/>
    </row>
    <row r="31" spans="1:20" s="78" customFormat="1" ht="5.25" customHeight="1">
      <c r="B31" s="202"/>
    </row>
    <row r="32" spans="1:20" s="155" customFormat="1" ht="67.5" customHeight="1">
      <c r="B32" s="210" t="s">
        <v>206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  <c r="Q32" s="153"/>
      <c r="R32" s="154"/>
      <c r="T32" s="154"/>
    </row>
    <row r="33" spans="2:20" s="155" customFormat="1" ht="46.5" customHeight="1">
      <c r="B33" s="211" t="s">
        <v>120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154"/>
    </row>
    <row r="34" spans="2:20" s="155" customFormat="1" ht="188.25" customHeight="1">
      <c r="B34" s="211" t="s">
        <v>204</v>
      </c>
      <c r="C34" s="212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/>
      <c r="Q34" s="153"/>
      <c r="R34" s="154"/>
      <c r="T34" s="154"/>
    </row>
    <row r="35" spans="2:20" s="160" customFormat="1" ht="3" customHeight="1">
      <c r="B35" s="20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7"/>
      <c r="Q35" s="158"/>
      <c r="R35" s="159"/>
      <c r="T35" s="159"/>
    </row>
    <row r="36" spans="2:20" s="160" customFormat="1" ht="35.25" customHeight="1">
      <c r="B36" s="384" t="s">
        <v>121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159"/>
    </row>
    <row r="37" spans="2:20" s="155" customFormat="1" ht="21.75" customHeight="1">
      <c r="B37" s="206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2"/>
      <c r="Q37" s="153"/>
      <c r="R37" s="154"/>
      <c r="T37" s="154"/>
    </row>
    <row r="38" spans="2:20">
      <c r="B38" s="206"/>
      <c r="C38" s="73"/>
    </row>
    <row r="40" spans="2:20" ht="21.75" customHeight="1">
      <c r="B40" s="206"/>
    </row>
    <row r="41" spans="2:20" ht="21.75" customHeight="1"/>
    <row r="42" spans="2:20" ht="21.75" customHeight="1"/>
  </sheetData>
  <mergeCells count="4">
    <mergeCell ref="B5:B6"/>
    <mergeCell ref="B7:B8"/>
    <mergeCell ref="C4:J4"/>
    <mergeCell ref="B36:S36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1"/>
  <sheetViews>
    <sheetView showGridLines="0" zoomScale="85" zoomScaleNormal="85" zoomScaleSheetLayoutView="10" workbookViewId="0">
      <pane xSplit="3" ySplit="7" topLeftCell="D24" activePane="bottomRight" state="frozen"/>
      <selection pane="topRight" activeCell="D1" sqref="D1"/>
      <selection pane="bottomLeft" activeCell="A8" sqref="A8"/>
      <selection pane="bottomRight" activeCell="C34" sqref="C34"/>
    </sheetView>
  </sheetViews>
  <sheetFormatPr baseColWidth="10" defaultColWidth="15.42578125" defaultRowHeight="14.25"/>
  <cols>
    <col min="1" max="1" width="2" style="163" customWidth="1"/>
    <col min="2" max="2" width="10.85546875" style="163" customWidth="1"/>
    <col min="3" max="3" width="13.5703125" style="163" customWidth="1"/>
    <col min="4" max="5" width="20.140625" style="163" bestFit="1" customWidth="1"/>
    <col min="6" max="7" width="20.140625" style="163" customWidth="1"/>
    <col min="8" max="8" width="20.140625" style="163" bestFit="1" customWidth="1"/>
    <col min="9" max="9" width="23" style="163" bestFit="1" customWidth="1"/>
    <col min="10" max="13" width="20.140625" style="163" bestFit="1" customWidth="1"/>
    <col min="14" max="14" width="24.140625" style="163" customWidth="1"/>
    <col min="15" max="15" width="20.140625" style="163" bestFit="1" customWidth="1"/>
    <col min="16" max="16" width="20.28515625" style="163" bestFit="1" customWidth="1"/>
    <col min="17" max="17" width="21.42578125" style="163" customWidth="1"/>
    <col min="18" max="20" width="20.140625" style="163" bestFit="1" customWidth="1"/>
    <col min="21" max="21" width="18.7109375" style="163" bestFit="1" customWidth="1"/>
    <col min="22" max="22" width="20.140625" style="163" bestFit="1" customWidth="1"/>
    <col min="23" max="255" width="15.42578125" style="163"/>
    <col min="256" max="256" width="2" style="163" customWidth="1"/>
    <col min="257" max="257" width="6.140625" style="163" customWidth="1"/>
    <col min="258" max="258" width="13.5703125" style="163" customWidth="1"/>
    <col min="259" max="260" width="20.140625" style="163" bestFit="1" customWidth="1"/>
    <col min="261" max="262" width="20.140625" style="163" customWidth="1"/>
    <col min="263" max="263" width="20.140625" style="163" bestFit="1" customWidth="1"/>
    <col min="264" max="264" width="23" style="163" bestFit="1" customWidth="1"/>
    <col min="265" max="268" width="20.140625" style="163" bestFit="1" customWidth="1"/>
    <col min="269" max="269" width="24.140625" style="163" customWidth="1"/>
    <col min="270" max="270" width="20.140625" style="163" bestFit="1" customWidth="1"/>
    <col min="271" max="271" width="20.28515625" style="163" bestFit="1" customWidth="1"/>
    <col min="272" max="272" width="21.42578125" style="163" customWidth="1"/>
    <col min="273" max="275" width="20.140625" style="163" bestFit="1" customWidth="1"/>
    <col min="276" max="276" width="18.7109375" style="163" bestFit="1" customWidth="1"/>
    <col min="277" max="277" width="20.140625" style="163" bestFit="1" customWidth="1"/>
    <col min="278" max="511" width="15.42578125" style="163"/>
    <col min="512" max="512" width="2" style="163" customWidth="1"/>
    <col min="513" max="513" width="6.140625" style="163" customWidth="1"/>
    <col min="514" max="514" width="13.5703125" style="163" customWidth="1"/>
    <col min="515" max="516" width="20.140625" style="163" bestFit="1" customWidth="1"/>
    <col min="517" max="518" width="20.140625" style="163" customWidth="1"/>
    <col min="519" max="519" width="20.140625" style="163" bestFit="1" customWidth="1"/>
    <col min="520" max="520" width="23" style="163" bestFit="1" customWidth="1"/>
    <col min="521" max="524" width="20.140625" style="163" bestFit="1" customWidth="1"/>
    <col min="525" max="525" width="24.140625" style="163" customWidth="1"/>
    <col min="526" max="526" width="20.140625" style="163" bestFit="1" customWidth="1"/>
    <col min="527" max="527" width="20.28515625" style="163" bestFit="1" customWidth="1"/>
    <col min="528" max="528" width="21.42578125" style="163" customWidth="1"/>
    <col min="529" max="531" width="20.140625" style="163" bestFit="1" customWidth="1"/>
    <col min="532" max="532" width="18.7109375" style="163" bestFit="1" customWidth="1"/>
    <col min="533" max="533" width="20.140625" style="163" bestFit="1" customWidth="1"/>
    <col min="534" max="767" width="15.42578125" style="163"/>
    <col min="768" max="768" width="2" style="163" customWidth="1"/>
    <col min="769" max="769" width="6.140625" style="163" customWidth="1"/>
    <col min="770" max="770" width="13.5703125" style="163" customWidth="1"/>
    <col min="771" max="772" width="20.140625" style="163" bestFit="1" customWidth="1"/>
    <col min="773" max="774" width="20.140625" style="163" customWidth="1"/>
    <col min="775" max="775" width="20.140625" style="163" bestFit="1" customWidth="1"/>
    <col min="776" max="776" width="23" style="163" bestFit="1" customWidth="1"/>
    <col min="777" max="780" width="20.140625" style="163" bestFit="1" customWidth="1"/>
    <col min="781" max="781" width="24.140625" style="163" customWidth="1"/>
    <col min="782" max="782" width="20.140625" style="163" bestFit="1" customWidth="1"/>
    <col min="783" max="783" width="20.28515625" style="163" bestFit="1" customWidth="1"/>
    <col min="784" max="784" width="21.42578125" style="163" customWidth="1"/>
    <col min="785" max="787" width="20.140625" style="163" bestFit="1" customWidth="1"/>
    <col min="788" max="788" width="18.7109375" style="163" bestFit="1" customWidth="1"/>
    <col min="789" max="789" width="20.140625" style="163" bestFit="1" customWidth="1"/>
    <col min="790" max="1023" width="15.42578125" style="163"/>
    <col min="1024" max="1024" width="2" style="163" customWidth="1"/>
    <col min="1025" max="1025" width="6.140625" style="163" customWidth="1"/>
    <col min="1026" max="1026" width="13.5703125" style="163" customWidth="1"/>
    <col min="1027" max="1028" width="20.140625" style="163" bestFit="1" customWidth="1"/>
    <col min="1029" max="1030" width="20.140625" style="163" customWidth="1"/>
    <col min="1031" max="1031" width="20.140625" style="163" bestFit="1" customWidth="1"/>
    <col min="1032" max="1032" width="23" style="163" bestFit="1" customWidth="1"/>
    <col min="1033" max="1036" width="20.140625" style="163" bestFit="1" customWidth="1"/>
    <col min="1037" max="1037" width="24.140625" style="163" customWidth="1"/>
    <col min="1038" max="1038" width="20.140625" style="163" bestFit="1" customWidth="1"/>
    <col min="1039" max="1039" width="20.28515625" style="163" bestFit="1" customWidth="1"/>
    <col min="1040" max="1040" width="21.42578125" style="163" customWidth="1"/>
    <col min="1041" max="1043" width="20.140625" style="163" bestFit="1" customWidth="1"/>
    <col min="1044" max="1044" width="18.7109375" style="163" bestFit="1" customWidth="1"/>
    <col min="1045" max="1045" width="20.140625" style="163" bestFit="1" customWidth="1"/>
    <col min="1046" max="1279" width="15.42578125" style="163"/>
    <col min="1280" max="1280" width="2" style="163" customWidth="1"/>
    <col min="1281" max="1281" width="6.140625" style="163" customWidth="1"/>
    <col min="1282" max="1282" width="13.5703125" style="163" customWidth="1"/>
    <col min="1283" max="1284" width="20.140625" style="163" bestFit="1" customWidth="1"/>
    <col min="1285" max="1286" width="20.140625" style="163" customWidth="1"/>
    <col min="1287" max="1287" width="20.140625" style="163" bestFit="1" customWidth="1"/>
    <col min="1288" max="1288" width="23" style="163" bestFit="1" customWidth="1"/>
    <col min="1289" max="1292" width="20.140625" style="163" bestFit="1" customWidth="1"/>
    <col min="1293" max="1293" width="24.140625" style="163" customWidth="1"/>
    <col min="1294" max="1294" width="20.140625" style="163" bestFit="1" customWidth="1"/>
    <col min="1295" max="1295" width="20.28515625" style="163" bestFit="1" customWidth="1"/>
    <col min="1296" max="1296" width="21.42578125" style="163" customWidth="1"/>
    <col min="1297" max="1299" width="20.140625" style="163" bestFit="1" customWidth="1"/>
    <col min="1300" max="1300" width="18.7109375" style="163" bestFit="1" customWidth="1"/>
    <col min="1301" max="1301" width="20.140625" style="163" bestFit="1" customWidth="1"/>
    <col min="1302" max="1535" width="15.42578125" style="163"/>
    <col min="1536" max="1536" width="2" style="163" customWidth="1"/>
    <col min="1537" max="1537" width="6.140625" style="163" customWidth="1"/>
    <col min="1538" max="1538" width="13.5703125" style="163" customWidth="1"/>
    <col min="1539" max="1540" width="20.140625" style="163" bestFit="1" customWidth="1"/>
    <col min="1541" max="1542" width="20.140625" style="163" customWidth="1"/>
    <col min="1543" max="1543" width="20.140625" style="163" bestFit="1" customWidth="1"/>
    <col min="1544" max="1544" width="23" style="163" bestFit="1" customWidth="1"/>
    <col min="1545" max="1548" width="20.140625" style="163" bestFit="1" customWidth="1"/>
    <col min="1549" max="1549" width="24.140625" style="163" customWidth="1"/>
    <col min="1550" max="1550" width="20.140625" style="163" bestFit="1" customWidth="1"/>
    <col min="1551" max="1551" width="20.28515625" style="163" bestFit="1" customWidth="1"/>
    <col min="1552" max="1552" width="21.42578125" style="163" customWidth="1"/>
    <col min="1553" max="1555" width="20.140625" style="163" bestFit="1" customWidth="1"/>
    <col min="1556" max="1556" width="18.7109375" style="163" bestFit="1" customWidth="1"/>
    <col min="1557" max="1557" width="20.140625" style="163" bestFit="1" customWidth="1"/>
    <col min="1558" max="1791" width="15.42578125" style="163"/>
    <col min="1792" max="1792" width="2" style="163" customWidth="1"/>
    <col min="1793" max="1793" width="6.140625" style="163" customWidth="1"/>
    <col min="1794" max="1794" width="13.5703125" style="163" customWidth="1"/>
    <col min="1795" max="1796" width="20.140625" style="163" bestFit="1" customWidth="1"/>
    <col min="1797" max="1798" width="20.140625" style="163" customWidth="1"/>
    <col min="1799" max="1799" width="20.140625" style="163" bestFit="1" customWidth="1"/>
    <col min="1800" max="1800" width="23" style="163" bestFit="1" customWidth="1"/>
    <col min="1801" max="1804" width="20.140625" style="163" bestFit="1" customWidth="1"/>
    <col min="1805" max="1805" width="24.140625" style="163" customWidth="1"/>
    <col min="1806" max="1806" width="20.140625" style="163" bestFit="1" customWidth="1"/>
    <col min="1807" max="1807" width="20.28515625" style="163" bestFit="1" customWidth="1"/>
    <col min="1808" max="1808" width="21.42578125" style="163" customWidth="1"/>
    <col min="1809" max="1811" width="20.140625" style="163" bestFit="1" customWidth="1"/>
    <col min="1812" max="1812" width="18.7109375" style="163" bestFit="1" customWidth="1"/>
    <col min="1813" max="1813" width="20.140625" style="163" bestFit="1" customWidth="1"/>
    <col min="1814" max="2047" width="15.42578125" style="163"/>
    <col min="2048" max="2048" width="2" style="163" customWidth="1"/>
    <col min="2049" max="2049" width="6.140625" style="163" customWidth="1"/>
    <col min="2050" max="2050" width="13.5703125" style="163" customWidth="1"/>
    <col min="2051" max="2052" width="20.140625" style="163" bestFit="1" customWidth="1"/>
    <col min="2053" max="2054" width="20.140625" style="163" customWidth="1"/>
    <col min="2055" max="2055" width="20.140625" style="163" bestFit="1" customWidth="1"/>
    <col min="2056" max="2056" width="23" style="163" bestFit="1" customWidth="1"/>
    <col min="2057" max="2060" width="20.140625" style="163" bestFit="1" customWidth="1"/>
    <col min="2061" max="2061" width="24.140625" style="163" customWidth="1"/>
    <col min="2062" max="2062" width="20.140625" style="163" bestFit="1" customWidth="1"/>
    <col min="2063" max="2063" width="20.28515625" style="163" bestFit="1" customWidth="1"/>
    <col min="2064" max="2064" width="21.42578125" style="163" customWidth="1"/>
    <col min="2065" max="2067" width="20.140625" style="163" bestFit="1" customWidth="1"/>
    <col min="2068" max="2068" width="18.7109375" style="163" bestFit="1" customWidth="1"/>
    <col min="2069" max="2069" width="20.140625" style="163" bestFit="1" customWidth="1"/>
    <col min="2070" max="2303" width="15.42578125" style="163"/>
    <col min="2304" max="2304" width="2" style="163" customWidth="1"/>
    <col min="2305" max="2305" width="6.140625" style="163" customWidth="1"/>
    <col min="2306" max="2306" width="13.5703125" style="163" customWidth="1"/>
    <col min="2307" max="2308" width="20.140625" style="163" bestFit="1" customWidth="1"/>
    <col min="2309" max="2310" width="20.140625" style="163" customWidth="1"/>
    <col min="2311" max="2311" width="20.140625" style="163" bestFit="1" customWidth="1"/>
    <col min="2312" max="2312" width="23" style="163" bestFit="1" customWidth="1"/>
    <col min="2313" max="2316" width="20.140625" style="163" bestFit="1" customWidth="1"/>
    <col min="2317" max="2317" width="24.140625" style="163" customWidth="1"/>
    <col min="2318" max="2318" width="20.140625" style="163" bestFit="1" customWidth="1"/>
    <col min="2319" max="2319" width="20.28515625" style="163" bestFit="1" customWidth="1"/>
    <col min="2320" max="2320" width="21.42578125" style="163" customWidth="1"/>
    <col min="2321" max="2323" width="20.140625" style="163" bestFit="1" customWidth="1"/>
    <col min="2324" max="2324" width="18.7109375" style="163" bestFit="1" customWidth="1"/>
    <col min="2325" max="2325" width="20.140625" style="163" bestFit="1" customWidth="1"/>
    <col min="2326" max="2559" width="15.42578125" style="163"/>
    <col min="2560" max="2560" width="2" style="163" customWidth="1"/>
    <col min="2561" max="2561" width="6.140625" style="163" customWidth="1"/>
    <col min="2562" max="2562" width="13.5703125" style="163" customWidth="1"/>
    <col min="2563" max="2564" width="20.140625" style="163" bestFit="1" customWidth="1"/>
    <col min="2565" max="2566" width="20.140625" style="163" customWidth="1"/>
    <col min="2567" max="2567" width="20.140625" style="163" bestFit="1" customWidth="1"/>
    <col min="2568" max="2568" width="23" style="163" bestFit="1" customWidth="1"/>
    <col min="2569" max="2572" width="20.140625" style="163" bestFit="1" customWidth="1"/>
    <col min="2573" max="2573" width="24.140625" style="163" customWidth="1"/>
    <col min="2574" max="2574" width="20.140625" style="163" bestFit="1" customWidth="1"/>
    <col min="2575" max="2575" width="20.28515625" style="163" bestFit="1" customWidth="1"/>
    <col min="2576" max="2576" width="21.42578125" style="163" customWidth="1"/>
    <col min="2577" max="2579" width="20.140625" style="163" bestFit="1" customWidth="1"/>
    <col min="2580" max="2580" width="18.7109375" style="163" bestFit="1" customWidth="1"/>
    <col min="2581" max="2581" width="20.140625" style="163" bestFit="1" customWidth="1"/>
    <col min="2582" max="2815" width="15.42578125" style="163"/>
    <col min="2816" max="2816" width="2" style="163" customWidth="1"/>
    <col min="2817" max="2817" width="6.140625" style="163" customWidth="1"/>
    <col min="2818" max="2818" width="13.5703125" style="163" customWidth="1"/>
    <col min="2819" max="2820" width="20.140625" style="163" bestFit="1" customWidth="1"/>
    <col min="2821" max="2822" width="20.140625" style="163" customWidth="1"/>
    <col min="2823" max="2823" width="20.140625" style="163" bestFit="1" customWidth="1"/>
    <col min="2824" max="2824" width="23" style="163" bestFit="1" customWidth="1"/>
    <col min="2825" max="2828" width="20.140625" style="163" bestFit="1" customWidth="1"/>
    <col min="2829" max="2829" width="24.140625" style="163" customWidth="1"/>
    <col min="2830" max="2830" width="20.140625" style="163" bestFit="1" customWidth="1"/>
    <col min="2831" max="2831" width="20.28515625" style="163" bestFit="1" customWidth="1"/>
    <col min="2832" max="2832" width="21.42578125" style="163" customWidth="1"/>
    <col min="2833" max="2835" width="20.140625" style="163" bestFit="1" customWidth="1"/>
    <col min="2836" max="2836" width="18.7109375" style="163" bestFit="1" customWidth="1"/>
    <col min="2837" max="2837" width="20.140625" style="163" bestFit="1" customWidth="1"/>
    <col min="2838" max="3071" width="15.42578125" style="163"/>
    <col min="3072" max="3072" width="2" style="163" customWidth="1"/>
    <col min="3073" max="3073" width="6.140625" style="163" customWidth="1"/>
    <col min="3074" max="3074" width="13.5703125" style="163" customWidth="1"/>
    <col min="3075" max="3076" width="20.140625" style="163" bestFit="1" customWidth="1"/>
    <col min="3077" max="3078" width="20.140625" style="163" customWidth="1"/>
    <col min="3079" max="3079" width="20.140625" style="163" bestFit="1" customWidth="1"/>
    <col min="3080" max="3080" width="23" style="163" bestFit="1" customWidth="1"/>
    <col min="3081" max="3084" width="20.140625" style="163" bestFit="1" customWidth="1"/>
    <col min="3085" max="3085" width="24.140625" style="163" customWidth="1"/>
    <col min="3086" max="3086" width="20.140625" style="163" bestFit="1" customWidth="1"/>
    <col min="3087" max="3087" width="20.28515625" style="163" bestFit="1" customWidth="1"/>
    <col min="3088" max="3088" width="21.42578125" style="163" customWidth="1"/>
    <col min="3089" max="3091" width="20.140625" style="163" bestFit="1" customWidth="1"/>
    <col min="3092" max="3092" width="18.7109375" style="163" bestFit="1" customWidth="1"/>
    <col min="3093" max="3093" width="20.140625" style="163" bestFit="1" customWidth="1"/>
    <col min="3094" max="3327" width="15.42578125" style="163"/>
    <col min="3328" max="3328" width="2" style="163" customWidth="1"/>
    <col min="3329" max="3329" width="6.140625" style="163" customWidth="1"/>
    <col min="3330" max="3330" width="13.5703125" style="163" customWidth="1"/>
    <col min="3331" max="3332" width="20.140625" style="163" bestFit="1" customWidth="1"/>
    <col min="3333" max="3334" width="20.140625" style="163" customWidth="1"/>
    <col min="3335" max="3335" width="20.140625" style="163" bestFit="1" customWidth="1"/>
    <col min="3336" max="3336" width="23" style="163" bestFit="1" customWidth="1"/>
    <col min="3337" max="3340" width="20.140625" style="163" bestFit="1" customWidth="1"/>
    <col min="3341" max="3341" width="24.140625" style="163" customWidth="1"/>
    <col min="3342" max="3342" width="20.140625" style="163" bestFit="1" customWidth="1"/>
    <col min="3343" max="3343" width="20.28515625" style="163" bestFit="1" customWidth="1"/>
    <col min="3344" max="3344" width="21.42578125" style="163" customWidth="1"/>
    <col min="3345" max="3347" width="20.140625" style="163" bestFit="1" customWidth="1"/>
    <col min="3348" max="3348" width="18.7109375" style="163" bestFit="1" customWidth="1"/>
    <col min="3349" max="3349" width="20.140625" style="163" bestFit="1" customWidth="1"/>
    <col min="3350" max="3583" width="15.42578125" style="163"/>
    <col min="3584" max="3584" width="2" style="163" customWidth="1"/>
    <col min="3585" max="3585" width="6.140625" style="163" customWidth="1"/>
    <col min="3586" max="3586" width="13.5703125" style="163" customWidth="1"/>
    <col min="3587" max="3588" width="20.140625" style="163" bestFit="1" customWidth="1"/>
    <col min="3589" max="3590" width="20.140625" style="163" customWidth="1"/>
    <col min="3591" max="3591" width="20.140625" style="163" bestFit="1" customWidth="1"/>
    <col min="3592" max="3592" width="23" style="163" bestFit="1" customWidth="1"/>
    <col min="3593" max="3596" width="20.140625" style="163" bestFit="1" customWidth="1"/>
    <col min="3597" max="3597" width="24.140625" style="163" customWidth="1"/>
    <col min="3598" max="3598" width="20.140625" style="163" bestFit="1" customWidth="1"/>
    <col min="3599" max="3599" width="20.28515625" style="163" bestFit="1" customWidth="1"/>
    <col min="3600" max="3600" width="21.42578125" style="163" customWidth="1"/>
    <col min="3601" max="3603" width="20.140625" style="163" bestFit="1" customWidth="1"/>
    <col min="3604" max="3604" width="18.7109375" style="163" bestFit="1" customWidth="1"/>
    <col min="3605" max="3605" width="20.140625" style="163" bestFit="1" customWidth="1"/>
    <col min="3606" max="3839" width="15.42578125" style="163"/>
    <col min="3840" max="3840" width="2" style="163" customWidth="1"/>
    <col min="3841" max="3841" width="6.140625" style="163" customWidth="1"/>
    <col min="3842" max="3842" width="13.5703125" style="163" customWidth="1"/>
    <col min="3843" max="3844" width="20.140625" style="163" bestFit="1" customWidth="1"/>
    <col min="3845" max="3846" width="20.140625" style="163" customWidth="1"/>
    <col min="3847" max="3847" width="20.140625" style="163" bestFit="1" customWidth="1"/>
    <col min="3848" max="3848" width="23" style="163" bestFit="1" customWidth="1"/>
    <col min="3849" max="3852" width="20.140625" style="163" bestFit="1" customWidth="1"/>
    <col min="3853" max="3853" width="24.140625" style="163" customWidth="1"/>
    <col min="3854" max="3854" width="20.140625" style="163" bestFit="1" customWidth="1"/>
    <col min="3855" max="3855" width="20.28515625" style="163" bestFit="1" customWidth="1"/>
    <col min="3856" max="3856" width="21.42578125" style="163" customWidth="1"/>
    <col min="3857" max="3859" width="20.140625" style="163" bestFit="1" customWidth="1"/>
    <col min="3860" max="3860" width="18.7109375" style="163" bestFit="1" customWidth="1"/>
    <col min="3861" max="3861" width="20.140625" style="163" bestFit="1" customWidth="1"/>
    <col min="3862" max="4095" width="15.42578125" style="163"/>
    <col min="4096" max="4096" width="2" style="163" customWidth="1"/>
    <col min="4097" max="4097" width="6.140625" style="163" customWidth="1"/>
    <col min="4098" max="4098" width="13.5703125" style="163" customWidth="1"/>
    <col min="4099" max="4100" width="20.140625" style="163" bestFit="1" customWidth="1"/>
    <col min="4101" max="4102" width="20.140625" style="163" customWidth="1"/>
    <col min="4103" max="4103" width="20.140625" style="163" bestFit="1" customWidth="1"/>
    <col min="4104" max="4104" width="23" style="163" bestFit="1" customWidth="1"/>
    <col min="4105" max="4108" width="20.140625" style="163" bestFit="1" customWidth="1"/>
    <col min="4109" max="4109" width="24.140625" style="163" customWidth="1"/>
    <col min="4110" max="4110" width="20.140625" style="163" bestFit="1" customWidth="1"/>
    <col min="4111" max="4111" width="20.28515625" style="163" bestFit="1" customWidth="1"/>
    <col min="4112" max="4112" width="21.42578125" style="163" customWidth="1"/>
    <col min="4113" max="4115" width="20.140625" style="163" bestFit="1" customWidth="1"/>
    <col min="4116" max="4116" width="18.7109375" style="163" bestFit="1" customWidth="1"/>
    <col min="4117" max="4117" width="20.140625" style="163" bestFit="1" customWidth="1"/>
    <col min="4118" max="4351" width="15.42578125" style="163"/>
    <col min="4352" max="4352" width="2" style="163" customWidth="1"/>
    <col min="4353" max="4353" width="6.140625" style="163" customWidth="1"/>
    <col min="4354" max="4354" width="13.5703125" style="163" customWidth="1"/>
    <col min="4355" max="4356" width="20.140625" style="163" bestFit="1" customWidth="1"/>
    <col min="4357" max="4358" width="20.140625" style="163" customWidth="1"/>
    <col min="4359" max="4359" width="20.140625" style="163" bestFit="1" customWidth="1"/>
    <col min="4360" max="4360" width="23" style="163" bestFit="1" customWidth="1"/>
    <col min="4361" max="4364" width="20.140625" style="163" bestFit="1" customWidth="1"/>
    <col min="4365" max="4365" width="24.140625" style="163" customWidth="1"/>
    <col min="4366" max="4366" width="20.140625" style="163" bestFit="1" customWidth="1"/>
    <col min="4367" max="4367" width="20.28515625" style="163" bestFit="1" customWidth="1"/>
    <col min="4368" max="4368" width="21.42578125" style="163" customWidth="1"/>
    <col min="4369" max="4371" width="20.140625" style="163" bestFit="1" customWidth="1"/>
    <col min="4372" max="4372" width="18.7109375" style="163" bestFit="1" customWidth="1"/>
    <col min="4373" max="4373" width="20.140625" style="163" bestFit="1" customWidth="1"/>
    <col min="4374" max="4607" width="15.42578125" style="163"/>
    <col min="4608" max="4608" width="2" style="163" customWidth="1"/>
    <col min="4609" max="4609" width="6.140625" style="163" customWidth="1"/>
    <col min="4610" max="4610" width="13.5703125" style="163" customWidth="1"/>
    <col min="4611" max="4612" width="20.140625" style="163" bestFit="1" customWidth="1"/>
    <col min="4613" max="4614" width="20.140625" style="163" customWidth="1"/>
    <col min="4615" max="4615" width="20.140625" style="163" bestFit="1" customWidth="1"/>
    <col min="4616" max="4616" width="23" style="163" bestFit="1" customWidth="1"/>
    <col min="4617" max="4620" width="20.140625" style="163" bestFit="1" customWidth="1"/>
    <col min="4621" max="4621" width="24.140625" style="163" customWidth="1"/>
    <col min="4622" max="4622" width="20.140625" style="163" bestFit="1" customWidth="1"/>
    <col min="4623" max="4623" width="20.28515625" style="163" bestFit="1" customWidth="1"/>
    <col min="4624" max="4624" width="21.42578125" style="163" customWidth="1"/>
    <col min="4625" max="4627" width="20.140625" style="163" bestFit="1" customWidth="1"/>
    <col min="4628" max="4628" width="18.7109375" style="163" bestFit="1" customWidth="1"/>
    <col min="4629" max="4629" width="20.140625" style="163" bestFit="1" customWidth="1"/>
    <col min="4630" max="4863" width="15.42578125" style="163"/>
    <col min="4864" max="4864" width="2" style="163" customWidth="1"/>
    <col min="4865" max="4865" width="6.140625" style="163" customWidth="1"/>
    <col min="4866" max="4866" width="13.5703125" style="163" customWidth="1"/>
    <col min="4867" max="4868" width="20.140625" style="163" bestFit="1" customWidth="1"/>
    <col min="4869" max="4870" width="20.140625" style="163" customWidth="1"/>
    <col min="4871" max="4871" width="20.140625" style="163" bestFit="1" customWidth="1"/>
    <col min="4872" max="4872" width="23" style="163" bestFit="1" customWidth="1"/>
    <col min="4873" max="4876" width="20.140625" style="163" bestFit="1" customWidth="1"/>
    <col min="4877" max="4877" width="24.140625" style="163" customWidth="1"/>
    <col min="4878" max="4878" width="20.140625" style="163" bestFit="1" customWidth="1"/>
    <col min="4879" max="4879" width="20.28515625" style="163" bestFit="1" customWidth="1"/>
    <col min="4880" max="4880" width="21.42578125" style="163" customWidth="1"/>
    <col min="4881" max="4883" width="20.140625" style="163" bestFit="1" customWidth="1"/>
    <col min="4884" max="4884" width="18.7109375" style="163" bestFit="1" customWidth="1"/>
    <col min="4885" max="4885" width="20.140625" style="163" bestFit="1" customWidth="1"/>
    <col min="4886" max="5119" width="15.42578125" style="163"/>
    <col min="5120" max="5120" width="2" style="163" customWidth="1"/>
    <col min="5121" max="5121" width="6.140625" style="163" customWidth="1"/>
    <col min="5122" max="5122" width="13.5703125" style="163" customWidth="1"/>
    <col min="5123" max="5124" width="20.140625" style="163" bestFit="1" customWidth="1"/>
    <col min="5125" max="5126" width="20.140625" style="163" customWidth="1"/>
    <col min="5127" max="5127" width="20.140625" style="163" bestFit="1" customWidth="1"/>
    <col min="5128" max="5128" width="23" style="163" bestFit="1" customWidth="1"/>
    <col min="5129" max="5132" width="20.140625" style="163" bestFit="1" customWidth="1"/>
    <col min="5133" max="5133" width="24.140625" style="163" customWidth="1"/>
    <col min="5134" max="5134" width="20.140625" style="163" bestFit="1" customWidth="1"/>
    <col min="5135" max="5135" width="20.28515625" style="163" bestFit="1" customWidth="1"/>
    <col min="5136" max="5136" width="21.42578125" style="163" customWidth="1"/>
    <col min="5137" max="5139" width="20.140625" style="163" bestFit="1" customWidth="1"/>
    <col min="5140" max="5140" width="18.7109375" style="163" bestFit="1" customWidth="1"/>
    <col min="5141" max="5141" width="20.140625" style="163" bestFit="1" customWidth="1"/>
    <col min="5142" max="5375" width="15.42578125" style="163"/>
    <col min="5376" max="5376" width="2" style="163" customWidth="1"/>
    <col min="5377" max="5377" width="6.140625" style="163" customWidth="1"/>
    <col min="5378" max="5378" width="13.5703125" style="163" customWidth="1"/>
    <col min="5379" max="5380" width="20.140625" style="163" bestFit="1" customWidth="1"/>
    <col min="5381" max="5382" width="20.140625" style="163" customWidth="1"/>
    <col min="5383" max="5383" width="20.140625" style="163" bestFit="1" customWidth="1"/>
    <col min="5384" max="5384" width="23" style="163" bestFit="1" customWidth="1"/>
    <col min="5385" max="5388" width="20.140625" style="163" bestFit="1" customWidth="1"/>
    <col min="5389" max="5389" width="24.140625" style="163" customWidth="1"/>
    <col min="5390" max="5390" width="20.140625" style="163" bestFit="1" customWidth="1"/>
    <col min="5391" max="5391" width="20.28515625" style="163" bestFit="1" customWidth="1"/>
    <col min="5392" max="5392" width="21.42578125" style="163" customWidth="1"/>
    <col min="5393" max="5395" width="20.140625" style="163" bestFit="1" customWidth="1"/>
    <col min="5396" max="5396" width="18.7109375" style="163" bestFit="1" customWidth="1"/>
    <col min="5397" max="5397" width="20.140625" style="163" bestFit="1" customWidth="1"/>
    <col min="5398" max="5631" width="15.42578125" style="163"/>
    <col min="5632" max="5632" width="2" style="163" customWidth="1"/>
    <col min="5633" max="5633" width="6.140625" style="163" customWidth="1"/>
    <col min="5634" max="5634" width="13.5703125" style="163" customWidth="1"/>
    <col min="5635" max="5636" width="20.140625" style="163" bestFit="1" customWidth="1"/>
    <col min="5637" max="5638" width="20.140625" style="163" customWidth="1"/>
    <col min="5639" max="5639" width="20.140625" style="163" bestFit="1" customWidth="1"/>
    <col min="5640" max="5640" width="23" style="163" bestFit="1" customWidth="1"/>
    <col min="5641" max="5644" width="20.140625" style="163" bestFit="1" customWidth="1"/>
    <col min="5645" max="5645" width="24.140625" style="163" customWidth="1"/>
    <col min="5646" max="5646" width="20.140625" style="163" bestFit="1" customWidth="1"/>
    <col min="5647" max="5647" width="20.28515625" style="163" bestFit="1" customWidth="1"/>
    <col min="5648" max="5648" width="21.42578125" style="163" customWidth="1"/>
    <col min="5649" max="5651" width="20.140625" style="163" bestFit="1" customWidth="1"/>
    <col min="5652" max="5652" width="18.7109375" style="163" bestFit="1" customWidth="1"/>
    <col min="5653" max="5653" width="20.140625" style="163" bestFit="1" customWidth="1"/>
    <col min="5654" max="5887" width="15.42578125" style="163"/>
    <col min="5888" max="5888" width="2" style="163" customWidth="1"/>
    <col min="5889" max="5889" width="6.140625" style="163" customWidth="1"/>
    <col min="5890" max="5890" width="13.5703125" style="163" customWidth="1"/>
    <col min="5891" max="5892" width="20.140625" style="163" bestFit="1" customWidth="1"/>
    <col min="5893" max="5894" width="20.140625" style="163" customWidth="1"/>
    <col min="5895" max="5895" width="20.140625" style="163" bestFit="1" customWidth="1"/>
    <col min="5896" max="5896" width="23" style="163" bestFit="1" customWidth="1"/>
    <col min="5897" max="5900" width="20.140625" style="163" bestFit="1" customWidth="1"/>
    <col min="5901" max="5901" width="24.140625" style="163" customWidth="1"/>
    <col min="5902" max="5902" width="20.140625" style="163" bestFit="1" customWidth="1"/>
    <col min="5903" max="5903" width="20.28515625" style="163" bestFit="1" customWidth="1"/>
    <col min="5904" max="5904" width="21.42578125" style="163" customWidth="1"/>
    <col min="5905" max="5907" width="20.140625" style="163" bestFit="1" customWidth="1"/>
    <col min="5908" max="5908" width="18.7109375" style="163" bestFit="1" customWidth="1"/>
    <col min="5909" max="5909" width="20.140625" style="163" bestFit="1" customWidth="1"/>
    <col min="5910" max="6143" width="15.42578125" style="163"/>
    <col min="6144" max="6144" width="2" style="163" customWidth="1"/>
    <col min="6145" max="6145" width="6.140625" style="163" customWidth="1"/>
    <col min="6146" max="6146" width="13.5703125" style="163" customWidth="1"/>
    <col min="6147" max="6148" width="20.140625" style="163" bestFit="1" customWidth="1"/>
    <col min="6149" max="6150" width="20.140625" style="163" customWidth="1"/>
    <col min="6151" max="6151" width="20.140625" style="163" bestFit="1" customWidth="1"/>
    <col min="6152" max="6152" width="23" style="163" bestFit="1" customWidth="1"/>
    <col min="6153" max="6156" width="20.140625" style="163" bestFit="1" customWidth="1"/>
    <col min="6157" max="6157" width="24.140625" style="163" customWidth="1"/>
    <col min="6158" max="6158" width="20.140625" style="163" bestFit="1" customWidth="1"/>
    <col min="6159" max="6159" width="20.28515625" style="163" bestFit="1" customWidth="1"/>
    <col min="6160" max="6160" width="21.42578125" style="163" customWidth="1"/>
    <col min="6161" max="6163" width="20.140625" style="163" bestFit="1" customWidth="1"/>
    <col min="6164" max="6164" width="18.7109375" style="163" bestFit="1" customWidth="1"/>
    <col min="6165" max="6165" width="20.140625" style="163" bestFit="1" customWidth="1"/>
    <col min="6166" max="6399" width="15.42578125" style="163"/>
    <col min="6400" max="6400" width="2" style="163" customWidth="1"/>
    <col min="6401" max="6401" width="6.140625" style="163" customWidth="1"/>
    <col min="6402" max="6402" width="13.5703125" style="163" customWidth="1"/>
    <col min="6403" max="6404" width="20.140625" style="163" bestFit="1" customWidth="1"/>
    <col min="6405" max="6406" width="20.140625" style="163" customWidth="1"/>
    <col min="6407" max="6407" width="20.140625" style="163" bestFit="1" customWidth="1"/>
    <col min="6408" max="6408" width="23" style="163" bestFit="1" customWidth="1"/>
    <col min="6409" max="6412" width="20.140625" style="163" bestFit="1" customWidth="1"/>
    <col min="6413" max="6413" width="24.140625" style="163" customWidth="1"/>
    <col min="6414" max="6414" width="20.140625" style="163" bestFit="1" customWidth="1"/>
    <col min="6415" max="6415" width="20.28515625" style="163" bestFit="1" customWidth="1"/>
    <col min="6416" max="6416" width="21.42578125" style="163" customWidth="1"/>
    <col min="6417" max="6419" width="20.140625" style="163" bestFit="1" customWidth="1"/>
    <col min="6420" max="6420" width="18.7109375" style="163" bestFit="1" customWidth="1"/>
    <col min="6421" max="6421" width="20.140625" style="163" bestFit="1" customWidth="1"/>
    <col min="6422" max="6655" width="15.42578125" style="163"/>
    <col min="6656" max="6656" width="2" style="163" customWidth="1"/>
    <col min="6657" max="6657" width="6.140625" style="163" customWidth="1"/>
    <col min="6658" max="6658" width="13.5703125" style="163" customWidth="1"/>
    <col min="6659" max="6660" width="20.140625" style="163" bestFit="1" customWidth="1"/>
    <col min="6661" max="6662" width="20.140625" style="163" customWidth="1"/>
    <col min="6663" max="6663" width="20.140625" style="163" bestFit="1" customWidth="1"/>
    <col min="6664" max="6664" width="23" style="163" bestFit="1" customWidth="1"/>
    <col min="6665" max="6668" width="20.140625" style="163" bestFit="1" customWidth="1"/>
    <col min="6669" max="6669" width="24.140625" style="163" customWidth="1"/>
    <col min="6670" max="6670" width="20.140625" style="163" bestFit="1" customWidth="1"/>
    <col min="6671" max="6671" width="20.28515625" style="163" bestFit="1" customWidth="1"/>
    <col min="6672" max="6672" width="21.42578125" style="163" customWidth="1"/>
    <col min="6673" max="6675" width="20.140625" style="163" bestFit="1" customWidth="1"/>
    <col min="6676" max="6676" width="18.7109375" style="163" bestFit="1" customWidth="1"/>
    <col min="6677" max="6677" width="20.140625" style="163" bestFit="1" customWidth="1"/>
    <col min="6678" max="6911" width="15.42578125" style="163"/>
    <col min="6912" max="6912" width="2" style="163" customWidth="1"/>
    <col min="6913" max="6913" width="6.140625" style="163" customWidth="1"/>
    <col min="6914" max="6914" width="13.5703125" style="163" customWidth="1"/>
    <col min="6915" max="6916" width="20.140625" style="163" bestFit="1" customWidth="1"/>
    <col min="6917" max="6918" width="20.140625" style="163" customWidth="1"/>
    <col min="6919" max="6919" width="20.140625" style="163" bestFit="1" customWidth="1"/>
    <col min="6920" max="6920" width="23" style="163" bestFit="1" customWidth="1"/>
    <col min="6921" max="6924" width="20.140625" style="163" bestFit="1" customWidth="1"/>
    <col min="6925" max="6925" width="24.140625" style="163" customWidth="1"/>
    <col min="6926" max="6926" width="20.140625" style="163" bestFit="1" customWidth="1"/>
    <col min="6927" max="6927" width="20.28515625" style="163" bestFit="1" customWidth="1"/>
    <col min="6928" max="6928" width="21.42578125" style="163" customWidth="1"/>
    <col min="6929" max="6931" width="20.140625" style="163" bestFit="1" customWidth="1"/>
    <col min="6932" max="6932" width="18.7109375" style="163" bestFit="1" customWidth="1"/>
    <col min="6933" max="6933" width="20.140625" style="163" bestFit="1" customWidth="1"/>
    <col min="6934" max="7167" width="15.42578125" style="163"/>
    <col min="7168" max="7168" width="2" style="163" customWidth="1"/>
    <col min="7169" max="7169" width="6.140625" style="163" customWidth="1"/>
    <col min="7170" max="7170" width="13.5703125" style="163" customWidth="1"/>
    <col min="7171" max="7172" width="20.140625" style="163" bestFit="1" customWidth="1"/>
    <col min="7173" max="7174" width="20.140625" style="163" customWidth="1"/>
    <col min="7175" max="7175" width="20.140625" style="163" bestFit="1" customWidth="1"/>
    <col min="7176" max="7176" width="23" style="163" bestFit="1" customWidth="1"/>
    <col min="7177" max="7180" width="20.140625" style="163" bestFit="1" customWidth="1"/>
    <col min="7181" max="7181" width="24.140625" style="163" customWidth="1"/>
    <col min="7182" max="7182" width="20.140625" style="163" bestFit="1" customWidth="1"/>
    <col min="7183" max="7183" width="20.28515625" style="163" bestFit="1" customWidth="1"/>
    <col min="7184" max="7184" width="21.42578125" style="163" customWidth="1"/>
    <col min="7185" max="7187" width="20.140625" style="163" bestFit="1" customWidth="1"/>
    <col min="7188" max="7188" width="18.7109375" style="163" bestFit="1" customWidth="1"/>
    <col min="7189" max="7189" width="20.140625" style="163" bestFit="1" customWidth="1"/>
    <col min="7190" max="7423" width="15.42578125" style="163"/>
    <col min="7424" max="7424" width="2" style="163" customWidth="1"/>
    <col min="7425" max="7425" width="6.140625" style="163" customWidth="1"/>
    <col min="7426" max="7426" width="13.5703125" style="163" customWidth="1"/>
    <col min="7427" max="7428" width="20.140625" style="163" bestFit="1" customWidth="1"/>
    <col min="7429" max="7430" width="20.140625" style="163" customWidth="1"/>
    <col min="7431" max="7431" width="20.140625" style="163" bestFit="1" customWidth="1"/>
    <col min="7432" max="7432" width="23" style="163" bestFit="1" customWidth="1"/>
    <col min="7433" max="7436" width="20.140625" style="163" bestFit="1" customWidth="1"/>
    <col min="7437" max="7437" width="24.140625" style="163" customWidth="1"/>
    <col min="7438" max="7438" width="20.140625" style="163" bestFit="1" customWidth="1"/>
    <col min="7439" max="7439" width="20.28515625" style="163" bestFit="1" customWidth="1"/>
    <col min="7440" max="7440" width="21.42578125" style="163" customWidth="1"/>
    <col min="7441" max="7443" width="20.140625" style="163" bestFit="1" customWidth="1"/>
    <col min="7444" max="7444" width="18.7109375" style="163" bestFit="1" customWidth="1"/>
    <col min="7445" max="7445" width="20.140625" style="163" bestFit="1" customWidth="1"/>
    <col min="7446" max="7679" width="15.42578125" style="163"/>
    <col min="7680" max="7680" width="2" style="163" customWidth="1"/>
    <col min="7681" max="7681" width="6.140625" style="163" customWidth="1"/>
    <col min="7682" max="7682" width="13.5703125" style="163" customWidth="1"/>
    <col min="7683" max="7684" width="20.140625" style="163" bestFit="1" customWidth="1"/>
    <col min="7685" max="7686" width="20.140625" style="163" customWidth="1"/>
    <col min="7687" max="7687" width="20.140625" style="163" bestFit="1" customWidth="1"/>
    <col min="7688" max="7688" width="23" style="163" bestFit="1" customWidth="1"/>
    <col min="7689" max="7692" width="20.140625" style="163" bestFit="1" customWidth="1"/>
    <col min="7693" max="7693" width="24.140625" style="163" customWidth="1"/>
    <col min="7694" max="7694" width="20.140625" style="163" bestFit="1" customWidth="1"/>
    <col min="7695" max="7695" width="20.28515625" style="163" bestFit="1" customWidth="1"/>
    <col min="7696" max="7696" width="21.42578125" style="163" customWidth="1"/>
    <col min="7697" max="7699" width="20.140625" style="163" bestFit="1" customWidth="1"/>
    <col min="7700" max="7700" width="18.7109375" style="163" bestFit="1" customWidth="1"/>
    <col min="7701" max="7701" width="20.140625" style="163" bestFit="1" customWidth="1"/>
    <col min="7702" max="7935" width="15.42578125" style="163"/>
    <col min="7936" max="7936" width="2" style="163" customWidth="1"/>
    <col min="7937" max="7937" width="6.140625" style="163" customWidth="1"/>
    <col min="7938" max="7938" width="13.5703125" style="163" customWidth="1"/>
    <col min="7939" max="7940" width="20.140625" style="163" bestFit="1" customWidth="1"/>
    <col min="7941" max="7942" width="20.140625" style="163" customWidth="1"/>
    <col min="7943" max="7943" width="20.140625" style="163" bestFit="1" customWidth="1"/>
    <col min="7944" max="7944" width="23" style="163" bestFit="1" customWidth="1"/>
    <col min="7945" max="7948" width="20.140625" style="163" bestFit="1" customWidth="1"/>
    <col min="7949" max="7949" width="24.140625" style="163" customWidth="1"/>
    <col min="7950" max="7950" width="20.140625" style="163" bestFit="1" customWidth="1"/>
    <col min="7951" max="7951" width="20.28515625" style="163" bestFit="1" customWidth="1"/>
    <col min="7952" max="7952" width="21.42578125" style="163" customWidth="1"/>
    <col min="7953" max="7955" width="20.140625" style="163" bestFit="1" customWidth="1"/>
    <col min="7956" max="7956" width="18.7109375" style="163" bestFit="1" customWidth="1"/>
    <col min="7957" max="7957" width="20.140625" style="163" bestFit="1" customWidth="1"/>
    <col min="7958" max="8191" width="15.42578125" style="163"/>
    <col min="8192" max="8192" width="2" style="163" customWidth="1"/>
    <col min="8193" max="8193" width="6.140625" style="163" customWidth="1"/>
    <col min="8194" max="8194" width="13.5703125" style="163" customWidth="1"/>
    <col min="8195" max="8196" width="20.140625" style="163" bestFit="1" customWidth="1"/>
    <col min="8197" max="8198" width="20.140625" style="163" customWidth="1"/>
    <col min="8199" max="8199" width="20.140625" style="163" bestFit="1" customWidth="1"/>
    <col min="8200" max="8200" width="23" style="163" bestFit="1" customWidth="1"/>
    <col min="8201" max="8204" width="20.140625" style="163" bestFit="1" customWidth="1"/>
    <col min="8205" max="8205" width="24.140625" style="163" customWidth="1"/>
    <col min="8206" max="8206" width="20.140625" style="163" bestFit="1" customWidth="1"/>
    <col min="8207" max="8207" width="20.28515625" style="163" bestFit="1" customWidth="1"/>
    <col min="8208" max="8208" width="21.42578125" style="163" customWidth="1"/>
    <col min="8209" max="8211" width="20.140625" style="163" bestFit="1" customWidth="1"/>
    <col min="8212" max="8212" width="18.7109375" style="163" bestFit="1" customWidth="1"/>
    <col min="8213" max="8213" width="20.140625" style="163" bestFit="1" customWidth="1"/>
    <col min="8214" max="8447" width="15.42578125" style="163"/>
    <col min="8448" max="8448" width="2" style="163" customWidth="1"/>
    <col min="8449" max="8449" width="6.140625" style="163" customWidth="1"/>
    <col min="8450" max="8450" width="13.5703125" style="163" customWidth="1"/>
    <col min="8451" max="8452" width="20.140625" style="163" bestFit="1" customWidth="1"/>
    <col min="8453" max="8454" width="20.140625" style="163" customWidth="1"/>
    <col min="8455" max="8455" width="20.140625" style="163" bestFit="1" customWidth="1"/>
    <col min="8456" max="8456" width="23" style="163" bestFit="1" customWidth="1"/>
    <col min="8457" max="8460" width="20.140625" style="163" bestFit="1" customWidth="1"/>
    <col min="8461" max="8461" width="24.140625" style="163" customWidth="1"/>
    <col min="8462" max="8462" width="20.140625" style="163" bestFit="1" customWidth="1"/>
    <col min="8463" max="8463" width="20.28515625" style="163" bestFit="1" customWidth="1"/>
    <col min="8464" max="8464" width="21.42578125" style="163" customWidth="1"/>
    <col min="8465" max="8467" width="20.140625" style="163" bestFit="1" customWidth="1"/>
    <col min="8468" max="8468" width="18.7109375" style="163" bestFit="1" customWidth="1"/>
    <col min="8469" max="8469" width="20.140625" style="163" bestFit="1" customWidth="1"/>
    <col min="8470" max="8703" width="15.42578125" style="163"/>
    <col min="8704" max="8704" width="2" style="163" customWidth="1"/>
    <col min="8705" max="8705" width="6.140625" style="163" customWidth="1"/>
    <col min="8706" max="8706" width="13.5703125" style="163" customWidth="1"/>
    <col min="8707" max="8708" width="20.140625" style="163" bestFit="1" customWidth="1"/>
    <col min="8709" max="8710" width="20.140625" style="163" customWidth="1"/>
    <col min="8711" max="8711" width="20.140625" style="163" bestFit="1" customWidth="1"/>
    <col min="8712" max="8712" width="23" style="163" bestFit="1" customWidth="1"/>
    <col min="8713" max="8716" width="20.140625" style="163" bestFit="1" customWidth="1"/>
    <col min="8717" max="8717" width="24.140625" style="163" customWidth="1"/>
    <col min="8718" max="8718" width="20.140625" style="163" bestFit="1" customWidth="1"/>
    <col min="8719" max="8719" width="20.28515625" style="163" bestFit="1" customWidth="1"/>
    <col min="8720" max="8720" width="21.42578125" style="163" customWidth="1"/>
    <col min="8721" max="8723" width="20.140625" style="163" bestFit="1" customWidth="1"/>
    <col min="8724" max="8724" width="18.7109375" style="163" bestFit="1" customWidth="1"/>
    <col min="8725" max="8725" width="20.140625" style="163" bestFit="1" customWidth="1"/>
    <col min="8726" max="8959" width="15.42578125" style="163"/>
    <col min="8960" max="8960" width="2" style="163" customWidth="1"/>
    <col min="8961" max="8961" width="6.140625" style="163" customWidth="1"/>
    <col min="8962" max="8962" width="13.5703125" style="163" customWidth="1"/>
    <col min="8963" max="8964" width="20.140625" style="163" bestFit="1" customWidth="1"/>
    <col min="8965" max="8966" width="20.140625" style="163" customWidth="1"/>
    <col min="8967" max="8967" width="20.140625" style="163" bestFit="1" customWidth="1"/>
    <col min="8968" max="8968" width="23" style="163" bestFit="1" customWidth="1"/>
    <col min="8969" max="8972" width="20.140625" style="163" bestFit="1" customWidth="1"/>
    <col min="8973" max="8973" width="24.140625" style="163" customWidth="1"/>
    <col min="8974" max="8974" width="20.140625" style="163" bestFit="1" customWidth="1"/>
    <col min="8975" max="8975" width="20.28515625" style="163" bestFit="1" customWidth="1"/>
    <col min="8976" max="8976" width="21.42578125" style="163" customWidth="1"/>
    <col min="8977" max="8979" width="20.140625" style="163" bestFit="1" customWidth="1"/>
    <col min="8980" max="8980" width="18.7109375" style="163" bestFit="1" customWidth="1"/>
    <col min="8981" max="8981" width="20.140625" style="163" bestFit="1" customWidth="1"/>
    <col min="8982" max="9215" width="15.42578125" style="163"/>
    <col min="9216" max="9216" width="2" style="163" customWidth="1"/>
    <col min="9217" max="9217" width="6.140625" style="163" customWidth="1"/>
    <col min="9218" max="9218" width="13.5703125" style="163" customWidth="1"/>
    <col min="9219" max="9220" width="20.140625" style="163" bestFit="1" customWidth="1"/>
    <col min="9221" max="9222" width="20.140625" style="163" customWidth="1"/>
    <col min="9223" max="9223" width="20.140625" style="163" bestFit="1" customWidth="1"/>
    <col min="9224" max="9224" width="23" style="163" bestFit="1" customWidth="1"/>
    <col min="9225" max="9228" width="20.140625" style="163" bestFit="1" customWidth="1"/>
    <col min="9229" max="9229" width="24.140625" style="163" customWidth="1"/>
    <col min="9230" max="9230" width="20.140625" style="163" bestFit="1" customWidth="1"/>
    <col min="9231" max="9231" width="20.28515625" style="163" bestFit="1" customWidth="1"/>
    <col min="9232" max="9232" width="21.42578125" style="163" customWidth="1"/>
    <col min="9233" max="9235" width="20.140625" style="163" bestFit="1" customWidth="1"/>
    <col min="9236" max="9236" width="18.7109375" style="163" bestFit="1" customWidth="1"/>
    <col min="9237" max="9237" width="20.140625" style="163" bestFit="1" customWidth="1"/>
    <col min="9238" max="9471" width="15.42578125" style="163"/>
    <col min="9472" max="9472" width="2" style="163" customWidth="1"/>
    <col min="9473" max="9473" width="6.140625" style="163" customWidth="1"/>
    <col min="9474" max="9474" width="13.5703125" style="163" customWidth="1"/>
    <col min="9475" max="9476" width="20.140625" style="163" bestFit="1" customWidth="1"/>
    <col min="9477" max="9478" width="20.140625" style="163" customWidth="1"/>
    <col min="9479" max="9479" width="20.140625" style="163" bestFit="1" customWidth="1"/>
    <col min="9480" max="9480" width="23" style="163" bestFit="1" customWidth="1"/>
    <col min="9481" max="9484" width="20.140625" style="163" bestFit="1" customWidth="1"/>
    <col min="9485" max="9485" width="24.140625" style="163" customWidth="1"/>
    <col min="9486" max="9486" width="20.140625" style="163" bestFit="1" customWidth="1"/>
    <col min="9487" max="9487" width="20.28515625" style="163" bestFit="1" customWidth="1"/>
    <col min="9488" max="9488" width="21.42578125" style="163" customWidth="1"/>
    <col min="9489" max="9491" width="20.140625" style="163" bestFit="1" customWidth="1"/>
    <col min="9492" max="9492" width="18.7109375" style="163" bestFit="1" customWidth="1"/>
    <col min="9493" max="9493" width="20.140625" style="163" bestFit="1" customWidth="1"/>
    <col min="9494" max="9727" width="15.42578125" style="163"/>
    <col min="9728" max="9728" width="2" style="163" customWidth="1"/>
    <col min="9729" max="9729" width="6.140625" style="163" customWidth="1"/>
    <col min="9730" max="9730" width="13.5703125" style="163" customWidth="1"/>
    <col min="9731" max="9732" width="20.140625" style="163" bestFit="1" customWidth="1"/>
    <col min="9733" max="9734" width="20.140625" style="163" customWidth="1"/>
    <col min="9735" max="9735" width="20.140625" style="163" bestFit="1" customWidth="1"/>
    <col min="9736" max="9736" width="23" style="163" bestFit="1" customWidth="1"/>
    <col min="9737" max="9740" width="20.140625" style="163" bestFit="1" customWidth="1"/>
    <col min="9741" max="9741" width="24.140625" style="163" customWidth="1"/>
    <col min="9742" max="9742" width="20.140625" style="163" bestFit="1" customWidth="1"/>
    <col min="9743" max="9743" width="20.28515625" style="163" bestFit="1" customWidth="1"/>
    <col min="9744" max="9744" width="21.42578125" style="163" customWidth="1"/>
    <col min="9745" max="9747" width="20.140625" style="163" bestFit="1" customWidth="1"/>
    <col min="9748" max="9748" width="18.7109375" style="163" bestFit="1" customWidth="1"/>
    <col min="9749" max="9749" width="20.140625" style="163" bestFit="1" customWidth="1"/>
    <col min="9750" max="9983" width="15.42578125" style="163"/>
    <col min="9984" max="9984" width="2" style="163" customWidth="1"/>
    <col min="9985" max="9985" width="6.140625" style="163" customWidth="1"/>
    <col min="9986" max="9986" width="13.5703125" style="163" customWidth="1"/>
    <col min="9987" max="9988" width="20.140625" style="163" bestFit="1" customWidth="1"/>
    <col min="9989" max="9990" width="20.140625" style="163" customWidth="1"/>
    <col min="9991" max="9991" width="20.140625" style="163" bestFit="1" customWidth="1"/>
    <col min="9992" max="9992" width="23" style="163" bestFit="1" customWidth="1"/>
    <col min="9993" max="9996" width="20.140625" style="163" bestFit="1" customWidth="1"/>
    <col min="9997" max="9997" width="24.140625" style="163" customWidth="1"/>
    <col min="9998" max="9998" width="20.140625" style="163" bestFit="1" customWidth="1"/>
    <col min="9999" max="9999" width="20.28515625" style="163" bestFit="1" customWidth="1"/>
    <col min="10000" max="10000" width="21.42578125" style="163" customWidth="1"/>
    <col min="10001" max="10003" width="20.140625" style="163" bestFit="1" customWidth="1"/>
    <col min="10004" max="10004" width="18.7109375" style="163" bestFit="1" customWidth="1"/>
    <col min="10005" max="10005" width="20.140625" style="163" bestFit="1" customWidth="1"/>
    <col min="10006" max="10239" width="15.42578125" style="163"/>
    <col min="10240" max="10240" width="2" style="163" customWidth="1"/>
    <col min="10241" max="10241" width="6.140625" style="163" customWidth="1"/>
    <col min="10242" max="10242" width="13.5703125" style="163" customWidth="1"/>
    <col min="10243" max="10244" width="20.140625" style="163" bestFit="1" customWidth="1"/>
    <col min="10245" max="10246" width="20.140625" style="163" customWidth="1"/>
    <col min="10247" max="10247" width="20.140625" style="163" bestFit="1" customWidth="1"/>
    <col min="10248" max="10248" width="23" style="163" bestFit="1" customWidth="1"/>
    <col min="10249" max="10252" width="20.140625" style="163" bestFit="1" customWidth="1"/>
    <col min="10253" max="10253" width="24.140625" style="163" customWidth="1"/>
    <col min="10254" max="10254" width="20.140625" style="163" bestFit="1" customWidth="1"/>
    <col min="10255" max="10255" width="20.28515625" style="163" bestFit="1" customWidth="1"/>
    <col min="10256" max="10256" width="21.42578125" style="163" customWidth="1"/>
    <col min="10257" max="10259" width="20.140625" style="163" bestFit="1" customWidth="1"/>
    <col min="10260" max="10260" width="18.7109375" style="163" bestFit="1" customWidth="1"/>
    <col min="10261" max="10261" width="20.140625" style="163" bestFit="1" customWidth="1"/>
    <col min="10262" max="10495" width="15.42578125" style="163"/>
    <col min="10496" max="10496" width="2" style="163" customWidth="1"/>
    <col min="10497" max="10497" width="6.140625" style="163" customWidth="1"/>
    <col min="10498" max="10498" width="13.5703125" style="163" customWidth="1"/>
    <col min="10499" max="10500" width="20.140625" style="163" bestFit="1" customWidth="1"/>
    <col min="10501" max="10502" width="20.140625" style="163" customWidth="1"/>
    <col min="10503" max="10503" width="20.140625" style="163" bestFit="1" customWidth="1"/>
    <col min="10504" max="10504" width="23" style="163" bestFit="1" customWidth="1"/>
    <col min="10505" max="10508" width="20.140625" style="163" bestFit="1" customWidth="1"/>
    <col min="10509" max="10509" width="24.140625" style="163" customWidth="1"/>
    <col min="10510" max="10510" width="20.140625" style="163" bestFit="1" customWidth="1"/>
    <col min="10511" max="10511" width="20.28515625" style="163" bestFit="1" customWidth="1"/>
    <col min="10512" max="10512" width="21.42578125" style="163" customWidth="1"/>
    <col min="10513" max="10515" width="20.140625" style="163" bestFit="1" customWidth="1"/>
    <col min="10516" max="10516" width="18.7109375" style="163" bestFit="1" customWidth="1"/>
    <col min="10517" max="10517" width="20.140625" style="163" bestFit="1" customWidth="1"/>
    <col min="10518" max="10751" width="15.42578125" style="163"/>
    <col min="10752" max="10752" width="2" style="163" customWidth="1"/>
    <col min="10753" max="10753" width="6.140625" style="163" customWidth="1"/>
    <col min="10754" max="10754" width="13.5703125" style="163" customWidth="1"/>
    <col min="10755" max="10756" width="20.140625" style="163" bestFit="1" customWidth="1"/>
    <col min="10757" max="10758" width="20.140625" style="163" customWidth="1"/>
    <col min="10759" max="10759" width="20.140625" style="163" bestFit="1" customWidth="1"/>
    <col min="10760" max="10760" width="23" style="163" bestFit="1" customWidth="1"/>
    <col min="10761" max="10764" width="20.140625" style="163" bestFit="1" customWidth="1"/>
    <col min="10765" max="10765" width="24.140625" style="163" customWidth="1"/>
    <col min="10766" max="10766" width="20.140625" style="163" bestFit="1" customWidth="1"/>
    <col min="10767" max="10767" width="20.28515625" style="163" bestFit="1" customWidth="1"/>
    <col min="10768" max="10768" width="21.42578125" style="163" customWidth="1"/>
    <col min="10769" max="10771" width="20.140625" style="163" bestFit="1" customWidth="1"/>
    <col min="10772" max="10772" width="18.7109375" style="163" bestFit="1" customWidth="1"/>
    <col min="10773" max="10773" width="20.140625" style="163" bestFit="1" customWidth="1"/>
    <col min="10774" max="11007" width="15.42578125" style="163"/>
    <col min="11008" max="11008" width="2" style="163" customWidth="1"/>
    <col min="11009" max="11009" width="6.140625" style="163" customWidth="1"/>
    <col min="11010" max="11010" width="13.5703125" style="163" customWidth="1"/>
    <col min="11011" max="11012" width="20.140625" style="163" bestFit="1" customWidth="1"/>
    <col min="11013" max="11014" width="20.140625" style="163" customWidth="1"/>
    <col min="11015" max="11015" width="20.140625" style="163" bestFit="1" customWidth="1"/>
    <col min="11016" max="11016" width="23" style="163" bestFit="1" customWidth="1"/>
    <col min="11017" max="11020" width="20.140625" style="163" bestFit="1" customWidth="1"/>
    <col min="11021" max="11021" width="24.140625" style="163" customWidth="1"/>
    <col min="11022" max="11022" width="20.140625" style="163" bestFit="1" customWidth="1"/>
    <col min="11023" max="11023" width="20.28515625" style="163" bestFit="1" customWidth="1"/>
    <col min="11024" max="11024" width="21.42578125" style="163" customWidth="1"/>
    <col min="11025" max="11027" width="20.140625" style="163" bestFit="1" customWidth="1"/>
    <col min="11028" max="11028" width="18.7109375" style="163" bestFit="1" customWidth="1"/>
    <col min="11029" max="11029" width="20.140625" style="163" bestFit="1" customWidth="1"/>
    <col min="11030" max="11263" width="15.42578125" style="163"/>
    <col min="11264" max="11264" width="2" style="163" customWidth="1"/>
    <col min="11265" max="11265" width="6.140625" style="163" customWidth="1"/>
    <col min="11266" max="11266" width="13.5703125" style="163" customWidth="1"/>
    <col min="11267" max="11268" width="20.140625" style="163" bestFit="1" customWidth="1"/>
    <col min="11269" max="11270" width="20.140625" style="163" customWidth="1"/>
    <col min="11271" max="11271" width="20.140625" style="163" bestFit="1" customWidth="1"/>
    <col min="11272" max="11272" width="23" style="163" bestFit="1" customWidth="1"/>
    <col min="11273" max="11276" width="20.140625" style="163" bestFit="1" customWidth="1"/>
    <col min="11277" max="11277" width="24.140625" style="163" customWidth="1"/>
    <col min="11278" max="11278" width="20.140625" style="163" bestFit="1" customWidth="1"/>
    <col min="11279" max="11279" width="20.28515625" style="163" bestFit="1" customWidth="1"/>
    <col min="11280" max="11280" width="21.42578125" style="163" customWidth="1"/>
    <col min="11281" max="11283" width="20.140625" style="163" bestFit="1" customWidth="1"/>
    <col min="11284" max="11284" width="18.7109375" style="163" bestFit="1" customWidth="1"/>
    <col min="11285" max="11285" width="20.140625" style="163" bestFit="1" customWidth="1"/>
    <col min="11286" max="11519" width="15.42578125" style="163"/>
    <col min="11520" max="11520" width="2" style="163" customWidth="1"/>
    <col min="11521" max="11521" width="6.140625" style="163" customWidth="1"/>
    <col min="11522" max="11522" width="13.5703125" style="163" customWidth="1"/>
    <col min="11523" max="11524" width="20.140625" style="163" bestFit="1" customWidth="1"/>
    <col min="11525" max="11526" width="20.140625" style="163" customWidth="1"/>
    <col min="11527" max="11527" width="20.140625" style="163" bestFit="1" customWidth="1"/>
    <col min="11528" max="11528" width="23" style="163" bestFit="1" customWidth="1"/>
    <col min="11529" max="11532" width="20.140625" style="163" bestFit="1" customWidth="1"/>
    <col min="11533" max="11533" width="24.140625" style="163" customWidth="1"/>
    <col min="11534" max="11534" width="20.140625" style="163" bestFit="1" customWidth="1"/>
    <col min="11535" max="11535" width="20.28515625" style="163" bestFit="1" customWidth="1"/>
    <col min="11536" max="11536" width="21.42578125" style="163" customWidth="1"/>
    <col min="11537" max="11539" width="20.140625" style="163" bestFit="1" customWidth="1"/>
    <col min="11540" max="11540" width="18.7109375" style="163" bestFit="1" customWidth="1"/>
    <col min="11541" max="11541" width="20.140625" style="163" bestFit="1" customWidth="1"/>
    <col min="11542" max="11775" width="15.42578125" style="163"/>
    <col min="11776" max="11776" width="2" style="163" customWidth="1"/>
    <col min="11777" max="11777" width="6.140625" style="163" customWidth="1"/>
    <col min="11778" max="11778" width="13.5703125" style="163" customWidth="1"/>
    <col min="11779" max="11780" width="20.140625" style="163" bestFit="1" customWidth="1"/>
    <col min="11781" max="11782" width="20.140625" style="163" customWidth="1"/>
    <col min="11783" max="11783" width="20.140625" style="163" bestFit="1" customWidth="1"/>
    <col min="11784" max="11784" width="23" style="163" bestFit="1" customWidth="1"/>
    <col min="11785" max="11788" width="20.140625" style="163" bestFit="1" customWidth="1"/>
    <col min="11789" max="11789" width="24.140625" style="163" customWidth="1"/>
    <col min="11790" max="11790" width="20.140625" style="163" bestFit="1" customWidth="1"/>
    <col min="11791" max="11791" width="20.28515625" style="163" bestFit="1" customWidth="1"/>
    <col min="11792" max="11792" width="21.42578125" style="163" customWidth="1"/>
    <col min="11793" max="11795" width="20.140625" style="163" bestFit="1" customWidth="1"/>
    <col min="11796" max="11796" width="18.7109375" style="163" bestFit="1" customWidth="1"/>
    <col min="11797" max="11797" width="20.140625" style="163" bestFit="1" customWidth="1"/>
    <col min="11798" max="12031" width="15.42578125" style="163"/>
    <col min="12032" max="12032" width="2" style="163" customWidth="1"/>
    <col min="12033" max="12033" width="6.140625" style="163" customWidth="1"/>
    <col min="12034" max="12034" width="13.5703125" style="163" customWidth="1"/>
    <col min="12035" max="12036" width="20.140625" style="163" bestFit="1" customWidth="1"/>
    <col min="12037" max="12038" width="20.140625" style="163" customWidth="1"/>
    <col min="12039" max="12039" width="20.140625" style="163" bestFit="1" customWidth="1"/>
    <col min="12040" max="12040" width="23" style="163" bestFit="1" customWidth="1"/>
    <col min="12041" max="12044" width="20.140625" style="163" bestFit="1" customWidth="1"/>
    <col min="12045" max="12045" width="24.140625" style="163" customWidth="1"/>
    <col min="12046" max="12046" width="20.140625" style="163" bestFit="1" customWidth="1"/>
    <col min="12047" max="12047" width="20.28515625" style="163" bestFit="1" customWidth="1"/>
    <col min="12048" max="12048" width="21.42578125" style="163" customWidth="1"/>
    <col min="12049" max="12051" width="20.140625" style="163" bestFit="1" customWidth="1"/>
    <col min="12052" max="12052" width="18.7109375" style="163" bestFit="1" customWidth="1"/>
    <col min="12053" max="12053" width="20.140625" style="163" bestFit="1" customWidth="1"/>
    <col min="12054" max="12287" width="15.42578125" style="163"/>
    <col min="12288" max="12288" width="2" style="163" customWidth="1"/>
    <col min="12289" max="12289" width="6.140625" style="163" customWidth="1"/>
    <col min="12290" max="12290" width="13.5703125" style="163" customWidth="1"/>
    <col min="12291" max="12292" width="20.140625" style="163" bestFit="1" customWidth="1"/>
    <col min="12293" max="12294" width="20.140625" style="163" customWidth="1"/>
    <col min="12295" max="12295" width="20.140625" style="163" bestFit="1" customWidth="1"/>
    <col min="12296" max="12296" width="23" style="163" bestFit="1" customWidth="1"/>
    <col min="12297" max="12300" width="20.140625" style="163" bestFit="1" customWidth="1"/>
    <col min="12301" max="12301" width="24.140625" style="163" customWidth="1"/>
    <col min="12302" max="12302" width="20.140625" style="163" bestFit="1" customWidth="1"/>
    <col min="12303" max="12303" width="20.28515625" style="163" bestFit="1" customWidth="1"/>
    <col min="12304" max="12304" width="21.42578125" style="163" customWidth="1"/>
    <col min="12305" max="12307" width="20.140625" style="163" bestFit="1" customWidth="1"/>
    <col min="12308" max="12308" width="18.7109375" style="163" bestFit="1" customWidth="1"/>
    <col min="12309" max="12309" width="20.140625" style="163" bestFit="1" customWidth="1"/>
    <col min="12310" max="12543" width="15.42578125" style="163"/>
    <col min="12544" max="12544" width="2" style="163" customWidth="1"/>
    <col min="12545" max="12545" width="6.140625" style="163" customWidth="1"/>
    <col min="12546" max="12546" width="13.5703125" style="163" customWidth="1"/>
    <col min="12547" max="12548" width="20.140625" style="163" bestFit="1" customWidth="1"/>
    <col min="12549" max="12550" width="20.140625" style="163" customWidth="1"/>
    <col min="12551" max="12551" width="20.140625" style="163" bestFit="1" customWidth="1"/>
    <col min="12552" max="12552" width="23" style="163" bestFit="1" customWidth="1"/>
    <col min="12553" max="12556" width="20.140625" style="163" bestFit="1" customWidth="1"/>
    <col min="12557" max="12557" width="24.140625" style="163" customWidth="1"/>
    <col min="12558" max="12558" width="20.140625" style="163" bestFit="1" customWidth="1"/>
    <col min="12559" max="12559" width="20.28515625" style="163" bestFit="1" customWidth="1"/>
    <col min="12560" max="12560" width="21.42578125" style="163" customWidth="1"/>
    <col min="12561" max="12563" width="20.140625" style="163" bestFit="1" customWidth="1"/>
    <col min="12564" max="12564" width="18.7109375" style="163" bestFit="1" customWidth="1"/>
    <col min="12565" max="12565" width="20.140625" style="163" bestFit="1" customWidth="1"/>
    <col min="12566" max="12799" width="15.42578125" style="163"/>
    <col min="12800" max="12800" width="2" style="163" customWidth="1"/>
    <col min="12801" max="12801" width="6.140625" style="163" customWidth="1"/>
    <col min="12802" max="12802" width="13.5703125" style="163" customWidth="1"/>
    <col min="12803" max="12804" width="20.140625" style="163" bestFit="1" customWidth="1"/>
    <col min="12805" max="12806" width="20.140625" style="163" customWidth="1"/>
    <col min="12807" max="12807" width="20.140625" style="163" bestFit="1" customWidth="1"/>
    <col min="12808" max="12808" width="23" style="163" bestFit="1" customWidth="1"/>
    <col min="12809" max="12812" width="20.140625" style="163" bestFit="1" customWidth="1"/>
    <col min="12813" max="12813" width="24.140625" style="163" customWidth="1"/>
    <col min="12814" max="12814" width="20.140625" style="163" bestFit="1" customWidth="1"/>
    <col min="12815" max="12815" width="20.28515625" style="163" bestFit="1" customWidth="1"/>
    <col min="12816" max="12816" width="21.42578125" style="163" customWidth="1"/>
    <col min="12817" max="12819" width="20.140625" style="163" bestFit="1" customWidth="1"/>
    <col min="12820" max="12820" width="18.7109375" style="163" bestFit="1" customWidth="1"/>
    <col min="12821" max="12821" width="20.140625" style="163" bestFit="1" customWidth="1"/>
    <col min="12822" max="13055" width="15.42578125" style="163"/>
    <col min="13056" max="13056" width="2" style="163" customWidth="1"/>
    <col min="13057" max="13057" width="6.140625" style="163" customWidth="1"/>
    <col min="13058" max="13058" width="13.5703125" style="163" customWidth="1"/>
    <col min="13059" max="13060" width="20.140625" style="163" bestFit="1" customWidth="1"/>
    <col min="13061" max="13062" width="20.140625" style="163" customWidth="1"/>
    <col min="13063" max="13063" width="20.140625" style="163" bestFit="1" customWidth="1"/>
    <col min="13064" max="13064" width="23" style="163" bestFit="1" customWidth="1"/>
    <col min="13065" max="13068" width="20.140625" style="163" bestFit="1" customWidth="1"/>
    <col min="13069" max="13069" width="24.140625" style="163" customWidth="1"/>
    <col min="13070" max="13070" width="20.140625" style="163" bestFit="1" customWidth="1"/>
    <col min="13071" max="13071" width="20.28515625" style="163" bestFit="1" customWidth="1"/>
    <col min="13072" max="13072" width="21.42578125" style="163" customWidth="1"/>
    <col min="13073" max="13075" width="20.140625" style="163" bestFit="1" customWidth="1"/>
    <col min="13076" max="13076" width="18.7109375" style="163" bestFit="1" customWidth="1"/>
    <col min="13077" max="13077" width="20.140625" style="163" bestFit="1" customWidth="1"/>
    <col min="13078" max="13311" width="15.42578125" style="163"/>
    <col min="13312" max="13312" width="2" style="163" customWidth="1"/>
    <col min="13313" max="13313" width="6.140625" style="163" customWidth="1"/>
    <col min="13314" max="13314" width="13.5703125" style="163" customWidth="1"/>
    <col min="13315" max="13316" width="20.140625" style="163" bestFit="1" customWidth="1"/>
    <col min="13317" max="13318" width="20.140625" style="163" customWidth="1"/>
    <col min="13319" max="13319" width="20.140625" style="163" bestFit="1" customWidth="1"/>
    <col min="13320" max="13320" width="23" style="163" bestFit="1" customWidth="1"/>
    <col min="13321" max="13324" width="20.140625" style="163" bestFit="1" customWidth="1"/>
    <col min="13325" max="13325" width="24.140625" style="163" customWidth="1"/>
    <col min="13326" max="13326" width="20.140625" style="163" bestFit="1" customWidth="1"/>
    <col min="13327" max="13327" width="20.28515625" style="163" bestFit="1" customWidth="1"/>
    <col min="13328" max="13328" width="21.42578125" style="163" customWidth="1"/>
    <col min="13329" max="13331" width="20.140625" style="163" bestFit="1" customWidth="1"/>
    <col min="13332" max="13332" width="18.7109375" style="163" bestFit="1" customWidth="1"/>
    <col min="13333" max="13333" width="20.140625" style="163" bestFit="1" customWidth="1"/>
    <col min="13334" max="13567" width="15.42578125" style="163"/>
    <col min="13568" max="13568" width="2" style="163" customWidth="1"/>
    <col min="13569" max="13569" width="6.140625" style="163" customWidth="1"/>
    <col min="13570" max="13570" width="13.5703125" style="163" customWidth="1"/>
    <col min="13571" max="13572" width="20.140625" style="163" bestFit="1" customWidth="1"/>
    <col min="13573" max="13574" width="20.140625" style="163" customWidth="1"/>
    <col min="13575" max="13575" width="20.140625" style="163" bestFit="1" customWidth="1"/>
    <col min="13576" max="13576" width="23" style="163" bestFit="1" customWidth="1"/>
    <col min="13577" max="13580" width="20.140625" style="163" bestFit="1" customWidth="1"/>
    <col min="13581" max="13581" width="24.140625" style="163" customWidth="1"/>
    <col min="13582" max="13582" width="20.140625" style="163" bestFit="1" customWidth="1"/>
    <col min="13583" max="13583" width="20.28515625" style="163" bestFit="1" customWidth="1"/>
    <col min="13584" max="13584" width="21.42578125" style="163" customWidth="1"/>
    <col min="13585" max="13587" width="20.140625" style="163" bestFit="1" customWidth="1"/>
    <col min="13588" max="13588" width="18.7109375" style="163" bestFit="1" customWidth="1"/>
    <col min="13589" max="13589" width="20.140625" style="163" bestFit="1" customWidth="1"/>
    <col min="13590" max="13823" width="15.42578125" style="163"/>
    <col min="13824" max="13824" width="2" style="163" customWidth="1"/>
    <col min="13825" max="13825" width="6.140625" style="163" customWidth="1"/>
    <col min="13826" max="13826" width="13.5703125" style="163" customWidth="1"/>
    <col min="13827" max="13828" width="20.140625" style="163" bestFit="1" customWidth="1"/>
    <col min="13829" max="13830" width="20.140625" style="163" customWidth="1"/>
    <col min="13831" max="13831" width="20.140625" style="163" bestFit="1" customWidth="1"/>
    <col min="13832" max="13832" width="23" style="163" bestFit="1" customWidth="1"/>
    <col min="13833" max="13836" width="20.140625" style="163" bestFit="1" customWidth="1"/>
    <col min="13837" max="13837" width="24.140625" style="163" customWidth="1"/>
    <col min="13838" max="13838" width="20.140625" style="163" bestFit="1" customWidth="1"/>
    <col min="13839" max="13839" width="20.28515625" style="163" bestFit="1" customWidth="1"/>
    <col min="13840" max="13840" width="21.42578125" style="163" customWidth="1"/>
    <col min="13841" max="13843" width="20.140625" style="163" bestFit="1" customWidth="1"/>
    <col min="13844" max="13844" width="18.7109375" style="163" bestFit="1" customWidth="1"/>
    <col min="13845" max="13845" width="20.140625" style="163" bestFit="1" customWidth="1"/>
    <col min="13846" max="14079" width="15.42578125" style="163"/>
    <col min="14080" max="14080" width="2" style="163" customWidth="1"/>
    <col min="14081" max="14081" width="6.140625" style="163" customWidth="1"/>
    <col min="14082" max="14082" width="13.5703125" style="163" customWidth="1"/>
    <col min="14083" max="14084" width="20.140625" style="163" bestFit="1" customWidth="1"/>
    <col min="14085" max="14086" width="20.140625" style="163" customWidth="1"/>
    <col min="14087" max="14087" width="20.140625" style="163" bestFit="1" customWidth="1"/>
    <col min="14088" max="14088" width="23" style="163" bestFit="1" customWidth="1"/>
    <col min="14089" max="14092" width="20.140625" style="163" bestFit="1" customWidth="1"/>
    <col min="14093" max="14093" width="24.140625" style="163" customWidth="1"/>
    <col min="14094" max="14094" width="20.140625" style="163" bestFit="1" customWidth="1"/>
    <col min="14095" max="14095" width="20.28515625" style="163" bestFit="1" customWidth="1"/>
    <col min="14096" max="14096" width="21.42578125" style="163" customWidth="1"/>
    <col min="14097" max="14099" width="20.140625" style="163" bestFit="1" customWidth="1"/>
    <col min="14100" max="14100" width="18.7109375" style="163" bestFit="1" customWidth="1"/>
    <col min="14101" max="14101" width="20.140625" style="163" bestFit="1" customWidth="1"/>
    <col min="14102" max="14335" width="15.42578125" style="163"/>
    <col min="14336" max="14336" width="2" style="163" customWidth="1"/>
    <col min="14337" max="14337" width="6.140625" style="163" customWidth="1"/>
    <col min="14338" max="14338" width="13.5703125" style="163" customWidth="1"/>
    <col min="14339" max="14340" width="20.140625" style="163" bestFit="1" customWidth="1"/>
    <col min="14341" max="14342" width="20.140625" style="163" customWidth="1"/>
    <col min="14343" max="14343" width="20.140625" style="163" bestFit="1" customWidth="1"/>
    <col min="14344" max="14344" width="23" style="163" bestFit="1" customWidth="1"/>
    <col min="14345" max="14348" width="20.140625" style="163" bestFit="1" customWidth="1"/>
    <col min="14349" max="14349" width="24.140625" style="163" customWidth="1"/>
    <col min="14350" max="14350" width="20.140625" style="163" bestFit="1" customWidth="1"/>
    <col min="14351" max="14351" width="20.28515625" style="163" bestFit="1" customWidth="1"/>
    <col min="14352" max="14352" width="21.42578125" style="163" customWidth="1"/>
    <col min="14353" max="14355" width="20.140625" style="163" bestFit="1" customWidth="1"/>
    <col min="14356" max="14356" width="18.7109375" style="163" bestFit="1" customWidth="1"/>
    <col min="14357" max="14357" width="20.140625" style="163" bestFit="1" customWidth="1"/>
    <col min="14358" max="14591" width="15.42578125" style="163"/>
    <col min="14592" max="14592" width="2" style="163" customWidth="1"/>
    <col min="14593" max="14593" width="6.140625" style="163" customWidth="1"/>
    <col min="14594" max="14594" width="13.5703125" style="163" customWidth="1"/>
    <col min="14595" max="14596" width="20.140625" style="163" bestFit="1" customWidth="1"/>
    <col min="14597" max="14598" width="20.140625" style="163" customWidth="1"/>
    <col min="14599" max="14599" width="20.140625" style="163" bestFit="1" customWidth="1"/>
    <col min="14600" max="14600" width="23" style="163" bestFit="1" customWidth="1"/>
    <col min="14601" max="14604" width="20.140625" style="163" bestFit="1" customWidth="1"/>
    <col min="14605" max="14605" width="24.140625" style="163" customWidth="1"/>
    <col min="14606" max="14606" width="20.140625" style="163" bestFit="1" customWidth="1"/>
    <col min="14607" max="14607" width="20.28515625" style="163" bestFit="1" customWidth="1"/>
    <col min="14608" max="14608" width="21.42578125" style="163" customWidth="1"/>
    <col min="14609" max="14611" width="20.140625" style="163" bestFit="1" customWidth="1"/>
    <col min="14612" max="14612" width="18.7109375" style="163" bestFit="1" customWidth="1"/>
    <col min="14613" max="14613" width="20.140625" style="163" bestFit="1" customWidth="1"/>
    <col min="14614" max="14847" width="15.42578125" style="163"/>
    <col min="14848" max="14848" width="2" style="163" customWidth="1"/>
    <col min="14849" max="14849" width="6.140625" style="163" customWidth="1"/>
    <col min="14850" max="14850" width="13.5703125" style="163" customWidth="1"/>
    <col min="14851" max="14852" width="20.140625" style="163" bestFit="1" customWidth="1"/>
    <col min="14853" max="14854" width="20.140625" style="163" customWidth="1"/>
    <col min="14855" max="14855" width="20.140625" style="163" bestFit="1" customWidth="1"/>
    <col min="14856" max="14856" width="23" style="163" bestFit="1" customWidth="1"/>
    <col min="14857" max="14860" width="20.140625" style="163" bestFit="1" customWidth="1"/>
    <col min="14861" max="14861" width="24.140625" style="163" customWidth="1"/>
    <col min="14862" max="14862" width="20.140625" style="163" bestFit="1" customWidth="1"/>
    <col min="14863" max="14863" width="20.28515625" style="163" bestFit="1" customWidth="1"/>
    <col min="14864" max="14864" width="21.42578125" style="163" customWidth="1"/>
    <col min="14865" max="14867" width="20.140625" style="163" bestFit="1" customWidth="1"/>
    <col min="14868" max="14868" width="18.7109375" style="163" bestFit="1" customWidth="1"/>
    <col min="14869" max="14869" width="20.140625" style="163" bestFit="1" customWidth="1"/>
    <col min="14870" max="15103" width="15.42578125" style="163"/>
    <col min="15104" max="15104" width="2" style="163" customWidth="1"/>
    <col min="15105" max="15105" width="6.140625" style="163" customWidth="1"/>
    <col min="15106" max="15106" width="13.5703125" style="163" customWidth="1"/>
    <col min="15107" max="15108" width="20.140625" style="163" bestFit="1" customWidth="1"/>
    <col min="15109" max="15110" width="20.140625" style="163" customWidth="1"/>
    <col min="15111" max="15111" width="20.140625" style="163" bestFit="1" customWidth="1"/>
    <col min="15112" max="15112" width="23" style="163" bestFit="1" customWidth="1"/>
    <col min="15113" max="15116" width="20.140625" style="163" bestFit="1" customWidth="1"/>
    <col min="15117" max="15117" width="24.140625" style="163" customWidth="1"/>
    <col min="15118" max="15118" width="20.140625" style="163" bestFit="1" customWidth="1"/>
    <col min="15119" max="15119" width="20.28515625" style="163" bestFit="1" customWidth="1"/>
    <col min="15120" max="15120" width="21.42578125" style="163" customWidth="1"/>
    <col min="15121" max="15123" width="20.140625" style="163" bestFit="1" customWidth="1"/>
    <col min="15124" max="15124" width="18.7109375" style="163" bestFit="1" customWidth="1"/>
    <col min="15125" max="15125" width="20.140625" style="163" bestFit="1" customWidth="1"/>
    <col min="15126" max="15359" width="15.42578125" style="163"/>
    <col min="15360" max="15360" width="2" style="163" customWidth="1"/>
    <col min="15361" max="15361" width="6.140625" style="163" customWidth="1"/>
    <col min="15362" max="15362" width="13.5703125" style="163" customWidth="1"/>
    <col min="15363" max="15364" width="20.140625" style="163" bestFit="1" customWidth="1"/>
    <col min="15365" max="15366" width="20.140625" style="163" customWidth="1"/>
    <col min="15367" max="15367" width="20.140625" style="163" bestFit="1" customWidth="1"/>
    <col min="15368" max="15368" width="23" style="163" bestFit="1" customWidth="1"/>
    <col min="15369" max="15372" width="20.140625" style="163" bestFit="1" customWidth="1"/>
    <col min="15373" max="15373" width="24.140625" style="163" customWidth="1"/>
    <col min="15374" max="15374" width="20.140625" style="163" bestFit="1" customWidth="1"/>
    <col min="15375" max="15375" width="20.28515625" style="163" bestFit="1" customWidth="1"/>
    <col min="15376" max="15376" width="21.42578125" style="163" customWidth="1"/>
    <col min="15377" max="15379" width="20.140625" style="163" bestFit="1" customWidth="1"/>
    <col min="15380" max="15380" width="18.7109375" style="163" bestFit="1" customWidth="1"/>
    <col min="15381" max="15381" width="20.140625" style="163" bestFit="1" customWidth="1"/>
    <col min="15382" max="15615" width="15.42578125" style="163"/>
    <col min="15616" max="15616" width="2" style="163" customWidth="1"/>
    <col min="15617" max="15617" width="6.140625" style="163" customWidth="1"/>
    <col min="15618" max="15618" width="13.5703125" style="163" customWidth="1"/>
    <col min="15619" max="15620" width="20.140625" style="163" bestFit="1" customWidth="1"/>
    <col min="15621" max="15622" width="20.140625" style="163" customWidth="1"/>
    <col min="15623" max="15623" width="20.140625" style="163" bestFit="1" customWidth="1"/>
    <col min="15624" max="15624" width="23" style="163" bestFit="1" customWidth="1"/>
    <col min="15625" max="15628" width="20.140625" style="163" bestFit="1" customWidth="1"/>
    <col min="15629" max="15629" width="24.140625" style="163" customWidth="1"/>
    <col min="15630" max="15630" width="20.140625" style="163" bestFit="1" customWidth="1"/>
    <col min="15631" max="15631" width="20.28515625" style="163" bestFit="1" customWidth="1"/>
    <col min="15632" max="15632" width="21.42578125" style="163" customWidth="1"/>
    <col min="15633" max="15635" width="20.140625" style="163" bestFit="1" customWidth="1"/>
    <col min="15636" max="15636" width="18.7109375" style="163" bestFit="1" customWidth="1"/>
    <col min="15637" max="15637" width="20.140625" style="163" bestFit="1" customWidth="1"/>
    <col min="15638" max="15871" width="15.42578125" style="163"/>
    <col min="15872" max="15872" width="2" style="163" customWidth="1"/>
    <col min="15873" max="15873" width="6.140625" style="163" customWidth="1"/>
    <col min="15874" max="15874" width="13.5703125" style="163" customWidth="1"/>
    <col min="15875" max="15876" width="20.140625" style="163" bestFit="1" customWidth="1"/>
    <col min="15877" max="15878" width="20.140625" style="163" customWidth="1"/>
    <col min="15879" max="15879" width="20.140625" style="163" bestFit="1" customWidth="1"/>
    <col min="15880" max="15880" width="23" style="163" bestFit="1" customWidth="1"/>
    <col min="15881" max="15884" width="20.140625" style="163" bestFit="1" customWidth="1"/>
    <col min="15885" max="15885" width="24.140625" style="163" customWidth="1"/>
    <col min="15886" max="15886" width="20.140625" style="163" bestFit="1" customWidth="1"/>
    <col min="15887" max="15887" width="20.28515625" style="163" bestFit="1" customWidth="1"/>
    <col min="15888" max="15888" width="21.42578125" style="163" customWidth="1"/>
    <col min="15889" max="15891" width="20.140625" style="163" bestFit="1" customWidth="1"/>
    <col min="15892" max="15892" width="18.7109375" style="163" bestFit="1" customWidth="1"/>
    <col min="15893" max="15893" width="20.140625" style="163" bestFit="1" customWidth="1"/>
    <col min="15894" max="16127" width="15.42578125" style="163"/>
    <col min="16128" max="16128" width="2" style="163" customWidth="1"/>
    <col min="16129" max="16129" width="6.140625" style="163" customWidth="1"/>
    <col min="16130" max="16130" width="13.5703125" style="163" customWidth="1"/>
    <col min="16131" max="16132" width="20.140625" style="163" bestFit="1" customWidth="1"/>
    <col min="16133" max="16134" width="20.140625" style="163" customWidth="1"/>
    <col min="16135" max="16135" width="20.140625" style="163" bestFit="1" customWidth="1"/>
    <col min="16136" max="16136" width="23" style="163" bestFit="1" customWidth="1"/>
    <col min="16137" max="16140" width="20.140625" style="163" bestFit="1" customWidth="1"/>
    <col min="16141" max="16141" width="24.140625" style="163" customWidth="1"/>
    <col min="16142" max="16142" width="20.140625" style="163" bestFit="1" customWidth="1"/>
    <col min="16143" max="16143" width="20.28515625" style="163" bestFit="1" customWidth="1"/>
    <col min="16144" max="16144" width="21.42578125" style="163" customWidth="1"/>
    <col min="16145" max="16147" width="20.140625" style="163" bestFit="1" customWidth="1"/>
    <col min="16148" max="16148" width="18.7109375" style="163" bestFit="1" customWidth="1"/>
    <col min="16149" max="16149" width="20.140625" style="163" bestFit="1" customWidth="1"/>
    <col min="16150" max="16384" width="15.42578125" style="163"/>
  </cols>
  <sheetData>
    <row r="1" spans="1:211" ht="50.25" customHeight="1"/>
    <row r="2" spans="1:211" s="161" customFormat="1"/>
    <row r="3" spans="1:211" s="161" customFormat="1" ht="20.25">
      <c r="B3" s="452" t="str">
        <f>Contenido!B5</f>
        <v>Encuesta Mensual de Comercio  - EMC</v>
      </c>
      <c r="C3" s="453"/>
      <c r="D3" s="453"/>
      <c r="E3" s="453"/>
      <c r="F3" s="453"/>
      <c r="G3" s="453"/>
      <c r="H3" s="453"/>
    </row>
    <row r="4" spans="1:211" s="161" customFormat="1" ht="15.75">
      <c r="B4" s="164" t="s">
        <v>126</v>
      </c>
    </row>
    <row r="5" spans="1:211" s="161" customFormat="1">
      <c r="B5" s="165" t="s">
        <v>63</v>
      </c>
      <c r="C5" s="166"/>
      <c r="D5" s="166"/>
      <c r="E5" s="166"/>
      <c r="F5" s="166"/>
      <c r="G5" s="166"/>
    </row>
    <row r="6" spans="1:211" s="161" customFormat="1" ht="12.75" customHeight="1">
      <c r="B6" s="264" t="str">
        <f>Contenido!B9</f>
        <v>Mayo 2020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211" s="168" customFormat="1" ht="100.5" customHeight="1" thickBot="1">
      <c r="B7" s="169" t="s">
        <v>45</v>
      </c>
      <c r="C7" s="169" t="s">
        <v>46</v>
      </c>
      <c r="D7" s="169" t="s">
        <v>144</v>
      </c>
      <c r="E7" s="169" t="s">
        <v>147</v>
      </c>
      <c r="F7" s="169" t="s">
        <v>146</v>
      </c>
      <c r="G7" s="169" t="s">
        <v>148</v>
      </c>
      <c r="H7" s="170" t="s">
        <v>73</v>
      </c>
      <c r="I7" s="170" t="s">
        <v>74</v>
      </c>
      <c r="J7" s="170" t="s">
        <v>75</v>
      </c>
      <c r="K7" s="170" t="s">
        <v>76</v>
      </c>
      <c r="L7" s="170" t="s">
        <v>77</v>
      </c>
      <c r="M7" s="170" t="s">
        <v>78</v>
      </c>
      <c r="N7" s="170" t="s">
        <v>79</v>
      </c>
      <c r="O7" s="170" t="s">
        <v>80</v>
      </c>
      <c r="P7" s="170" t="s">
        <v>81</v>
      </c>
      <c r="Q7" s="170" t="s">
        <v>82</v>
      </c>
      <c r="R7" s="170" t="s">
        <v>83</v>
      </c>
      <c r="S7" s="170" t="s">
        <v>84</v>
      </c>
      <c r="T7" s="170" t="s">
        <v>85</v>
      </c>
      <c r="U7" s="170" t="s">
        <v>86</v>
      </c>
      <c r="V7" s="170" t="s">
        <v>87</v>
      </c>
      <c r="W7" s="170" t="s">
        <v>114</v>
      </c>
      <c r="X7" s="170" t="s">
        <v>132</v>
      </c>
      <c r="Y7" s="170" t="s">
        <v>134</v>
      </c>
      <c r="Z7" s="170" t="str">
        <f>'1.1'!A36</f>
        <v>19. Otros vehículos automotores y motocicletas***</v>
      </c>
    </row>
    <row r="8" spans="1:211" s="59" customFormat="1">
      <c r="A8" s="163"/>
      <c r="B8" s="171">
        <v>2019</v>
      </c>
      <c r="C8" s="172" t="s">
        <v>47</v>
      </c>
      <c r="D8" s="173">
        <v>88.306421926954343</v>
      </c>
      <c r="E8" s="173">
        <v>91.287941163027227</v>
      </c>
      <c r="F8" s="173">
        <v>86.647761945746666</v>
      </c>
      <c r="G8" s="173">
        <v>90.127810847570842</v>
      </c>
      <c r="H8" s="173">
        <v>90.338491451719023</v>
      </c>
      <c r="I8" s="173">
        <v>90.712598619599135</v>
      </c>
      <c r="J8" s="173">
        <v>78.845162734739986</v>
      </c>
      <c r="K8" s="173">
        <v>76.502706289871028</v>
      </c>
      <c r="L8" s="173">
        <v>83.847179610326975</v>
      </c>
      <c r="M8" s="173">
        <v>97.102853637022662</v>
      </c>
      <c r="N8" s="173">
        <v>92.356730899690746</v>
      </c>
      <c r="O8" s="173">
        <v>89.858474141985738</v>
      </c>
      <c r="P8" s="173">
        <v>92.213576156807179</v>
      </c>
      <c r="Q8" s="173">
        <v>94.46449685160664</v>
      </c>
      <c r="R8" s="173">
        <v>81.280994610962793</v>
      </c>
      <c r="S8" s="173">
        <v>70.960214173365159</v>
      </c>
      <c r="T8" s="173">
        <v>219.86793280144937</v>
      </c>
      <c r="U8" s="173">
        <v>90.269653293151038</v>
      </c>
      <c r="V8" s="173">
        <v>83.232450012835272</v>
      </c>
      <c r="W8" s="173">
        <v>98.319718902029834</v>
      </c>
      <c r="X8" s="173">
        <v>94.934202021563536</v>
      </c>
      <c r="Y8" s="173">
        <v>83.167133277971743</v>
      </c>
      <c r="Z8" s="173">
        <v>62.556508463057405</v>
      </c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</row>
    <row r="9" spans="1:211" s="59" customFormat="1">
      <c r="A9" s="161"/>
      <c r="B9" s="174"/>
      <c r="C9" s="175" t="s">
        <v>48</v>
      </c>
      <c r="D9" s="176">
        <v>85.719396175099533</v>
      </c>
      <c r="E9" s="176">
        <v>85.957841857482535</v>
      </c>
      <c r="F9" s="176">
        <v>84.789434643645549</v>
      </c>
      <c r="G9" s="176">
        <v>84.851388871877646</v>
      </c>
      <c r="H9" s="176">
        <v>87.601439901748833</v>
      </c>
      <c r="I9" s="176">
        <v>88.110609455974142</v>
      </c>
      <c r="J9" s="176">
        <v>69.819906784064401</v>
      </c>
      <c r="K9" s="176">
        <v>63.760857070769013</v>
      </c>
      <c r="L9" s="176">
        <v>68.238088170222724</v>
      </c>
      <c r="M9" s="176">
        <v>88.126087030157478</v>
      </c>
      <c r="N9" s="176">
        <v>88.616558456663853</v>
      </c>
      <c r="O9" s="176">
        <v>84.205827250010856</v>
      </c>
      <c r="P9" s="176">
        <v>83.951708970335062</v>
      </c>
      <c r="Q9" s="176">
        <v>89.146301589635328</v>
      </c>
      <c r="R9" s="176">
        <v>86.829062510377895</v>
      </c>
      <c r="S9" s="176">
        <v>80.278757468347067</v>
      </c>
      <c r="T9" s="176">
        <v>144.00314969080475</v>
      </c>
      <c r="U9" s="176">
        <v>88.779508591789863</v>
      </c>
      <c r="V9" s="176">
        <v>77.227106632766848</v>
      </c>
      <c r="W9" s="176">
        <v>92.857204919253078</v>
      </c>
      <c r="X9" s="176">
        <v>89.43539619725918</v>
      </c>
      <c r="Y9" s="176">
        <v>86.429479029642806</v>
      </c>
      <c r="Z9" s="176">
        <v>82.308200110927615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</row>
    <row r="10" spans="1:211" s="59" customFormat="1">
      <c r="A10" s="163"/>
      <c r="B10" s="171"/>
      <c r="C10" s="172" t="s">
        <v>49</v>
      </c>
      <c r="D10" s="173">
        <v>94.502900892879367</v>
      </c>
      <c r="E10" s="173">
        <v>94.596951794691236</v>
      </c>
      <c r="F10" s="173">
        <v>94.49394618207036</v>
      </c>
      <c r="G10" s="173">
        <v>94.615491264043811</v>
      </c>
      <c r="H10" s="173">
        <v>100.48949561823376</v>
      </c>
      <c r="I10" s="173">
        <v>100.67136519735566</v>
      </c>
      <c r="J10" s="173">
        <v>80.699698800965137</v>
      </c>
      <c r="K10" s="173">
        <v>75.288050473908527</v>
      </c>
      <c r="L10" s="173">
        <v>78.592570284977228</v>
      </c>
      <c r="M10" s="173">
        <v>100.94651856851753</v>
      </c>
      <c r="N10" s="173">
        <v>100.60211758609475</v>
      </c>
      <c r="O10" s="173">
        <v>96.109710201606106</v>
      </c>
      <c r="P10" s="173">
        <v>95.958052866497141</v>
      </c>
      <c r="Q10" s="173">
        <v>100.36669872522357</v>
      </c>
      <c r="R10" s="173">
        <v>95.893626845465747</v>
      </c>
      <c r="S10" s="173">
        <v>94.584166698931995</v>
      </c>
      <c r="T10" s="173">
        <v>85.226079850940721</v>
      </c>
      <c r="U10" s="173">
        <v>96.511229027916372</v>
      </c>
      <c r="V10" s="173">
        <v>86.203524600306821</v>
      </c>
      <c r="W10" s="173">
        <v>94.149881003756889</v>
      </c>
      <c r="X10" s="173">
        <v>94.538682701523328</v>
      </c>
      <c r="Y10" s="173">
        <v>93.222758215136238</v>
      </c>
      <c r="Z10" s="173">
        <v>95.038786445702485</v>
      </c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</row>
    <row r="11" spans="1:211" s="59" customFormat="1">
      <c r="A11" s="161"/>
      <c r="B11" s="174"/>
      <c r="C11" s="175" t="s">
        <v>50</v>
      </c>
      <c r="D11" s="176">
        <v>90.868309464833757</v>
      </c>
      <c r="E11" s="176">
        <v>90.45496469667043</v>
      </c>
      <c r="F11" s="176">
        <v>89.532514445583558</v>
      </c>
      <c r="G11" s="176">
        <v>88.625169719973883</v>
      </c>
      <c r="H11" s="176">
        <v>95.104272477408713</v>
      </c>
      <c r="I11" s="176">
        <v>93.142830102574578</v>
      </c>
      <c r="J11" s="176">
        <v>76.228107861022181</v>
      </c>
      <c r="K11" s="176">
        <v>70.152908699831087</v>
      </c>
      <c r="L11" s="176">
        <v>73.451261630556075</v>
      </c>
      <c r="M11" s="176">
        <v>96.392384115700125</v>
      </c>
      <c r="N11" s="176">
        <v>89.805117247992968</v>
      </c>
      <c r="O11" s="176">
        <v>86.120239611123779</v>
      </c>
      <c r="P11" s="176">
        <v>82.76818173484024</v>
      </c>
      <c r="Q11" s="176">
        <v>92.231583849518501</v>
      </c>
      <c r="R11" s="176">
        <v>83.110049055511496</v>
      </c>
      <c r="S11" s="176">
        <v>80.469584634882352</v>
      </c>
      <c r="T11" s="176">
        <v>72.960471173573666</v>
      </c>
      <c r="U11" s="176">
        <v>90.823217982390901</v>
      </c>
      <c r="V11" s="176">
        <v>85.069412987380616</v>
      </c>
      <c r="W11" s="176">
        <v>94.864964437559621</v>
      </c>
      <c r="X11" s="176">
        <v>96.205965005674784</v>
      </c>
      <c r="Y11" s="176">
        <v>90.201194483298394</v>
      </c>
      <c r="Z11" s="176">
        <v>96.101741645110494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</row>
    <row r="12" spans="1:211" s="59" customFormat="1">
      <c r="A12" s="163"/>
      <c r="B12" s="171"/>
      <c r="C12" s="172" t="s">
        <v>51</v>
      </c>
      <c r="D12" s="173">
        <v>97.235112887115633</v>
      </c>
      <c r="E12" s="173">
        <v>97.05208743994298</v>
      </c>
      <c r="F12" s="173">
        <v>96.40955655050665</v>
      </c>
      <c r="G12" s="173">
        <v>95.944272004638918</v>
      </c>
      <c r="H12" s="173">
        <v>98.607662245565081</v>
      </c>
      <c r="I12" s="173">
        <v>95.769242493646658</v>
      </c>
      <c r="J12" s="173">
        <v>78.900210369833317</v>
      </c>
      <c r="K12" s="173">
        <v>84.770853585571089</v>
      </c>
      <c r="L12" s="173">
        <v>87.367157451889156</v>
      </c>
      <c r="M12" s="173">
        <v>99.843784381444721</v>
      </c>
      <c r="N12" s="173">
        <v>99.03143284827641</v>
      </c>
      <c r="O12" s="173">
        <v>98.2123373642453</v>
      </c>
      <c r="P12" s="173">
        <v>86.995609810939115</v>
      </c>
      <c r="Q12" s="173">
        <v>97.604935139545006</v>
      </c>
      <c r="R12" s="173">
        <v>94.605883555141318</v>
      </c>
      <c r="S12" s="173">
        <v>96.217315429889993</v>
      </c>
      <c r="T12" s="173">
        <v>81.029197053046616</v>
      </c>
      <c r="U12" s="173">
        <v>99.633888699299419</v>
      </c>
      <c r="V12" s="173">
        <v>91.662002080143793</v>
      </c>
      <c r="W12" s="173">
        <v>103.01181153196264</v>
      </c>
      <c r="X12" s="173">
        <v>100.53392392539216</v>
      </c>
      <c r="Y12" s="173">
        <v>99.907878214125176</v>
      </c>
      <c r="Z12" s="173">
        <v>95.973315969254131</v>
      </c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</row>
    <row r="13" spans="1:211" s="59" customFormat="1">
      <c r="A13" s="161"/>
      <c r="B13" s="174"/>
      <c r="C13" s="175" t="s">
        <v>52</v>
      </c>
      <c r="D13" s="176">
        <v>96.509812632967027</v>
      </c>
      <c r="E13" s="176">
        <v>97.316044643973967</v>
      </c>
      <c r="F13" s="176">
        <v>96.535687841641462</v>
      </c>
      <c r="G13" s="176">
        <v>97.605460169696158</v>
      </c>
      <c r="H13" s="176">
        <v>99.27512777916877</v>
      </c>
      <c r="I13" s="176">
        <v>99.123679174844071</v>
      </c>
      <c r="J13" s="176">
        <v>101.82419783583344</v>
      </c>
      <c r="K13" s="176">
        <v>98.948847727321038</v>
      </c>
      <c r="L13" s="176">
        <v>93.836914639913203</v>
      </c>
      <c r="M13" s="176">
        <v>102.72236148845414</v>
      </c>
      <c r="N13" s="176">
        <v>103.23955649347208</v>
      </c>
      <c r="O13" s="176">
        <v>98.272990213603734</v>
      </c>
      <c r="P13" s="176">
        <v>89.805869551679649</v>
      </c>
      <c r="Q13" s="176">
        <v>101.18566870266687</v>
      </c>
      <c r="R13" s="176">
        <v>90.354270862612154</v>
      </c>
      <c r="S13" s="176">
        <v>113.00478003902887</v>
      </c>
      <c r="T13" s="176">
        <v>65.791895435439798</v>
      </c>
      <c r="U13" s="176">
        <v>93.574151021542178</v>
      </c>
      <c r="V13" s="176">
        <v>92.156873894125994</v>
      </c>
      <c r="W13" s="176">
        <v>93.303729559727557</v>
      </c>
      <c r="X13" s="176">
        <v>96.406418812087907</v>
      </c>
      <c r="Y13" s="176">
        <v>87.36312583776288</v>
      </c>
      <c r="Z13" s="176">
        <v>98.900428982954708</v>
      </c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</row>
    <row r="14" spans="1:211" s="59" customFormat="1">
      <c r="A14" s="163"/>
      <c r="B14" s="171"/>
      <c r="C14" s="172" t="s">
        <v>53</v>
      </c>
      <c r="D14" s="173">
        <v>101.0239848799332</v>
      </c>
      <c r="E14" s="173">
        <v>100.40518396491541</v>
      </c>
      <c r="F14" s="173">
        <v>100.43680008989799</v>
      </c>
      <c r="G14" s="173">
        <v>99.461774810186995</v>
      </c>
      <c r="H14" s="173">
        <v>102.1945741934078</v>
      </c>
      <c r="I14" s="173">
        <v>101.46181074589317</v>
      </c>
      <c r="J14" s="173">
        <v>85.587054259004177</v>
      </c>
      <c r="K14" s="173">
        <v>90.404738426364773</v>
      </c>
      <c r="L14" s="173">
        <v>89.713951327014883</v>
      </c>
      <c r="M14" s="173">
        <v>105.63549569729993</v>
      </c>
      <c r="N14" s="173">
        <v>101.89890656889233</v>
      </c>
      <c r="O14" s="173">
        <v>104.35223527867346</v>
      </c>
      <c r="P14" s="173">
        <v>100.05706406216645</v>
      </c>
      <c r="Q14" s="173">
        <v>103.50114835181849</v>
      </c>
      <c r="R14" s="173">
        <v>93.263102204963687</v>
      </c>
      <c r="S14" s="173">
        <v>96.423306570713436</v>
      </c>
      <c r="T14" s="173">
        <v>85.183209733660135</v>
      </c>
      <c r="U14" s="173">
        <v>102.82621968870423</v>
      </c>
      <c r="V14" s="173">
        <v>90.976075696012387</v>
      </c>
      <c r="W14" s="173">
        <v>104.46973157717487</v>
      </c>
      <c r="X14" s="173">
        <v>103.37029558094797</v>
      </c>
      <c r="Y14" s="173">
        <v>104.15722294864365</v>
      </c>
      <c r="Z14" s="173">
        <v>103.87627863009573</v>
      </c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</row>
    <row r="15" spans="1:211" s="59" customFormat="1">
      <c r="A15" s="161"/>
      <c r="B15" s="174"/>
      <c r="C15" s="175" t="s">
        <v>54</v>
      </c>
      <c r="D15" s="176">
        <v>103.86080740879484</v>
      </c>
      <c r="E15" s="176">
        <v>102.4191450455827</v>
      </c>
      <c r="F15" s="176">
        <v>103.30289305655616</v>
      </c>
      <c r="G15" s="176">
        <v>101.25113954553379</v>
      </c>
      <c r="H15" s="176">
        <v>103.26225744833116</v>
      </c>
      <c r="I15" s="176">
        <v>106.75282969790744</v>
      </c>
      <c r="J15" s="176">
        <v>94.250392156417334</v>
      </c>
      <c r="K15" s="176">
        <v>85.651061214829667</v>
      </c>
      <c r="L15" s="176">
        <v>88.289926101458818</v>
      </c>
      <c r="M15" s="176">
        <v>103.50449818469089</v>
      </c>
      <c r="N15" s="176">
        <v>100.62282659650447</v>
      </c>
      <c r="O15" s="176">
        <v>110.96310832699228</v>
      </c>
      <c r="P15" s="176">
        <v>101.58764087625785</v>
      </c>
      <c r="Q15" s="176">
        <v>103.14382253761279</v>
      </c>
      <c r="R15" s="176">
        <v>106.86835563394578</v>
      </c>
      <c r="S15" s="176">
        <v>103.54159303761514</v>
      </c>
      <c r="T15" s="176">
        <v>97.847976963968279</v>
      </c>
      <c r="U15" s="176">
        <v>105.4200527564558</v>
      </c>
      <c r="V15" s="176">
        <v>96.568103280305735</v>
      </c>
      <c r="W15" s="176">
        <v>103.39548062622073</v>
      </c>
      <c r="X15" s="176">
        <v>106.09015741431666</v>
      </c>
      <c r="Y15" s="176">
        <v>106.45664090153865</v>
      </c>
      <c r="Z15" s="176">
        <v>116.17810587617713</v>
      </c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</row>
    <row r="16" spans="1:211" s="59" customFormat="1">
      <c r="A16" s="163"/>
      <c r="B16" s="171"/>
      <c r="C16" s="172" t="s">
        <v>55</v>
      </c>
      <c r="D16" s="173">
        <v>99.28906664382616</v>
      </c>
      <c r="E16" s="173">
        <v>98.345315234150377</v>
      </c>
      <c r="F16" s="173">
        <v>98.817236662451904</v>
      </c>
      <c r="G16" s="173">
        <v>97.445174526988112</v>
      </c>
      <c r="H16" s="173">
        <v>100.90869926555224</v>
      </c>
      <c r="I16" s="173">
        <v>104.20712615620339</v>
      </c>
      <c r="J16" s="173">
        <v>86.423017853254677</v>
      </c>
      <c r="K16" s="173">
        <v>86.480277252824152</v>
      </c>
      <c r="L16" s="173">
        <v>92.51065322660709</v>
      </c>
      <c r="M16" s="173">
        <v>97.302333347761575</v>
      </c>
      <c r="N16" s="173">
        <v>100.34768188940917</v>
      </c>
      <c r="O16" s="173">
        <v>97.867590131583867</v>
      </c>
      <c r="P16" s="173">
        <v>94.001440331900582</v>
      </c>
      <c r="Q16" s="173">
        <v>100.99666501194763</v>
      </c>
      <c r="R16" s="173">
        <v>89.535392839732992</v>
      </c>
      <c r="S16" s="173">
        <v>93.35612147048306</v>
      </c>
      <c r="T16" s="173">
        <v>78.936477848069742</v>
      </c>
      <c r="U16" s="173">
        <v>102.9974144709593</v>
      </c>
      <c r="V16" s="173">
        <v>92.471666570233168</v>
      </c>
      <c r="W16" s="173">
        <v>102.39842133370412</v>
      </c>
      <c r="X16" s="173">
        <v>101.17443519073902</v>
      </c>
      <c r="Y16" s="173">
        <v>102.69026637132674</v>
      </c>
      <c r="Z16" s="173">
        <v>105.30009551507953</v>
      </c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</row>
    <row r="17" spans="1:211" s="59" customFormat="1">
      <c r="A17" s="161"/>
      <c r="B17" s="174"/>
      <c r="C17" s="175" t="s">
        <v>56</v>
      </c>
      <c r="D17" s="176">
        <v>102.51768787193255</v>
      </c>
      <c r="E17" s="176">
        <v>100.93580014405983</v>
      </c>
      <c r="F17" s="176">
        <v>101.82127975745443</v>
      </c>
      <c r="G17" s="176">
        <v>99.547103234615179</v>
      </c>
      <c r="H17" s="176">
        <v>101.67053739702804</v>
      </c>
      <c r="I17" s="176">
        <v>99.366014554408054</v>
      </c>
      <c r="J17" s="176">
        <v>86.461291703881983</v>
      </c>
      <c r="K17" s="176">
        <v>89.95398983547399</v>
      </c>
      <c r="L17" s="176">
        <v>92.074832484359291</v>
      </c>
      <c r="M17" s="176">
        <v>102.36993678505205</v>
      </c>
      <c r="N17" s="176">
        <v>98.129463243513214</v>
      </c>
      <c r="O17" s="176">
        <v>96.976494012903814</v>
      </c>
      <c r="P17" s="176">
        <v>105.79332289720521</v>
      </c>
      <c r="Q17" s="176">
        <v>100.43361325652091</v>
      </c>
      <c r="R17" s="176">
        <v>96.080382754645257</v>
      </c>
      <c r="S17" s="176">
        <v>91.655291638135935</v>
      </c>
      <c r="T17" s="176">
        <v>75.711599999687863</v>
      </c>
      <c r="U17" s="176">
        <v>108.25908940685564</v>
      </c>
      <c r="V17" s="176">
        <v>100.85487186908944</v>
      </c>
      <c r="W17" s="176">
        <v>106.55382996249499</v>
      </c>
      <c r="X17" s="176">
        <v>105.30044014856357</v>
      </c>
      <c r="Y17" s="176">
        <v>107.91656317320363</v>
      </c>
      <c r="Z17" s="176">
        <v>112.95749318706103</v>
      </c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</row>
    <row r="18" spans="1:211" s="59" customFormat="1">
      <c r="A18" s="163"/>
      <c r="B18" s="171"/>
      <c r="C18" s="172" t="s">
        <v>57</v>
      </c>
      <c r="D18" s="173">
        <v>107.85617521163407</v>
      </c>
      <c r="E18" s="173">
        <v>106.57020819273794</v>
      </c>
      <c r="F18" s="173">
        <v>109.26713434634321</v>
      </c>
      <c r="G18" s="173">
        <v>107.95489429045899</v>
      </c>
      <c r="H18" s="173">
        <v>100.64575158661759</v>
      </c>
      <c r="I18" s="173">
        <v>97.967097320917233</v>
      </c>
      <c r="J18" s="173">
        <v>114.0542556414825</v>
      </c>
      <c r="K18" s="173">
        <v>117.84820979410505</v>
      </c>
      <c r="L18" s="173">
        <v>119.00665768891261</v>
      </c>
      <c r="M18" s="173">
        <v>98.523395872409523</v>
      </c>
      <c r="N18" s="173">
        <v>100.48391750623747</v>
      </c>
      <c r="O18" s="173">
        <v>116.43042931781271</v>
      </c>
      <c r="P18" s="173">
        <v>118.3739329751325</v>
      </c>
      <c r="Q18" s="173">
        <v>101.90398758278486</v>
      </c>
      <c r="R18" s="173">
        <v>123.63220018342103</v>
      </c>
      <c r="S18" s="173">
        <v>136.85540137803108</v>
      </c>
      <c r="T18" s="173">
        <v>75.79491380058262</v>
      </c>
      <c r="U18" s="173">
        <v>112.18569735075062</v>
      </c>
      <c r="V18" s="173">
        <v>127.81284644009551</v>
      </c>
      <c r="W18" s="173">
        <v>99.486722259799706</v>
      </c>
      <c r="X18" s="173">
        <v>102.21817407018061</v>
      </c>
      <c r="Y18" s="173">
        <v>114.71095248554821</v>
      </c>
      <c r="Z18" s="173">
        <v>113.36960169176018</v>
      </c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</row>
    <row r="19" spans="1:211" s="59" customFormat="1">
      <c r="A19" s="161"/>
      <c r="B19" s="174"/>
      <c r="C19" s="175" t="s">
        <v>58</v>
      </c>
      <c r="D19" s="176">
        <v>132.31032400402967</v>
      </c>
      <c r="E19" s="176">
        <v>134.65851582276508</v>
      </c>
      <c r="F19" s="176">
        <v>137.94575447810226</v>
      </c>
      <c r="G19" s="176">
        <v>142.57032071441589</v>
      </c>
      <c r="H19" s="176">
        <v>119.90169063521907</v>
      </c>
      <c r="I19" s="176">
        <v>122.71479648067657</v>
      </c>
      <c r="J19" s="176">
        <v>246.90670399950085</v>
      </c>
      <c r="K19" s="176">
        <v>260.23749962913092</v>
      </c>
      <c r="L19" s="176">
        <v>233.07080738376209</v>
      </c>
      <c r="M19" s="176">
        <v>107.53035089148911</v>
      </c>
      <c r="N19" s="176">
        <v>124.86569066325234</v>
      </c>
      <c r="O19" s="176">
        <v>120.63056414945881</v>
      </c>
      <c r="P19" s="176">
        <v>148.4935997662393</v>
      </c>
      <c r="Q19" s="176">
        <v>115.02107840111933</v>
      </c>
      <c r="R19" s="176">
        <v>158.54667894321963</v>
      </c>
      <c r="S19" s="176">
        <v>142.65346746057577</v>
      </c>
      <c r="T19" s="176">
        <v>117.64709564877644</v>
      </c>
      <c r="U19" s="176">
        <v>108.71987771018499</v>
      </c>
      <c r="V19" s="176">
        <v>175.76506593670393</v>
      </c>
      <c r="W19" s="176">
        <v>107.18850388631579</v>
      </c>
      <c r="X19" s="176">
        <v>109.79190893175131</v>
      </c>
      <c r="Y19" s="176">
        <v>123.77678506180197</v>
      </c>
      <c r="Z19" s="176">
        <v>117.43944348281927</v>
      </c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</row>
    <row r="20" spans="1:211" s="59" customFormat="1">
      <c r="A20" s="163"/>
      <c r="B20" s="171">
        <v>2020</v>
      </c>
      <c r="C20" s="172" t="s">
        <v>47</v>
      </c>
      <c r="D20" s="173">
        <v>98.03416001273564</v>
      </c>
      <c r="E20" s="173">
        <v>100.07093620979911</v>
      </c>
      <c r="F20" s="173">
        <v>97.102531144666727</v>
      </c>
      <c r="G20" s="173">
        <v>99.534538005475383</v>
      </c>
      <c r="H20" s="173">
        <v>101.51500903782464</v>
      </c>
      <c r="I20" s="173">
        <v>103.90585972074102</v>
      </c>
      <c r="J20" s="173">
        <v>87.408065044058375</v>
      </c>
      <c r="K20" s="173">
        <v>81.535530009333343</v>
      </c>
      <c r="L20" s="173">
        <v>89.968586035379374</v>
      </c>
      <c r="M20" s="173">
        <v>103.68571999293422</v>
      </c>
      <c r="N20" s="173">
        <v>101.67987796870676</v>
      </c>
      <c r="O20" s="173">
        <v>104.17315972329231</v>
      </c>
      <c r="P20" s="173">
        <v>99.467489434218038</v>
      </c>
      <c r="Q20" s="173">
        <v>107.67500098639304</v>
      </c>
      <c r="R20" s="173">
        <v>94.870566383753356</v>
      </c>
      <c r="S20" s="173">
        <v>82.227172034901884</v>
      </c>
      <c r="T20" s="173">
        <v>231.85602060368211</v>
      </c>
      <c r="U20" s="173">
        <v>97.144504619813446</v>
      </c>
      <c r="V20" s="173">
        <v>88.918945355613289</v>
      </c>
      <c r="W20" s="173">
        <v>104.80564903966716</v>
      </c>
      <c r="X20" s="173">
        <v>101.75682248564011</v>
      </c>
      <c r="Y20" s="173">
        <v>95.618957724831048</v>
      </c>
      <c r="Z20" s="173">
        <v>79.122389141458541</v>
      </c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</row>
    <row r="21" spans="1:211">
      <c r="C21" s="175" t="s">
        <v>48</v>
      </c>
      <c r="D21" s="176">
        <v>100.29144511579815</v>
      </c>
      <c r="E21" s="176">
        <v>99.322585264317055</v>
      </c>
      <c r="F21" s="176">
        <v>100.38757873253738</v>
      </c>
      <c r="G21" s="176">
        <v>99.136544037214037</v>
      </c>
      <c r="H21" s="176">
        <v>103.4257481208044</v>
      </c>
      <c r="I21" s="176">
        <v>106.99472493305728</v>
      </c>
      <c r="J21" s="176">
        <v>86.291239421225924</v>
      </c>
      <c r="K21" s="176">
        <v>71.851542701639474</v>
      </c>
      <c r="L21" s="176">
        <v>78.987752504936864</v>
      </c>
      <c r="M21" s="176">
        <v>96.827355510806001</v>
      </c>
      <c r="N21" s="176">
        <v>102.12555726892718</v>
      </c>
      <c r="O21" s="176">
        <v>106.62812461822791</v>
      </c>
      <c r="P21" s="176">
        <v>96.737456336581076</v>
      </c>
      <c r="Q21" s="176">
        <v>107.26972816040688</v>
      </c>
      <c r="R21" s="176">
        <v>105.05595152082473</v>
      </c>
      <c r="S21" s="176">
        <v>95.182020747866687</v>
      </c>
      <c r="T21" s="176">
        <v>165.41151210169812</v>
      </c>
      <c r="U21" s="176">
        <v>103.02201132292365</v>
      </c>
      <c r="V21" s="176">
        <v>88.277158849256637</v>
      </c>
      <c r="W21" s="176">
        <v>103.40137854393191</v>
      </c>
      <c r="X21" s="176">
        <v>99.907308235023322</v>
      </c>
      <c r="Y21" s="176">
        <v>104.66425998443101</v>
      </c>
      <c r="Z21" s="176">
        <v>105.39990207189965</v>
      </c>
    </row>
    <row r="22" spans="1:211">
      <c r="B22" s="171"/>
      <c r="C22" s="172" t="s">
        <v>49</v>
      </c>
      <c r="D22" s="173">
        <v>92.75049140737076</v>
      </c>
      <c r="E22" s="173">
        <v>95.726249535586604</v>
      </c>
      <c r="F22" s="173">
        <v>96.271408301775097</v>
      </c>
      <c r="G22" s="173">
        <v>101.14941157336173</v>
      </c>
      <c r="H22" s="173">
        <v>140.6505420472331</v>
      </c>
      <c r="I22" s="173">
        <v>116.69650188738694</v>
      </c>
      <c r="J22" s="173">
        <v>71.665586999390854</v>
      </c>
      <c r="K22" s="173">
        <v>41.831117299055016</v>
      </c>
      <c r="L22" s="173">
        <v>44.180552788418062</v>
      </c>
      <c r="M22" s="173">
        <v>119.34554749699332</v>
      </c>
      <c r="N22" s="173">
        <v>120.79313571393619</v>
      </c>
      <c r="O22" s="173">
        <v>77.918448247560661</v>
      </c>
      <c r="P22" s="173">
        <v>71.471016745446207</v>
      </c>
      <c r="Q22" s="173">
        <v>136.35577679738358</v>
      </c>
      <c r="R22" s="173">
        <v>85.48428373487468</v>
      </c>
      <c r="S22" s="173">
        <v>77.78887857054039</v>
      </c>
      <c r="T22" s="173">
        <v>61.315552397451668</v>
      </c>
      <c r="U22" s="173">
        <v>75.010399223730275</v>
      </c>
      <c r="V22" s="173">
        <v>82.272694423882726</v>
      </c>
      <c r="W22" s="173">
        <v>78.189490997676401</v>
      </c>
      <c r="X22" s="173">
        <v>78.681385519547291</v>
      </c>
      <c r="Y22" s="173">
        <v>66.025961427203384</v>
      </c>
      <c r="Z22" s="173">
        <v>93.090592172214684</v>
      </c>
    </row>
    <row r="23" spans="1:211">
      <c r="C23" s="175" t="s">
        <v>157</v>
      </c>
      <c r="D23" s="176">
        <v>53.544079995037301</v>
      </c>
      <c r="E23" s="176">
        <v>62.703690504849092</v>
      </c>
      <c r="F23" s="176">
        <v>56.225413094447696</v>
      </c>
      <c r="G23" s="176">
        <v>69.02695175009022</v>
      </c>
      <c r="H23" s="176">
        <v>115.62269139740323</v>
      </c>
      <c r="I23" s="176">
        <v>79.826752452293135</v>
      </c>
      <c r="J23" s="176">
        <v>61.988318907533824</v>
      </c>
      <c r="K23" s="176">
        <v>9.2166569211496281</v>
      </c>
      <c r="L23" s="176">
        <v>6.8357038407920729</v>
      </c>
      <c r="M23" s="176">
        <v>88.128072705901658</v>
      </c>
      <c r="N23" s="176">
        <v>77.510796143063189</v>
      </c>
      <c r="O23" s="176">
        <v>41.43918439302179</v>
      </c>
      <c r="P23" s="176">
        <v>40.297988714003395</v>
      </c>
      <c r="Q23" s="176">
        <v>97.334754705701343</v>
      </c>
      <c r="R23" s="176">
        <v>73.084690031054578</v>
      </c>
      <c r="S23" s="176">
        <v>45.141024020212058</v>
      </c>
      <c r="T23" s="176">
        <v>25.153380692782576</v>
      </c>
      <c r="U23" s="176">
        <v>26.507513277610439</v>
      </c>
      <c r="V23" s="176">
        <v>55.701073343364705</v>
      </c>
      <c r="W23" s="176">
        <v>29.497663006379266</v>
      </c>
      <c r="X23" s="176">
        <v>42.829836964739151</v>
      </c>
      <c r="Y23" s="176">
        <v>5.2339559155601583</v>
      </c>
      <c r="Z23" s="176">
        <v>13.652746725045022</v>
      </c>
    </row>
    <row r="24" spans="1:211">
      <c r="B24" s="171"/>
      <c r="C24" s="354" t="s">
        <v>158</v>
      </c>
      <c r="D24" s="355">
        <v>72.280669800562848</v>
      </c>
      <c r="E24" s="355">
        <v>78.283683284221709</v>
      </c>
      <c r="F24" s="355">
        <v>75.66009109966889</v>
      </c>
      <c r="G24" s="355">
        <v>84.490134396112197</v>
      </c>
      <c r="H24" s="355">
        <v>113.90504264390728</v>
      </c>
      <c r="I24" s="355">
        <v>83.381227259358383</v>
      </c>
      <c r="J24" s="355">
        <v>82.448882314044383</v>
      </c>
      <c r="K24" s="355">
        <v>22.861315091264043</v>
      </c>
      <c r="L24" s="355">
        <v>15.106460327635647</v>
      </c>
      <c r="M24" s="355">
        <v>92.574003386540966</v>
      </c>
      <c r="N24" s="355">
        <v>90.111411284074904</v>
      </c>
      <c r="O24" s="355">
        <v>86.822053422314269</v>
      </c>
      <c r="P24" s="355">
        <v>76.543530834105539</v>
      </c>
      <c r="Q24" s="355">
        <v>110.35005634295457</v>
      </c>
      <c r="R24" s="355">
        <v>107.89385861670632</v>
      </c>
      <c r="S24" s="355">
        <v>80.505119818591922</v>
      </c>
      <c r="T24" s="355">
        <v>46.906979298857209</v>
      </c>
      <c r="U24" s="355">
        <v>69.900475069082006</v>
      </c>
      <c r="V24" s="355">
        <v>68.534674479386794</v>
      </c>
      <c r="W24" s="355">
        <v>59.877904434263115</v>
      </c>
      <c r="X24" s="355">
        <v>58.776961101203611</v>
      </c>
      <c r="Y24" s="355">
        <v>44.228857978821125</v>
      </c>
      <c r="Z24" s="355">
        <v>41.784134306168511</v>
      </c>
    </row>
    <row r="25" spans="1:211" s="16" customFormat="1" ht="27" customHeight="1">
      <c r="B25" s="388" t="s">
        <v>125</v>
      </c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U25" s="220"/>
    </row>
    <row r="26" spans="1:211" s="16" customFormat="1" ht="20.25" customHeight="1">
      <c r="B26" s="25" t="s">
        <v>127</v>
      </c>
      <c r="C26" s="21"/>
      <c r="D26" s="22"/>
      <c r="E26" s="21"/>
      <c r="F26" s="22"/>
      <c r="G26" s="21"/>
      <c r="H26" s="21"/>
      <c r="I26" s="21"/>
      <c r="J26" s="22"/>
      <c r="K26" s="21"/>
      <c r="L26" s="22"/>
      <c r="M26" s="21"/>
      <c r="N26" s="21"/>
      <c r="O26" s="21"/>
      <c r="P26" s="22"/>
      <c r="Q26" s="21"/>
      <c r="R26" s="22"/>
      <c r="S26" s="21"/>
      <c r="U26" s="220"/>
    </row>
    <row r="27" spans="1:211" s="16" customFormat="1" ht="20.25" customHeight="1">
      <c r="B27" s="25" t="s">
        <v>128</v>
      </c>
      <c r="C27" s="21"/>
      <c r="D27" s="22"/>
      <c r="E27" s="21"/>
      <c r="F27" s="22"/>
      <c r="G27" s="21"/>
      <c r="H27" s="21"/>
      <c r="I27" s="21"/>
      <c r="J27" s="22"/>
      <c r="K27" s="21"/>
      <c r="L27" s="22"/>
      <c r="M27" s="21"/>
      <c r="N27" s="21"/>
      <c r="O27" s="21"/>
      <c r="P27" s="22"/>
      <c r="Q27" s="21"/>
      <c r="R27" s="22"/>
      <c r="S27" s="21"/>
      <c r="U27" s="220"/>
    </row>
    <row r="28" spans="1:211" s="174" customFormat="1" ht="12">
      <c r="B28" s="454" t="s">
        <v>117</v>
      </c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</row>
    <row r="29" spans="1:211" s="16" customFormat="1" ht="16.5" customHeight="1">
      <c r="A29" s="1"/>
      <c r="B29" s="1" t="s">
        <v>167</v>
      </c>
      <c r="C29" s="1"/>
      <c r="D29" s="25"/>
      <c r="E29" s="294"/>
      <c r="F29" s="294"/>
      <c r="G29" s="294"/>
      <c r="H29" s="294"/>
      <c r="I29" s="294"/>
      <c r="J29" s="294"/>
    </row>
    <row r="30" spans="1:211" s="16" customFormat="1" ht="16.5" customHeight="1">
      <c r="A30" s="1"/>
      <c r="B30" s="1" t="s">
        <v>168</v>
      </c>
      <c r="C30" s="1"/>
      <c r="D30" s="25"/>
      <c r="E30" s="294"/>
      <c r="F30" s="294"/>
      <c r="G30" s="294"/>
      <c r="H30" s="294"/>
      <c r="I30" s="294"/>
      <c r="J30" s="294"/>
    </row>
    <row r="31" spans="1:211" s="16" customFormat="1" ht="16.5" customHeight="1">
      <c r="A31" s="1"/>
      <c r="B31" s="1" t="s">
        <v>169</v>
      </c>
      <c r="C31" s="1"/>
      <c r="D31" s="25"/>
      <c r="E31" s="25"/>
      <c r="F31" s="294"/>
      <c r="G31" s="294"/>
      <c r="H31" s="294"/>
      <c r="I31" s="294"/>
      <c r="J31" s="294"/>
    </row>
    <row r="32" spans="1:211" s="16" customFormat="1" ht="16.5" customHeight="1">
      <c r="A32" s="1"/>
      <c r="B32" s="1" t="s">
        <v>170</v>
      </c>
      <c r="C32" s="1"/>
      <c r="D32" s="25"/>
      <c r="E32" s="294"/>
      <c r="F32" s="294"/>
      <c r="G32" s="294"/>
      <c r="H32" s="294"/>
      <c r="I32" s="294"/>
      <c r="J32" s="294"/>
    </row>
    <row r="33" spans="2:19"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</row>
    <row r="34" spans="2:19">
      <c r="B34" s="163" t="s">
        <v>137</v>
      </c>
      <c r="C34" s="177"/>
      <c r="D34" s="178"/>
      <c r="E34" s="178"/>
      <c r="F34" s="178"/>
      <c r="G34" s="178"/>
    </row>
    <row r="35" spans="2:19">
      <c r="B35" s="163" t="s">
        <v>59</v>
      </c>
      <c r="C35" s="177"/>
      <c r="D35" s="178"/>
      <c r="E35" s="178"/>
      <c r="F35" s="178"/>
      <c r="G35" s="178"/>
    </row>
    <row r="36" spans="2:19">
      <c r="B36" s="163" t="s">
        <v>115</v>
      </c>
      <c r="C36" s="177"/>
    </row>
    <row r="37" spans="2:19">
      <c r="C37" s="177"/>
    </row>
    <row r="38" spans="2:19">
      <c r="C38" s="177"/>
    </row>
    <row r="39" spans="2:19">
      <c r="C39" s="177"/>
    </row>
    <row r="40" spans="2:19">
      <c r="B40" s="179" t="s">
        <v>188</v>
      </c>
      <c r="C40" s="177"/>
    </row>
    <row r="41" spans="2:19">
      <c r="C41" s="177"/>
    </row>
    <row r="42" spans="2:19">
      <c r="C42" s="177"/>
    </row>
    <row r="43" spans="2:19">
      <c r="C43" s="177"/>
    </row>
    <row r="44" spans="2:19">
      <c r="C44" s="177"/>
    </row>
    <row r="45" spans="2:19">
      <c r="C45" s="177"/>
    </row>
    <row r="46" spans="2:19">
      <c r="C46" s="177"/>
    </row>
    <row r="47" spans="2:19">
      <c r="C47" s="177"/>
    </row>
    <row r="48" spans="2:19">
      <c r="C48" s="177"/>
    </row>
    <row r="49" spans="3:3">
      <c r="C49" s="177"/>
    </row>
    <row r="50" spans="3:3">
      <c r="C50" s="177"/>
    </row>
    <row r="51" spans="3:3">
      <c r="C51" s="177"/>
    </row>
    <row r="52" spans="3:3">
      <c r="C52" s="177"/>
    </row>
    <row r="53" spans="3:3">
      <c r="C53" s="177"/>
    </row>
    <row r="54" spans="3:3">
      <c r="C54" s="177"/>
    </row>
    <row r="55" spans="3:3">
      <c r="C55" s="177"/>
    </row>
    <row r="56" spans="3:3">
      <c r="C56" s="177"/>
    </row>
    <row r="57" spans="3:3">
      <c r="C57" s="177"/>
    </row>
    <row r="58" spans="3:3">
      <c r="C58" s="177"/>
    </row>
    <row r="59" spans="3:3">
      <c r="C59" s="177"/>
    </row>
    <row r="60" spans="3:3">
      <c r="C60" s="177"/>
    </row>
    <row r="61" spans="3:3">
      <c r="C61" s="177"/>
    </row>
    <row r="62" spans="3:3">
      <c r="C62" s="177"/>
    </row>
    <row r="63" spans="3:3">
      <c r="C63" s="177"/>
    </row>
    <row r="64" spans="3:3">
      <c r="C64" s="177"/>
    </row>
    <row r="65" spans="3:3">
      <c r="C65" s="177"/>
    </row>
    <row r="66" spans="3:3">
      <c r="C66" s="177"/>
    </row>
    <row r="67" spans="3:3">
      <c r="C67" s="177"/>
    </row>
    <row r="68" spans="3:3">
      <c r="C68" s="177"/>
    </row>
    <row r="69" spans="3:3">
      <c r="C69" s="177"/>
    </row>
    <row r="70" spans="3:3">
      <c r="C70" s="177"/>
    </row>
    <row r="71" spans="3:3">
      <c r="C71" s="177"/>
    </row>
    <row r="72" spans="3:3">
      <c r="C72" s="177"/>
    </row>
    <row r="73" spans="3:3">
      <c r="C73" s="177"/>
    </row>
    <row r="74" spans="3:3">
      <c r="C74" s="177"/>
    </row>
    <row r="75" spans="3:3">
      <c r="C75" s="177"/>
    </row>
    <row r="76" spans="3:3">
      <c r="C76" s="177"/>
    </row>
    <row r="77" spans="3:3">
      <c r="C77" s="177"/>
    </row>
    <row r="78" spans="3:3">
      <c r="C78" s="177"/>
    </row>
    <row r="79" spans="3:3">
      <c r="C79" s="177"/>
    </row>
    <row r="80" spans="3:3">
      <c r="C80" s="177"/>
    </row>
    <row r="81" spans="3:3">
      <c r="C81" s="177"/>
    </row>
    <row r="82" spans="3:3">
      <c r="C82" s="177"/>
    </row>
    <row r="83" spans="3:3">
      <c r="C83" s="177"/>
    </row>
    <row r="84" spans="3:3">
      <c r="C84" s="177"/>
    </row>
    <row r="85" spans="3:3">
      <c r="C85" s="177"/>
    </row>
    <row r="86" spans="3:3">
      <c r="C86" s="177"/>
    </row>
    <row r="87" spans="3:3">
      <c r="C87" s="177"/>
    </row>
    <row r="88" spans="3:3">
      <c r="C88" s="177"/>
    </row>
    <row r="89" spans="3:3">
      <c r="C89" s="177"/>
    </row>
    <row r="90" spans="3:3">
      <c r="C90" s="177"/>
    </row>
    <row r="91" spans="3:3">
      <c r="C91" s="177"/>
    </row>
    <row r="92" spans="3:3">
      <c r="C92" s="177"/>
    </row>
    <row r="93" spans="3:3">
      <c r="C93" s="177"/>
    </row>
    <row r="94" spans="3:3">
      <c r="C94" s="177"/>
    </row>
    <row r="95" spans="3:3">
      <c r="C95" s="177"/>
    </row>
    <row r="96" spans="3:3">
      <c r="C96" s="177"/>
    </row>
    <row r="97" spans="3:22">
      <c r="C97" s="177"/>
    </row>
    <row r="98" spans="3:22">
      <c r="C98" s="177"/>
    </row>
    <row r="99" spans="3:22">
      <c r="C99" s="177"/>
    </row>
    <row r="100" spans="3:22">
      <c r="C100" s="177"/>
    </row>
    <row r="101" spans="3:22">
      <c r="C101" s="177"/>
    </row>
    <row r="102" spans="3:22">
      <c r="C102" s="177"/>
    </row>
    <row r="103" spans="3:22">
      <c r="C103" s="177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</row>
    <row r="104" spans="3:22">
      <c r="C104" s="177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</row>
    <row r="105" spans="3:22">
      <c r="C105" s="17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</row>
    <row r="106" spans="3:22">
      <c r="C106" s="177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</row>
    <row r="107" spans="3:22">
      <c r="C107" s="177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</row>
    <row r="108" spans="3:22">
      <c r="C108" s="177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</row>
    <row r="109" spans="3:22">
      <c r="C109" s="177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</row>
    <row r="110" spans="3:22">
      <c r="C110" s="177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</row>
    <row r="111" spans="3:22">
      <c r="C111" s="177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</row>
    <row r="112" spans="3:22">
      <c r="C112" s="177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</row>
    <row r="113" spans="3:22">
      <c r="C113" s="177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</row>
    <row r="114" spans="3:22">
      <c r="C114" s="177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</row>
    <row r="115" spans="3:22">
      <c r="C115" s="177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</row>
    <row r="116" spans="3:22">
      <c r="C116" s="177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</row>
    <row r="117" spans="3:22">
      <c r="C117" s="177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</row>
    <row r="118" spans="3:22">
      <c r="C118" s="177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</row>
    <row r="119" spans="3:22">
      <c r="C119" s="177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</row>
    <row r="120" spans="3:22"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</row>
    <row r="121" spans="3:22">
      <c r="C121" s="177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</row>
    <row r="122" spans="3:22">
      <c r="C122" s="177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</row>
    <row r="123" spans="3:22">
      <c r="C123" s="177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</row>
    <row r="124" spans="3:22">
      <c r="C124" s="177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</row>
    <row r="125" spans="3:22">
      <c r="C125" s="177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</row>
    <row r="126" spans="3:22">
      <c r="C126" s="177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</row>
    <row r="127" spans="3:22">
      <c r="C127" s="177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</row>
    <row r="128" spans="3:22">
      <c r="C128" s="177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</row>
    <row r="129" spans="3:22">
      <c r="C129" s="177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</row>
    <row r="130" spans="3:22">
      <c r="C130" s="177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</row>
    <row r="131" spans="3:22">
      <c r="C131" s="177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</row>
    <row r="132" spans="3:22">
      <c r="C132" s="177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</row>
    <row r="133" spans="3:22">
      <c r="C133" s="177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</row>
    <row r="134" spans="3:22">
      <c r="C134" s="177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</row>
    <row r="135" spans="3:22">
      <c r="C135" s="177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</row>
    <row r="136" spans="3:22">
      <c r="C136" s="177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</row>
    <row r="137" spans="3:22">
      <c r="C137" s="177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</row>
    <row r="138" spans="3:22">
      <c r="C138" s="177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</row>
    <row r="139" spans="3:22">
      <c r="C139" s="177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</row>
    <row r="140" spans="3:22">
      <c r="C140" s="177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</row>
    <row r="141" spans="3:22">
      <c r="C141" s="177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</row>
    <row r="142" spans="3:22">
      <c r="C142" s="177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</row>
    <row r="143" spans="3:22">
      <c r="C143" s="177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</row>
    <row r="144" spans="3:22">
      <c r="C144" s="177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</row>
    <row r="145" spans="3:22">
      <c r="C145" s="177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</row>
    <row r="146" spans="3:22">
      <c r="C146" s="177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</row>
    <row r="147" spans="3:22">
      <c r="C147" s="177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</row>
    <row r="148" spans="3:22">
      <c r="C148" s="177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</row>
    <row r="149" spans="3:22">
      <c r="C149" s="177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</row>
    <row r="150" spans="3:22">
      <c r="C150" s="177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</row>
    <row r="151" spans="3:22">
      <c r="C151" s="177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</row>
    <row r="152" spans="3:22">
      <c r="C152" s="177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</row>
    <row r="153" spans="3:22">
      <c r="C153" s="177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</row>
    <row r="154" spans="3:22">
      <c r="C154" s="177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</row>
    <row r="155" spans="3:22">
      <c r="C155" s="177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</row>
    <row r="156" spans="3:22">
      <c r="C156" s="177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</row>
    <row r="157" spans="3:22">
      <c r="C157" s="177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</row>
    <row r="158" spans="3:22">
      <c r="C158" s="177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</row>
    <row r="159" spans="3:22">
      <c r="C159" s="177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</row>
    <row r="160" spans="3:22">
      <c r="C160" s="177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</row>
    <row r="161" spans="3:22">
      <c r="C161" s="177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</row>
    <row r="162" spans="3:22">
      <c r="C162" s="177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</row>
    <row r="163" spans="3:22">
      <c r="C163" s="177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</row>
    <row r="164" spans="3:22">
      <c r="C164" s="177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</row>
    <row r="165" spans="3:22">
      <c r="C165" s="177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</row>
    <row r="166" spans="3:22">
      <c r="C166" s="177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</row>
    <row r="167" spans="3:22">
      <c r="C167" s="177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</row>
    <row r="168" spans="3:22">
      <c r="C168" s="177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</row>
    <row r="169" spans="3:22">
      <c r="C169" s="177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</row>
    <row r="170" spans="3:22">
      <c r="C170" s="177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</row>
    <row r="171" spans="3:22">
      <c r="C171" s="177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</row>
    <row r="172" spans="3:22">
      <c r="C172" s="177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</row>
    <row r="173" spans="3:22">
      <c r="C173" s="177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</row>
    <row r="174" spans="3:22">
      <c r="C174" s="177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</row>
    <row r="175" spans="3:22">
      <c r="C175" s="177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</row>
    <row r="176" spans="3:22">
      <c r="C176" s="177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</row>
    <row r="177" spans="3:22">
      <c r="C177" s="177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</row>
    <row r="178" spans="3:22">
      <c r="C178" s="177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</row>
    <row r="179" spans="3:22">
      <c r="C179" s="177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</row>
    <row r="180" spans="3:22">
      <c r="C180" s="177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</row>
    <row r="181" spans="3:22">
      <c r="C181" s="177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</row>
    <row r="182" spans="3:22">
      <c r="C182" s="177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</row>
    <row r="183" spans="3:22">
      <c r="C183" s="177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</row>
    <row r="184" spans="3:22">
      <c r="C184" s="177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</row>
    <row r="185" spans="3:22">
      <c r="C185" s="177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</row>
    <row r="186" spans="3:22">
      <c r="C186" s="177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</row>
    <row r="187" spans="3:22">
      <c r="C187" s="177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</row>
    <row r="188" spans="3:22">
      <c r="C188" s="177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</row>
    <row r="189" spans="3:22">
      <c r="C189" s="177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</row>
    <row r="190" spans="3:22">
      <c r="C190" s="177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</row>
    <row r="191" spans="3:22">
      <c r="C191" s="177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</row>
    <row r="192" spans="3:22">
      <c r="C192" s="177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</row>
    <row r="193" spans="3:22">
      <c r="C193" s="177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</row>
    <row r="194" spans="3:22">
      <c r="C194" s="177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</row>
    <row r="195" spans="3:22">
      <c r="C195" s="177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</row>
    <row r="196" spans="3:22">
      <c r="C196" s="177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</row>
    <row r="197" spans="3:22">
      <c r="C197" s="177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</row>
    <row r="198" spans="3:22">
      <c r="C198" s="177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</row>
    <row r="199" spans="3:22">
      <c r="C199" s="177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</row>
    <row r="200" spans="3:22">
      <c r="C200" s="177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</row>
    <row r="201" spans="3:22">
      <c r="C201" s="177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</row>
    <row r="202" spans="3:22">
      <c r="C202" s="177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</row>
    <row r="203" spans="3:22">
      <c r="C203" s="177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</row>
    <row r="204" spans="3:22">
      <c r="C204" s="177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</row>
    <row r="205" spans="3:22">
      <c r="C205" s="177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</row>
    <row r="206" spans="3:22">
      <c r="C206" s="177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</row>
    <row r="207" spans="3:22">
      <c r="C207" s="177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</row>
    <row r="208" spans="3:22">
      <c r="C208" s="177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</row>
    <row r="209" spans="3:22">
      <c r="C209" s="177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</row>
    <row r="210" spans="3:22">
      <c r="C210" s="177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</row>
    <row r="211" spans="3:22">
      <c r="C211" s="177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</row>
    <row r="212" spans="3:22">
      <c r="C212" s="177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</row>
    <row r="213" spans="3:22">
      <c r="C213" s="177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</row>
    <row r="214" spans="3:22">
      <c r="C214" s="177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</row>
    <row r="215" spans="3:22">
      <c r="C215" s="177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</row>
    <row r="216" spans="3:22">
      <c r="C216" s="177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</row>
    <row r="217" spans="3:22">
      <c r="C217" s="177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</row>
    <row r="218" spans="3:22">
      <c r="C218" s="177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</row>
    <row r="219" spans="3:22">
      <c r="C219" s="177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</row>
    <row r="220" spans="3:22">
      <c r="C220" s="177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</row>
    <row r="221" spans="3:22">
      <c r="C221" s="177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</row>
    <row r="222" spans="3:22">
      <c r="C222" s="177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</row>
    <row r="223" spans="3:22">
      <c r="C223" s="177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</row>
    <row r="224" spans="3:22">
      <c r="C224" s="177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</row>
    <row r="225" spans="3:22">
      <c r="C225" s="177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</row>
    <row r="226" spans="3:22">
      <c r="C226" s="177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</row>
    <row r="227" spans="3:22">
      <c r="C227" s="177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</row>
    <row r="228" spans="3:22">
      <c r="C228" s="177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</row>
    <row r="229" spans="3:22">
      <c r="C229" s="177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</row>
    <row r="230" spans="3:22">
      <c r="C230" s="177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</row>
    <row r="231" spans="3:22">
      <c r="C231" s="177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</row>
    <row r="232" spans="3:22">
      <c r="C232" s="177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</row>
    <row r="233" spans="3:22">
      <c r="C233" s="177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</row>
    <row r="234" spans="3:22">
      <c r="C234" s="177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</row>
    <row r="235" spans="3:22">
      <c r="C235" s="177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</row>
    <row r="236" spans="3:22">
      <c r="C236" s="177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</row>
    <row r="237" spans="3:22">
      <c r="C237" s="177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</row>
    <row r="238" spans="3:22">
      <c r="C238" s="177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</row>
    <row r="239" spans="3:22">
      <c r="C239" s="177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</row>
    <row r="240" spans="3:22">
      <c r="C240" s="177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</row>
    <row r="241" spans="3:22">
      <c r="C241" s="177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</row>
    <row r="242" spans="3:22">
      <c r="C242" s="177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</row>
    <row r="243" spans="3:22">
      <c r="C243" s="177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</row>
    <row r="244" spans="3:22">
      <c r="C244" s="177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</row>
    <row r="245" spans="3:22">
      <c r="C245" s="177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</row>
    <row r="246" spans="3:22">
      <c r="C246" s="177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</row>
    <row r="247" spans="3:22">
      <c r="C247" s="177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</row>
    <row r="248" spans="3:22">
      <c r="C248" s="177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</row>
    <row r="249" spans="3:22">
      <c r="C249" s="177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</row>
    <row r="250" spans="3:22">
      <c r="C250" s="177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</row>
    <row r="251" spans="3:22">
      <c r="C251" s="177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</row>
    <row r="252" spans="3:22">
      <c r="C252" s="177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</row>
    <row r="253" spans="3:22">
      <c r="C253" s="177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</row>
    <row r="254" spans="3:22">
      <c r="C254" s="177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</row>
    <row r="255" spans="3:22">
      <c r="C255" s="177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</row>
    <row r="256" spans="3:22">
      <c r="C256" s="177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</row>
    <row r="257" spans="3:22">
      <c r="C257" s="177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</row>
    <row r="258" spans="3:22">
      <c r="C258" s="177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</row>
    <row r="259" spans="3:22">
      <c r="C259" s="177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</row>
    <row r="260" spans="3:22">
      <c r="C260" s="177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</row>
    <row r="261" spans="3:22">
      <c r="C261" s="177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</row>
    <row r="262" spans="3:22">
      <c r="C262" s="177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</row>
    <row r="263" spans="3:22"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</row>
    <row r="264" spans="3:22"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</row>
    <row r="265" spans="3:22"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</row>
    <row r="266" spans="3:22"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</row>
    <row r="267" spans="3:22"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</row>
    <row r="268" spans="3:22"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</row>
    <row r="269" spans="3:22"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</row>
    <row r="270" spans="3:22"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</row>
    <row r="271" spans="3:22"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</row>
  </sheetData>
  <mergeCells count="3">
    <mergeCell ref="B3:H3"/>
    <mergeCell ref="B28:S28"/>
    <mergeCell ref="B25:S25"/>
  </mergeCells>
  <conditionalFormatting sqref="D108:V262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34"/>
  <sheetViews>
    <sheetView showGridLines="0" showWhiteSpace="0" topLeftCell="B1" zoomScale="85" zoomScaleNormal="85" zoomScaleSheetLayoutView="40" zoomScalePage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B42" sqref="B42"/>
    </sheetView>
  </sheetViews>
  <sheetFormatPr baseColWidth="10" defaultRowHeight="14.25"/>
  <cols>
    <col min="1" max="1" width="2.85546875" style="163" customWidth="1"/>
    <col min="2" max="2" width="6.42578125" style="163" customWidth="1"/>
    <col min="3" max="3" width="12.28515625" style="163" customWidth="1"/>
    <col min="4" max="9" width="20.140625" style="163" bestFit="1" customWidth="1"/>
    <col min="10" max="10" width="13" style="163" customWidth="1"/>
    <col min="11" max="11" width="20.140625" style="163" bestFit="1" customWidth="1"/>
    <col min="12" max="12" width="16.42578125" style="163" customWidth="1"/>
    <col min="13" max="13" width="20.140625" style="163" bestFit="1" customWidth="1"/>
    <col min="14" max="14" width="22.85546875" style="163" customWidth="1"/>
    <col min="15" max="15" width="15.7109375" style="163" bestFit="1" customWidth="1"/>
    <col min="16" max="16" width="14.7109375" style="163" bestFit="1" customWidth="1"/>
    <col min="17" max="17" width="17.7109375" style="163" customWidth="1"/>
    <col min="18" max="18" width="14.5703125" style="163" bestFit="1" customWidth="1"/>
    <col min="19" max="19" width="19.5703125" style="163" customWidth="1"/>
    <col min="20" max="21" width="14.5703125" style="163" bestFit="1" customWidth="1"/>
    <col min="22" max="26" width="16.42578125" style="163" customWidth="1"/>
    <col min="27" max="255" width="11.42578125" style="163"/>
    <col min="256" max="256" width="2.85546875" style="163" customWidth="1"/>
    <col min="257" max="257" width="6.42578125" style="163" customWidth="1"/>
    <col min="258" max="258" width="12.28515625" style="163" customWidth="1"/>
    <col min="259" max="264" width="20.140625" style="163" bestFit="1" customWidth="1"/>
    <col min="265" max="265" width="13" style="163" customWidth="1"/>
    <col min="266" max="266" width="20.140625" style="163" bestFit="1" customWidth="1"/>
    <col min="267" max="267" width="16.42578125" style="163" customWidth="1"/>
    <col min="268" max="268" width="20.140625" style="163" bestFit="1" customWidth="1"/>
    <col min="269" max="269" width="22.85546875" style="163" customWidth="1"/>
    <col min="270" max="270" width="15.7109375" style="163" bestFit="1" customWidth="1"/>
    <col min="271" max="271" width="14.7109375" style="163" bestFit="1" customWidth="1"/>
    <col min="272" max="272" width="17.7109375" style="163" customWidth="1"/>
    <col min="273" max="273" width="14.5703125" style="163" bestFit="1" customWidth="1"/>
    <col min="274" max="274" width="19.5703125" style="163" customWidth="1"/>
    <col min="275" max="276" width="14.5703125" style="163" bestFit="1" customWidth="1"/>
    <col min="277" max="277" width="16.42578125" style="163" customWidth="1"/>
    <col min="278" max="278" width="12.5703125" style="163" customWidth="1"/>
    <col min="279" max="511" width="11.42578125" style="163"/>
    <col min="512" max="512" width="2.85546875" style="163" customWidth="1"/>
    <col min="513" max="513" width="6.42578125" style="163" customWidth="1"/>
    <col min="514" max="514" width="12.28515625" style="163" customWidth="1"/>
    <col min="515" max="520" width="20.140625" style="163" bestFit="1" customWidth="1"/>
    <col min="521" max="521" width="13" style="163" customWidth="1"/>
    <col min="522" max="522" width="20.140625" style="163" bestFit="1" customWidth="1"/>
    <col min="523" max="523" width="16.42578125" style="163" customWidth="1"/>
    <col min="524" max="524" width="20.140625" style="163" bestFit="1" customWidth="1"/>
    <col min="525" max="525" width="22.85546875" style="163" customWidth="1"/>
    <col min="526" max="526" width="15.7109375" style="163" bestFit="1" customWidth="1"/>
    <col min="527" max="527" width="14.7109375" style="163" bestFit="1" customWidth="1"/>
    <col min="528" max="528" width="17.7109375" style="163" customWidth="1"/>
    <col min="529" max="529" width="14.5703125" style="163" bestFit="1" customWidth="1"/>
    <col min="530" max="530" width="19.5703125" style="163" customWidth="1"/>
    <col min="531" max="532" width="14.5703125" style="163" bestFit="1" customWidth="1"/>
    <col min="533" max="533" width="16.42578125" style="163" customWidth="1"/>
    <col min="534" max="534" width="12.5703125" style="163" customWidth="1"/>
    <col min="535" max="767" width="11.42578125" style="163"/>
    <col min="768" max="768" width="2.85546875" style="163" customWidth="1"/>
    <col min="769" max="769" width="6.42578125" style="163" customWidth="1"/>
    <col min="770" max="770" width="12.28515625" style="163" customWidth="1"/>
    <col min="771" max="776" width="20.140625" style="163" bestFit="1" customWidth="1"/>
    <col min="777" max="777" width="13" style="163" customWidth="1"/>
    <col min="778" max="778" width="20.140625" style="163" bestFit="1" customWidth="1"/>
    <col min="779" max="779" width="16.42578125" style="163" customWidth="1"/>
    <col min="780" max="780" width="20.140625" style="163" bestFit="1" customWidth="1"/>
    <col min="781" max="781" width="22.85546875" style="163" customWidth="1"/>
    <col min="782" max="782" width="15.7109375" style="163" bestFit="1" customWidth="1"/>
    <col min="783" max="783" width="14.7109375" style="163" bestFit="1" customWidth="1"/>
    <col min="784" max="784" width="17.7109375" style="163" customWidth="1"/>
    <col min="785" max="785" width="14.5703125" style="163" bestFit="1" customWidth="1"/>
    <col min="786" max="786" width="19.5703125" style="163" customWidth="1"/>
    <col min="787" max="788" width="14.5703125" style="163" bestFit="1" customWidth="1"/>
    <col min="789" max="789" width="16.42578125" style="163" customWidth="1"/>
    <col min="790" max="790" width="12.5703125" style="163" customWidth="1"/>
    <col min="791" max="1023" width="11.42578125" style="163"/>
    <col min="1024" max="1024" width="2.85546875" style="163" customWidth="1"/>
    <col min="1025" max="1025" width="6.42578125" style="163" customWidth="1"/>
    <col min="1026" max="1026" width="12.28515625" style="163" customWidth="1"/>
    <col min="1027" max="1032" width="20.140625" style="163" bestFit="1" customWidth="1"/>
    <col min="1033" max="1033" width="13" style="163" customWidth="1"/>
    <col min="1034" max="1034" width="20.140625" style="163" bestFit="1" customWidth="1"/>
    <col min="1035" max="1035" width="16.42578125" style="163" customWidth="1"/>
    <col min="1036" max="1036" width="20.140625" style="163" bestFit="1" customWidth="1"/>
    <col min="1037" max="1037" width="22.85546875" style="163" customWidth="1"/>
    <col min="1038" max="1038" width="15.7109375" style="163" bestFit="1" customWidth="1"/>
    <col min="1039" max="1039" width="14.7109375" style="163" bestFit="1" customWidth="1"/>
    <col min="1040" max="1040" width="17.7109375" style="163" customWidth="1"/>
    <col min="1041" max="1041" width="14.5703125" style="163" bestFit="1" customWidth="1"/>
    <col min="1042" max="1042" width="19.5703125" style="163" customWidth="1"/>
    <col min="1043" max="1044" width="14.5703125" style="163" bestFit="1" customWidth="1"/>
    <col min="1045" max="1045" width="16.42578125" style="163" customWidth="1"/>
    <col min="1046" max="1046" width="12.5703125" style="163" customWidth="1"/>
    <col min="1047" max="1279" width="11.42578125" style="163"/>
    <col min="1280" max="1280" width="2.85546875" style="163" customWidth="1"/>
    <col min="1281" max="1281" width="6.42578125" style="163" customWidth="1"/>
    <col min="1282" max="1282" width="12.28515625" style="163" customWidth="1"/>
    <col min="1283" max="1288" width="20.140625" style="163" bestFit="1" customWidth="1"/>
    <col min="1289" max="1289" width="13" style="163" customWidth="1"/>
    <col min="1290" max="1290" width="20.140625" style="163" bestFit="1" customWidth="1"/>
    <col min="1291" max="1291" width="16.42578125" style="163" customWidth="1"/>
    <col min="1292" max="1292" width="20.140625" style="163" bestFit="1" customWidth="1"/>
    <col min="1293" max="1293" width="22.85546875" style="163" customWidth="1"/>
    <col min="1294" max="1294" width="15.7109375" style="163" bestFit="1" customWidth="1"/>
    <col min="1295" max="1295" width="14.7109375" style="163" bestFit="1" customWidth="1"/>
    <col min="1296" max="1296" width="17.7109375" style="163" customWidth="1"/>
    <col min="1297" max="1297" width="14.5703125" style="163" bestFit="1" customWidth="1"/>
    <col min="1298" max="1298" width="19.5703125" style="163" customWidth="1"/>
    <col min="1299" max="1300" width="14.5703125" style="163" bestFit="1" customWidth="1"/>
    <col min="1301" max="1301" width="16.42578125" style="163" customWidth="1"/>
    <col min="1302" max="1302" width="12.5703125" style="163" customWidth="1"/>
    <col min="1303" max="1535" width="11.42578125" style="163"/>
    <col min="1536" max="1536" width="2.85546875" style="163" customWidth="1"/>
    <col min="1537" max="1537" width="6.42578125" style="163" customWidth="1"/>
    <col min="1538" max="1538" width="12.28515625" style="163" customWidth="1"/>
    <col min="1539" max="1544" width="20.140625" style="163" bestFit="1" customWidth="1"/>
    <col min="1545" max="1545" width="13" style="163" customWidth="1"/>
    <col min="1546" max="1546" width="20.140625" style="163" bestFit="1" customWidth="1"/>
    <col min="1547" max="1547" width="16.42578125" style="163" customWidth="1"/>
    <col min="1548" max="1548" width="20.140625" style="163" bestFit="1" customWidth="1"/>
    <col min="1549" max="1549" width="22.85546875" style="163" customWidth="1"/>
    <col min="1550" max="1550" width="15.7109375" style="163" bestFit="1" customWidth="1"/>
    <col min="1551" max="1551" width="14.7109375" style="163" bestFit="1" customWidth="1"/>
    <col min="1552" max="1552" width="17.7109375" style="163" customWidth="1"/>
    <col min="1553" max="1553" width="14.5703125" style="163" bestFit="1" customWidth="1"/>
    <col min="1554" max="1554" width="19.5703125" style="163" customWidth="1"/>
    <col min="1555" max="1556" width="14.5703125" style="163" bestFit="1" customWidth="1"/>
    <col min="1557" max="1557" width="16.42578125" style="163" customWidth="1"/>
    <col min="1558" max="1558" width="12.5703125" style="163" customWidth="1"/>
    <col min="1559" max="1791" width="11.42578125" style="163"/>
    <col min="1792" max="1792" width="2.85546875" style="163" customWidth="1"/>
    <col min="1793" max="1793" width="6.42578125" style="163" customWidth="1"/>
    <col min="1794" max="1794" width="12.28515625" style="163" customWidth="1"/>
    <col min="1795" max="1800" width="20.140625" style="163" bestFit="1" customWidth="1"/>
    <col min="1801" max="1801" width="13" style="163" customWidth="1"/>
    <col min="1802" max="1802" width="20.140625" style="163" bestFit="1" customWidth="1"/>
    <col min="1803" max="1803" width="16.42578125" style="163" customWidth="1"/>
    <col min="1804" max="1804" width="20.140625" style="163" bestFit="1" customWidth="1"/>
    <col min="1805" max="1805" width="22.85546875" style="163" customWidth="1"/>
    <col min="1806" max="1806" width="15.7109375" style="163" bestFit="1" customWidth="1"/>
    <col min="1807" max="1807" width="14.7109375" style="163" bestFit="1" customWidth="1"/>
    <col min="1808" max="1808" width="17.7109375" style="163" customWidth="1"/>
    <col min="1809" max="1809" width="14.5703125" style="163" bestFit="1" customWidth="1"/>
    <col min="1810" max="1810" width="19.5703125" style="163" customWidth="1"/>
    <col min="1811" max="1812" width="14.5703125" style="163" bestFit="1" customWidth="1"/>
    <col min="1813" max="1813" width="16.42578125" style="163" customWidth="1"/>
    <col min="1814" max="1814" width="12.5703125" style="163" customWidth="1"/>
    <col min="1815" max="2047" width="11.42578125" style="163"/>
    <col min="2048" max="2048" width="2.85546875" style="163" customWidth="1"/>
    <col min="2049" max="2049" width="6.42578125" style="163" customWidth="1"/>
    <col min="2050" max="2050" width="12.28515625" style="163" customWidth="1"/>
    <col min="2051" max="2056" width="20.140625" style="163" bestFit="1" customWidth="1"/>
    <col min="2057" max="2057" width="13" style="163" customWidth="1"/>
    <col min="2058" max="2058" width="20.140625" style="163" bestFit="1" customWidth="1"/>
    <col min="2059" max="2059" width="16.42578125" style="163" customWidth="1"/>
    <col min="2060" max="2060" width="20.140625" style="163" bestFit="1" customWidth="1"/>
    <col min="2061" max="2061" width="22.85546875" style="163" customWidth="1"/>
    <col min="2062" max="2062" width="15.7109375" style="163" bestFit="1" customWidth="1"/>
    <col min="2063" max="2063" width="14.7109375" style="163" bestFit="1" customWidth="1"/>
    <col min="2064" max="2064" width="17.7109375" style="163" customWidth="1"/>
    <col min="2065" max="2065" width="14.5703125" style="163" bestFit="1" customWidth="1"/>
    <col min="2066" max="2066" width="19.5703125" style="163" customWidth="1"/>
    <col min="2067" max="2068" width="14.5703125" style="163" bestFit="1" customWidth="1"/>
    <col min="2069" max="2069" width="16.42578125" style="163" customWidth="1"/>
    <col min="2070" max="2070" width="12.5703125" style="163" customWidth="1"/>
    <col min="2071" max="2303" width="11.42578125" style="163"/>
    <col min="2304" max="2304" width="2.85546875" style="163" customWidth="1"/>
    <col min="2305" max="2305" width="6.42578125" style="163" customWidth="1"/>
    <col min="2306" max="2306" width="12.28515625" style="163" customWidth="1"/>
    <col min="2307" max="2312" width="20.140625" style="163" bestFit="1" customWidth="1"/>
    <col min="2313" max="2313" width="13" style="163" customWidth="1"/>
    <col min="2314" max="2314" width="20.140625" style="163" bestFit="1" customWidth="1"/>
    <col min="2315" max="2315" width="16.42578125" style="163" customWidth="1"/>
    <col min="2316" max="2316" width="20.140625" style="163" bestFit="1" customWidth="1"/>
    <col min="2317" max="2317" width="22.85546875" style="163" customWidth="1"/>
    <col min="2318" max="2318" width="15.7109375" style="163" bestFit="1" customWidth="1"/>
    <col min="2319" max="2319" width="14.7109375" style="163" bestFit="1" customWidth="1"/>
    <col min="2320" max="2320" width="17.7109375" style="163" customWidth="1"/>
    <col min="2321" max="2321" width="14.5703125" style="163" bestFit="1" customWidth="1"/>
    <col min="2322" max="2322" width="19.5703125" style="163" customWidth="1"/>
    <col min="2323" max="2324" width="14.5703125" style="163" bestFit="1" customWidth="1"/>
    <col min="2325" max="2325" width="16.42578125" style="163" customWidth="1"/>
    <col min="2326" max="2326" width="12.5703125" style="163" customWidth="1"/>
    <col min="2327" max="2559" width="11.42578125" style="163"/>
    <col min="2560" max="2560" width="2.85546875" style="163" customWidth="1"/>
    <col min="2561" max="2561" width="6.42578125" style="163" customWidth="1"/>
    <col min="2562" max="2562" width="12.28515625" style="163" customWidth="1"/>
    <col min="2563" max="2568" width="20.140625" style="163" bestFit="1" customWidth="1"/>
    <col min="2569" max="2569" width="13" style="163" customWidth="1"/>
    <col min="2570" max="2570" width="20.140625" style="163" bestFit="1" customWidth="1"/>
    <col min="2571" max="2571" width="16.42578125" style="163" customWidth="1"/>
    <col min="2572" max="2572" width="20.140625" style="163" bestFit="1" customWidth="1"/>
    <col min="2573" max="2573" width="22.85546875" style="163" customWidth="1"/>
    <col min="2574" max="2574" width="15.7109375" style="163" bestFit="1" customWidth="1"/>
    <col min="2575" max="2575" width="14.7109375" style="163" bestFit="1" customWidth="1"/>
    <col min="2576" max="2576" width="17.7109375" style="163" customWidth="1"/>
    <col min="2577" max="2577" width="14.5703125" style="163" bestFit="1" customWidth="1"/>
    <col min="2578" max="2578" width="19.5703125" style="163" customWidth="1"/>
    <col min="2579" max="2580" width="14.5703125" style="163" bestFit="1" customWidth="1"/>
    <col min="2581" max="2581" width="16.42578125" style="163" customWidth="1"/>
    <col min="2582" max="2582" width="12.5703125" style="163" customWidth="1"/>
    <col min="2583" max="2815" width="11.42578125" style="163"/>
    <col min="2816" max="2816" width="2.85546875" style="163" customWidth="1"/>
    <col min="2817" max="2817" width="6.42578125" style="163" customWidth="1"/>
    <col min="2818" max="2818" width="12.28515625" style="163" customWidth="1"/>
    <col min="2819" max="2824" width="20.140625" style="163" bestFit="1" customWidth="1"/>
    <col min="2825" max="2825" width="13" style="163" customWidth="1"/>
    <col min="2826" max="2826" width="20.140625" style="163" bestFit="1" customWidth="1"/>
    <col min="2827" max="2827" width="16.42578125" style="163" customWidth="1"/>
    <col min="2828" max="2828" width="20.140625" style="163" bestFit="1" customWidth="1"/>
    <col min="2829" max="2829" width="22.85546875" style="163" customWidth="1"/>
    <col min="2830" max="2830" width="15.7109375" style="163" bestFit="1" customWidth="1"/>
    <col min="2831" max="2831" width="14.7109375" style="163" bestFit="1" customWidth="1"/>
    <col min="2832" max="2832" width="17.7109375" style="163" customWidth="1"/>
    <col min="2833" max="2833" width="14.5703125" style="163" bestFit="1" customWidth="1"/>
    <col min="2834" max="2834" width="19.5703125" style="163" customWidth="1"/>
    <col min="2835" max="2836" width="14.5703125" style="163" bestFit="1" customWidth="1"/>
    <col min="2837" max="2837" width="16.42578125" style="163" customWidth="1"/>
    <col min="2838" max="2838" width="12.5703125" style="163" customWidth="1"/>
    <col min="2839" max="3071" width="11.42578125" style="163"/>
    <col min="3072" max="3072" width="2.85546875" style="163" customWidth="1"/>
    <col min="3073" max="3073" width="6.42578125" style="163" customWidth="1"/>
    <col min="3074" max="3074" width="12.28515625" style="163" customWidth="1"/>
    <col min="3075" max="3080" width="20.140625" style="163" bestFit="1" customWidth="1"/>
    <col min="3081" max="3081" width="13" style="163" customWidth="1"/>
    <col min="3082" max="3082" width="20.140625" style="163" bestFit="1" customWidth="1"/>
    <col min="3083" max="3083" width="16.42578125" style="163" customWidth="1"/>
    <col min="3084" max="3084" width="20.140625" style="163" bestFit="1" customWidth="1"/>
    <col min="3085" max="3085" width="22.85546875" style="163" customWidth="1"/>
    <col min="3086" max="3086" width="15.7109375" style="163" bestFit="1" customWidth="1"/>
    <col min="3087" max="3087" width="14.7109375" style="163" bestFit="1" customWidth="1"/>
    <col min="3088" max="3088" width="17.7109375" style="163" customWidth="1"/>
    <col min="3089" max="3089" width="14.5703125" style="163" bestFit="1" customWidth="1"/>
    <col min="3090" max="3090" width="19.5703125" style="163" customWidth="1"/>
    <col min="3091" max="3092" width="14.5703125" style="163" bestFit="1" customWidth="1"/>
    <col min="3093" max="3093" width="16.42578125" style="163" customWidth="1"/>
    <col min="3094" max="3094" width="12.5703125" style="163" customWidth="1"/>
    <col min="3095" max="3327" width="11.42578125" style="163"/>
    <col min="3328" max="3328" width="2.85546875" style="163" customWidth="1"/>
    <col min="3329" max="3329" width="6.42578125" style="163" customWidth="1"/>
    <col min="3330" max="3330" width="12.28515625" style="163" customWidth="1"/>
    <col min="3331" max="3336" width="20.140625" style="163" bestFit="1" customWidth="1"/>
    <col min="3337" max="3337" width="13" style="163" customWidth="1"/>
    <col min="3338" max="3338" width="20.140625" style="163" bestFit="1" customWidth="1"/>
    <col min="3339" max="3339" width="16.42578125" style="163" customWidth="1"/>
    <col min="3340" max="3340" width="20.140625" style="163" bestFit="1" customWidth="1"/>
    <col min="3341" max="3341" width="22.85546875" style="163" customWidth="1"/>
    <col min="3342" max="3342" width="15.7109375" style="163" bestFit="1" customWidth="1"/>
    <col min="3343" max="3343" width="14.7109375" style="163" bestFit="1" customWidth="1"/>
    <col min="3344" max="3344" width="17.7109375" style="163" customWidth="1"/>
    <col min="3345" max="3345" width="14.5703125" style="163" bestFit="1" customWidth="1"/>
    <col min="3346" max="3346" width="19.5703125" style="163" customWidth="1"/>
    <col min="3347" max="3348" width="14.5703125" style="163" bestFit="1" customWidth="1"/>
    <col min="3349" max="3349" width="16.42578125" style="163" customWidth="1"/>
    <col min="3350" max="3350" width="12.5703125" style="163" customWidth="1"/>
    <col min="3351" max="3583" width="11.42578125" style="163"/>
    <col min="3584" max="3584" width="2.85546875" style="163" customWidth="1"/>
    <col min="3585" max="3585" width="6.42578125" style="163" customWidth="1"/>
    <col min="3586" max="3586" width="12.28515625" style="163" customWidth="1"/>
    <col min="3587" max="3592" width="20.140625" style="163" bestFit="1" customWidth="1"/>
    <col min="3593" max="3593" width="13" style="163" customWidth="1"/>
    <col min="3594" max="3594" width="20.140625" style="163" bestFit="1" customWidth="1"/>
    <col min="3595" max="3595" width="16.42578125" style="163" customWidth="1"/>
    <col min="3596" max="3596" width="20.140625" style="163" bestFit="1" customWidth="1"/>
    <col min="3597" max="3597" width="22.85546875" style="163" customWidth="1"/>
    <col min="3598" max="3598" width="15.7109375" style="163" bestFit="1" customWidth="1"/>
    <col min="3599" max="3599" width="14.7109375" style="163" bestFit="1" customWidth="1"/>
    <col min="3600" max="3600" width="17.7109375" style="163" customWidth="1"/>
    <col min="3601" max="3601" width="14.5703125" style="163" bestFit="1" customWidth="1"/>
    <col min="3602" max="3602" width="19.5703125" style="163" customWidth="1"/>
    <col min="3603" max="3604" width="14.5703125" style="163" bestFit="1" customWidth="1"/>
    <col min="3605" max="3605" width="16.42578125" style="163" customWidth="1"/>
    <col min="3606" max="3606" width="12.5703125" style="163" customWidth="1"/>
    <col min="3607" max="3839" width="11.42578125" style="163"/>
    <col min="3840" max="3840" width="2.85546875" style="163" customWidth="1"/>
    <col min="3841" max="3841" width="6.42578125" style="163" customWidth="1"/>
    <col min="3842" max="3842" width="12.28515625" style="163" customWidth="1"/>
    <col min="3843" max="3848" width="20.140625" style="163" bestFit="1" customWidth="1"/>
    <col min="3849" max="3849" width="13" style="163" customWidth="1"/>
    <col min="3850" max="3850" width="20.140625" style="163" bestFit="1" customWidth="1"/>
    <col min="3851" max="3851" width="16.42578125" style="163" customWidth="1"/>
    <col min="3852" max="3852" width="20.140625" style="163" bestFit="1" customWidth="1"/>
    <col min="3853" max="3853" width="22.85546875" style="163" customWidth="1"/>
    <col min="3854" max="3854" width="15.7109375" style="163" bestFit="1" customWidth="1"/>
    <col min="3855" max="3855" width="14.7109375" style="163" bestFit="1" customWidth="1"/>
    <col min="3856" max="3856" width="17.7109375" style="163" customWidth="1"/>
    <col min="3857" max="3857" width="14.5703125" style="163" bestFit="1" customWidth="1"/>
    <col min="3858" max="3858" width="19.5703125" style="163" customWidth="1"/>
    <col min="3859" max="3860" width="14.5703125" style="163" bestFit="1" customWidth="1"/>
    <col min="3861" max="3861" width="16.42578125" style="163" customWidth="1"/>
    <col min="3862" max="3862" width="12.5703125" style="163" customWidth="1"/>
    <col min="3863" max="4095" width="11.42578125" style="163"/>
    <col min="4096" max="4096" width="2.85546875" style="163" customWidth="1"/>
    <col min="4097" max="4097" width="6.42578125" style="163" customWidth="1"/>
    <col min="4098" max="4098" width="12.28515625" style="163" customWidth="1"/>
    <col min="4099" max="4104" width="20.140625" style="163" bestFit="1" customWidth="1"/>
    <col min="4105" max="4105" width="13" style="163" customWidth="1"/>
    <col min="4106" max="4106" width="20.140625" style="163" bestFit="1" customWidth="1"/>
    <col min="4107" max="4107" width="16.42578125" style="163" customWidth="1"/>
    <col min="4108" max="4108" width="20.140625" style="163" bestFit="1" customWidth="1"/>
    <col min="4109" max="4109" width="22.85546875" style="163" customWidth="1"/>
    <col min="4110" max="4110" width="15.7109375" style="163" bestFit="1" customWidth="1"/>
    <col min="4111" max="4111" width="14.7109375" style="163" bestFit="1" customWidth="1"/>
    <col min="4112" max="4112" width="17.7109375" style="163" customWidth="1"/>
    <col min="4113" max="4113" width="14.5703125" style="163" bestFit="1" customWidth="1"/>
    <col min="4114" max="4114" width="19.5703125" style="163" customWidth="1"/>
    <col min="4115" max="4116" width="14.5703125" style="163" bestFit="1" customWidth="1"/>
    <col min="4117" max="4117" width="16.42578125" style="163" customWidth="1"/>
    <col min="4118" max="4118" width="12.5703125" style="163" customWidth="1"/>
    <col min="4119" max="4351" width="11.42578125" style="163"/>
    <col min="4352" max="4352" width="2.85546875" style="163" customWidth="1"/>
    <col min="4353" max="4353" width="6.42578125" style="163" customWidth="1"/>
    <col min="4354" max="4354" width="12.28515625" style="163" customWidth="1"/>
    <col min="4355" max="4360" width="20.140625" style="163" bestFit="1" customWidth="1"/>
    <col min="4361" max="4361" width="13" style="163" customWidth="1"/>
    <col min="4362" max="4362" width="20.140625" style="163" bestFit="1" customWidth="1"/>
    <col min="4363" max="4363" width="16.42578125" style="163" customWidth="1"/>
    <col min="4364" max="4364" width="20.140625" style="163" bestFit="1" customWidth="1"/>
    <col min="4365" max="4365" width="22.85546875" style="163" customWidth="1"/>
    <col min="4366" max="4366" width="15.7109375" style="163" bestFit="1" customWidth="1"/>
    <col min="4367" max="4367" width="14.7109375" style="163" bestFit="1" customWidth="1"/>
    <col min="4368" max="4368" width="17.7109375" style="163" customWidth="1"/>
    <col min="4369" max="4369" width="14.5703125" style="163" bestFit="1" customWidth="1"/>
    <col min="4370" max="4370" width="19.5703125" style="163" customWidth="1"/>
    <col min="4371" max="4372" width="14.5703125" style="163" bestFit="1" customWidth="1"/>
    <col min="4373" max="4373" width="16.42578125" style="163" customWidth="1"/>
    <col min="4374" max="4374" width="12.5703125" style="163" customWidth="1"/>
    <col min="4375" max="4607" width="11.42578125" style="163"/>
    <col min="4608" max="4608" width="2.85546875" style="163" customWidth="1"/>
    <col min="4609" max="4609" width="6.42578125" style="163" customWidth="1"/>
    <col min="4610" max="4610" width="12.28515625" style="163" customWidth="1"/>
    <col min="4611" max="4616" width="20.140625" style="163" bestFit="1" customWidth="1"/>
    <col min="4617" max="4617" width="13" style="163" customWidth="1"/>
    <col min="4618" max="4618" width="20.140625" style="163" bestFit="1" customWidth="1"/>
    <col min="4619" max="4619" width="16.42578125" style="163" customWidth="1"/>
    <col min="4620" max="4620" width="20.140625" style="163" bestFit="1" customWidth="1"/>
    <col min="4621" max="4621" width="22.85546875" style="163" customWidth="1"/>
    <col min="4622" max="4622" width="15.7109375" style="163" bestFit="1" customWidth="1"/>
    <col min="4623" max="4623" width="14.7109375" style="163" bestFit="1" customWidth="1"/>
    <col min="4624" max="4624" width="17.7109375" style="163" customWidth="1"/>
    <col min="4625" max="4625" width="14.5703125" style="163" bestFit="1" customWidth="1"/>
    <col min="4626" max="4626" width="19.5703125" style="163" customWidth="1"/>
    <col min="4627" max="4628" width="14.5703125" style="163" bestFit="1" customWidth="1"/>
    <col min="4629" max="4629" width="16.42578125" style="163" customWidth="1"/>
    <col min="4630" max="4630" width="12.5703125" style="163" customWidth="1"/>
    <col min="4631" max="4863" width="11.42578125" style="163"/>
    <col min="4864" max="4864" width="2.85546875" style="163" customWidth="1"/>
    <col min="4865" max="4865" width="6.42578125" style="163" customWidth="1"/>
    <col min="4866" max="4866" width="12.28515625" style="163" customWidth="1"/>
    <col min="4867" max="4872" width="20.140625" style="163" bestFit="1" customWidth="1"/>
    <col min="4873" max="4873" width="13" style="163" customWidth="1"/>
    <col min="4874" max="4874" width="20.140625" style="163" bestFit="1" customWidth="1"/>
    <col min="4875" max="4875" width="16.42578125" style="163" customWidth="1"/>
    <col min="4876" max="4876" width="20.140625" style="163" bestFit="1" customWidth="1"/>
    <col min="4877" max="4877" width="22.85546875" style="163" customWidth="1"/>
    <col min="4878" max="4878" width="15.7109375" style="163" bestFit="1" customWidth="1"/>
    <col min="4879" max="4879" width="14.7109375" style="163" bestFit="1" customWidth="1"/>
    <col min="4880" max="4880" width="17.7109375" style="163" customWidth="1"/>
    <col min="4881" max="4881" width="14.5703125" style="163" bestFit="1" customWidth="1"/>
    <col min="4882" max="4882" width="19.5703125" style="163" customWidth="1"/>
    <col min="4883" max="4884" width="14.5703125" style="163" bestFit="1" customWidth="1"/>
    <col min="4885" max="4885" width="16.42578125" style="163" customWidth="1"/>
    <col min="4886" max="4886" width="12.5703125" style="163" customWidth="1"/>
    <col min="4887" max="5119" width="11.42578125" style="163"/>
    <col min="5120" max="5120" width="2.85546875" style="163" customWidth="1"/>
    <col min="5121" max="5121" width="6.42578125" style="163" customWidth="1"/>
    <col min="5122" max="5122" width="12.28515625" style="163" customWidth="1"/>
    <col min="5123" max="5128" width="20.140625" style="163" bestFit="1" customWidth="1"/>
    <col min="5129" max="5129" width="13" style="163" customWidth="1"/>
    <col min="5130" max="5130" width="20.140625" style="163" bestFit="1" customWidth="1"/>
    <col min="5131" max="5131" width="16.42578125" style="163" customWidth="1"/>
    <col min="5132" max="5132" width="20.140625" style="163" bestFit="1" customWidth="1"/>
    <col min="5133" max="5133" width="22.85546875" style="163" customWidth="1"/>
    <col min="5134" max="5134" width="15.7109375" style="163" bestFit="1" customWidth="1"/>
    <col min="5135" max="5135" width="14.7109375" style="163" bestFit="1" customWidth="1"/>
    <col min="5136" max="5136" width="17.7109375" style="163" customWidth="1"/>
    <col min="5137" max="5137" width="14.5703125" style="163" bestFit="1" customWidth="1"/>
    <col min="5138" max="5138" width="19.5703125" style="163" customWidth="1"/>
    <col min="5139" max="5140" width="14.5703125" style="163" bestFit="1" customWidth="1"/>
    <col min="5141" max="5141" width="16.42578125" style="163" customWidth="1"/>
    <col min="5142" max="5142" width="12.5703125" style="163" customWidth="1"/>
    <col min="5143" max="5375" width="11.42578125" style="163"/>
    <col min="5376" max="5376" width="2.85546875" style="163" customWidth="1"/>
    <col min="5377" max="5377" width="6.42578125" style="163" customWidth="1"/>
    <col min="5378" max="5378" width="12.28515625" style="163" customWidth="1"/>
    <col min="5379" max="5384" width="20.140625" style="163" bestFit="1" customWidth="1"/>
    <col min="5385" max="5385" width="13" style="163" customWidth="1"/>
    <col min="5386" max="5386" width="20.140625" style="163" bestFit="1" customWidth="1"/>
    <col min="5387" max="5387" width="16.42578125" style="163" customWidth="1"/>
    <col min="5388" max="5388" width="20.140625" style="163" bestFit="1" customWidth="1"/>
    <col min="5389" max="5389" width="22.85546875" style="163" customWidth="1"/>
    <col min="5390" max="5390" width="15.7109375" style="163" bestFit="1" customWidth="1"/>
    <col min="5391" max="5391" width="14.7109375" style="163" bestFit="1" customWidth="1"/>
    <col min="5392" max="5392" width="17.7109375" style="163" customWidth="1"/>
    <col min="5393" max="5393" width="14.5703125" style="163" bestFit="1" customWidth="1"/>
    <col min="5394" max="5394" width="19.5703125" style="163" customWidth="1"/>
    <col min="5395" max="5396" width="14.5703125" style="163" bestFit="1" customWidth="1"/>
    <col min="5397" max="5397" width="16.42578125" style="163" customWidth="1"/>
    <col min="5398" max="5398" width="12.5703125" style="163" customWidth="1"/>
    <col min="5399" max="5631" width="11.42578125" style="163"/>
    <col min="5632" max="5632" width="2.85546875" style="163" customWidth="1"/>
    <col min="5633" max="5633" width="6.42578125" style="163" customWidth="1"/>
    <col min="5634" max="5634" width="12.28515625" style="163" customWidth="1"/>
    <col min="5635" max="5640" width="20.140625" style="163" bestFit="1" customWidth="1"/>
    <col min="5641" max="5641" width="13" style="163" customWidth="1"/>
    <col min="5642" max="5642" width="20.140625" style="163" bestFit="1" customWidth="1"/>
    <col min="5643" max="5643" width="16.42578125" style="163" customWidth="1"/>
    <col min="5644" max="5644" width="20.140625" style="163" bestFit="1" customWidth="1"/>
    <col min="5645" max="5645" width="22.85546875" style="163" customWidth="1"/>
    <col min="5646" max="5646" width="15.7109375" style="163" bestFit="1" customWidth="1"/>
    <col min="5647" max="5647" width="14.7109375" style="163" bestFit="1" customWidth="1"/>
    <col min="5648" max="5648" width="17.7109375" style="163" customWidth="1"/>
    <col min="5649" max="5649" width="14.5703125" style="163" bestFit="1" customWidth="1"/>
    <col min="5650" max="5650" width="19.5703125" style="163" customWidth="1"/>
    <col min="5651" max="5652" width="14.5703125" style="163" bestFit="1" customWidth="1"/>
    <col min="5653" max="5653" width="16.42578125" style="163" customWidth="1"/>
    <col min="5654" max="5654" width="12.5703125" style="163" customWidth="1"/>
    <col min="5655" max="5887" width="11.42578125" style="163"/>
    <col min="5888" max="5888" width="2.85546875" style="163" customWidth="1"/>
    <col min="5889" max="5889" width="6.42578125" style="163" customWidth="1"/>
    <col min="5890" max="5890" width="12.28515625" style="163" customWidth="1"/>
    <col min="5891" max="5896" width="20.140625" style="163" bestFit="1" customWidth="1"/>
    <col min="5897" max="5897" width="13" style="163" customWidth="1"/>
    <col min="5898" max="5898" width="20.140625" style="163" bestFit="1" customWidth="1"/>
    <col min="5899" max="5899" width="16.42578125" style="163" customWidth="1"/>
    <col min="5900" max="5900" width="20.140625" style="163" bestFit="1" customWidth="1"/>
    <col min="5901" max="5901" width="22.85546875" style="163" customWidth="1"/>
    <col min="5902" max="5902" width="15.7109375" style="163" bestFit="1" customWidth="1"/>
    <col min="5903" max="5903" width="14.7109375" style="163" bestFit="1" customWidth="1"/>
    <col min="5904" max="5904" width="17.7109375" style="163" customWidth="1"/>
    <col min="5905" max="5905" width="14.5703125" style="163" bestFit="1" customWidth="1"/>
    <col min="5906" max="5906" width="19.5703125" style="163" customWidth="1"/>
    <col min="5907" max="5908" width="14.5703125" style="163" bestFit="1" customWidth="1"/>
    <col min="5909" max="5909" width="16.42578125" style="163" customWidth="1"/>
    <col min="5910" max="5910" width="12.5703125" style="163" customWidth="1"/>
    <col min="5911" max="6143" width="11.42578125" style="163"/>
    <col min="6144" max="6144" width="2.85546875" style="163" customWidth="1"/>
    <col min="6145" max="6145" width="6.42578125" style="163" customWidth="1"/>
    <col min="6146" max="6146" width="12.28515625" style="163" customWidth="1"/>
    <col min="6147" max="6152" width="20.140625" style="163" bestFit="1" customWidth="1"/>
    <col min="6153" max="6153" width="13" style="163" customWidth="1"/>
    <col min="6154" max="6154" width="20.140625" style="163" bestFit="1" customWidth="1"/>
    <col min="6155" max="6155" width="16.42578125" style="163" customWidth="1"/>
    <col min="6156" max="6156" width="20.140625" style="163" bestFit="1" customWidth="1"/>
    <col min="6157" max="6157" width="22.85546875" style="163" customWidth="1"/>
    <col min="6158" max="6158" width="15.7109375" style="163" bestFit="1" customWidth="1"/>
    <col min="6159" max="6159" width="14.7109375" style="163" bestFit="1" customWidth="1"/>
    <col min="6160" max="6160" width="17.7109375" style="163" customWidth="1"/>
    <col min="6161" max="6161" width="14.5703125" style="163" bestFit="1" customWidth="1"/>
    <col min="6162" max="6162" width="19.5703125" style="163" customWidth="1"/>
    <col min="6163" max="6164" width="14.5703125" style="163" bestFit="1" customWidth="1"/>
    <col min="6165" max="6165" width="16.42578125" style="163" customWidth="1"/>
    <col min="6166" max="6166" width="12.5703125" style="163" customWidth="1"/>
    <col min="6167" max="6399" width="11.42578125" style="163"/>
    <col min="6400" max="6400" width="2.85546875" style="163" customWidth="1"/>
    <col min="6401" max="6401" width="6.42578125" style="163" customWidth="1"/>
    <col min="6402" max="6402" width="12.28515625" style="163" customWidth="1"/>
    <col min="6403" max="6408" width="20.140625" style="163" bestFit="1" customWidth="1"/>
    <col min="6409" max="6409" width="13" style="163" customWidth="1"/>
    <col min="6410" max="6410" width="20.140625" style="163" bestFit="1" customWidth="1"/>
    <col min="6411" max="6411" width="16.42578125" style="163" customWidth="1"/>
    <col min="6412" max="6412" width="20.140625" style="163" bestFit="1" customWidth="1"/>
    <col min="6413" max="6413" width="22.85546875" style="163" customWidth="1"/>
    <col min="6414" max="6414" width="15.7109375" style="163" bestFit="1" customWidth="1"/>
    <col min="6415" max="6415" width="14.7109375" style="163" bestFit="1" customWidth="1"/>
    <col min="6416" max="6416" width="17.7109375" style="163" customWidth="1"/>
    <col min="6417" max="6417" width="14.5703125" style="163" bestFit="1" customWidth="1"/>
    <col min="6418" max="6418" width="19.5703125" style="163" customWidth="1"/>
    <col min="6419" max="6420" width="14.5703125" style="163" bestFit="1" customWidth="1"/>
    <col min="6421" max="6421" width="16.42578125" style="163" customWidth="1"/>
    <col min="6422" max="6422" width="12.5703125" style="163" customWidth="1"/>
    <col min="6423" max="6655" width="11.42578125" style="163"/>
    <col min="6656" max="6656" width="2.85546875" style="163" customWidth="1"/>
    <col min="6657" max="6657" width="6.42578125" style="163" customWidth="1"/>
    <col min="6658" max="6658" width="12.28515625" style="163" customWidth="1"/>
    <col min="6659" max="6664" width="20.140625" style="163" bestFit="1" customWidth="1"/>
    <col min="6665" max="6665" width="13" style="163" customWidth="1"/>
    <col min="6666" max="6666" width="20.140625" style="163" bestFit="1" customWidth="1"/>
    <col min="6667" max="6667" width="16.42578125" style="163" customWidth="1"/>
    <col min="6668" max="6668" width="20.140625" style="163" bestFit="1" customWidth="1"/>
    <col min="6669" max="6669" width="22.85546875" style="163" customWidth="1"/>
    <col min="6670" max="6670" width="15.7109375" style="163" bestFit="1" customWidth="1"/>
    <col min="6671" max="6671" width="14.7109375" style="163" bestFit="1" customWidth="1"/>
    <col min="6672" max="6672" width="17.7109375" style="163" customWidth="1"/>
    <col min="6673" max="6673" width="14.5703125" style="163" bestFit="1" customWidth="1"/>
    <col min="6674" max="6674" width="19.5703125" style="163" customWidth="1"/>
    <col min="6675" max="6676" width="14.5703125" style="163" bestFit="1" customWidth="1"/>
    <col min="6677" max="6677" width="16.42578125" style="163" customWidth="1"/>
    <col min="6678" max="6678" width="12.5703125" style="163" customWidth="1"/>
    <col min="6679" max="6911" width="11.42578125" style="163"/>
    <col min="6912" max="6912" width="2.85546875" style="163" customWidth="1"/>
    <col min="6913" max="6913" width="6.42578125" style="163" customWidth="1"/>
    <col min="6914" max="6914" width="12.28515625" style="163" customWidth="1"/>
    <col min="6915" max="6920" width="20.140625" style="163" bestFit="1" customWidth="1"/>
    <col min="6921" max="6921" width="13" style="163" customWidth="1"/>
    <col min="6922" max="6922" width="20.140625" style="163" bestFit="1" customWidth="1"/>
    <col min="6923" max="6923" width="16.42578125" style="163" customWidth="1"/>
    <col min="6924" max="6924" width="20.140625" style="163" bestFit="1" customWidth="1"/>
    <col min="6925" max="6925" width="22.85546875" style="163" customWidth="1"/>
    <col min="6926" max="6926" width="15.7109375" style="163" bestFit="1" customWidth="1"/>
    <col min="6927" max="6927" width="14.7109375" style="163" bestFit="1" customWidth="1"/>
    <col min="6928" max="6928" width="17.7109375" style="163" customWidth="1"/>
    <col min="6929" max="6929" width="14.5703125" style="163" bestFit="1" customWidth="1"/>
    <col min="6930" max="6930" width="19.5703125" style="163" customWidth="1"/>
    <col min="6931" max="6932" width="14.5703125" style="163" bestFit="1" customWidth="1"/>
    <col min="6933" max="6933" width="16.42578125" style="163" customWidth="1"/>
    <col min="6934" max="6934" width="12.5703125" style="163" customWidth="1"/>
    <col min="6935" max="7167" width="11.42578125" style="163"/>
    <col min="7168" max="7168" width="2.85546875" style="163" customWidth="1"/>
    <col min="7169" max="7169" width="6.42578125" style="163" customWidth="1"/>
    <col min="7170" max="7170" width="12.28515625" style="163" customWidth="1"/>
    <col min="7171" max="7176" width="20.140625" style="163" bestFit="1" customWidth="1"/>
    <col min="7177" max="7177" width="13" style="163" customWidth="1"/>
    <col min="7178" max="7178" width="20.140625" style="163" bestFit="1" customWidth="1"/>
    <col min="7179" max="7179" width="16.42578125" style="163" customWidth="1"/>
    <col min="7180" max="7180" width="20.140625" style="163" bestFit="1" customWidth="1"/>
    <col min="7181" max="7181" width="22.85546875" style="163" customWidth="1"/>
    <col min="7182" max="7182" width="15.7109375" style="163" bestFit="1" customWidth="1"/>
    <col min="7183" max="7183" width="14.7109375" style="163" bestFit="1" customWidth="1"/>
    <col min="7184" max="7184" width="17.7109375" style="163" customWidth="1"/>
    <col min="7185" max="7185" width="14.5703125" style="163" bestFit="1" customWidth="1"/>
    <col min="7186" max="7186" width="19.5703125" style="163" customWidth="1"/>
    <col min="7187" max="7188" width="14.5703125" style="163" bestFit="1" customWidth="1"/>
    <col min="7189" max="7189" width="16.42578125" style="163" customWidth="1"/>
    <col min="7190" max="7190" width="12.5703125" style="163" customWidth="1"/>
    <col min="7191" max="7423" width="11.42578125" style="163"/>
    <col min="7424" max="7424" width="2.85546875" style="163" customWidth="1"/>
    <col min="7425" max="7425" width="6.42578125" style="163" customWidth="1"/>
    <col min="7426" max="7426" width="12.28515625" style="163" customWidth="1"/>
    <col min="7427" max="7432" width="20.140625" style="163" bestFit="1" customWidth="1"/>
    <col min="7433" max="7433" width="13" style="163" customWidth="1"/>
    <col min="7434" max="7434" width="20.140625" style="163" bestFit="1" customWidth="1"/>
    <col min="7435" max="7435" width="16.42578125" style="163" customWidth="1"/>
    <col min="7436" max="7436" width="20.140625" style="163" bestFit="1" customWidth="1"/>
    <col min="7437" max="7437" width="22.85546875" style="163" customWidth="1"/>
    <col min="7438" max="7438" width="15.7109375" style="163" bestFit="1" customWidth="1"/>
    <col min="7439" max="7439" width="14.7109375" style="163" bestFit="1" customWidth="1"/>
    <col min="7440" max="7440" width="17.7109375" style="163" customWidth="1"/>
    <col min="7441" max="7441" width="14.5703125" style="163" bestFit="1" customWidth="1"/>
    <col min="7442" max="7442" width="19.5703125" style="163" customWidth="1"/>
    <col min="7443" max="7444" width="14.5703125" style="163" bestFit="1" customWidth="1"/>
    <col min="7445" max="7445" width="16.42578125" style="163" customWidth="1"/>
    <col min="7446" max="7446" width="12.5703125" style="163" customWidth="1"/>
    <col min="7447" max="7679" width="11.42578125" style="163"/>
    <col min="7680" max="7680" width="2.85546875" style="163" customWidth="1"/>
    <col min="7681" max="7681" width="6.42578125" style="163" customWidth="1"/>
    <col min="7682" max="7682" width="12.28515625" style="163" customWidth="1"/>
    <col min="7683" max="7688" width="20.140625" style="163" bestFit="1" customWidth="1"/>
    <col min="7689" max="7689" width="13" style="163" customWidth="1"/>
    <col min="7690" max="7690" width="20.140625" style="163" bestFit="1" customWidth="1"/>
    <col min="7691" max="7691" width="16.42578125" style="163" customWidth="1"/>
    <col min="7692" max="7692" width="20.140625" style="163" bestFit="1" customWidth="1"/>
    <col min="7693" max="7693" width="22.85546875" style="163" customWidth="1"/>
    <col min="7694" max="7694" width="15.7109375" style="163" bestFit="1" customWidth="1"/>
    <col min="7695" max="7695" width="14.7109375" style="163" bestFit="1" customWidth="1"/>
    <col min="7696" max="7696" width="17.7109375" style="163" customWidth="1"/>
    <col min="7697" max="7697" width="14.5703125" style="163" bestFit="1" customWidth="1"/>
    <col min="7698" max="7698" width="19.5703125" style="163" customWidth="1"/>
    <col min="7699" max="7700" width="14.5703125" style="163" bestFit="1" customWidth="1"/>
    <col min="7701" max="7701" width="16.42578125" style="163" customWidth="1"/>
    <col min="7702" max="7702" width="12.5703125" style="163" customWidth="1"/>
    <col min="7703" max="7935" width="11.42578125" style="163"/>
    <col min="7936" max="7936" width="2.85546875" style="163" customWidth="1"/>
    <col min="7937" max="7937" width="6.42578125" style="163" customWidth="1"/>
    <col min="7938" max="7938" width="12.28515625" style="163" customWidth="1"/>
    <col min="7939" max="7944" width="20.140625" style="163" bestFit="1" customWidth="1"/>
    <col min="7945" max="7945" width="13" style="163" customWidth="1"/>
    <col min="7946" max="7946" width="20.140625" style="163" bestFit="1" customWidth="1"/>
    <col min="7947" max="7947" width="16.42578125" style="163" customWidth="1"/>
    <col min="7948" max="7948" width="20.140625" style="163" bestFit="1" customWidth="1"/>
    <col min="7949" max="7949" width="22.85546875" style="163" customWidth="1"/>
    <col min="7950" max="7950" width="15.7109375" style="163" bestFit="1" customWidth="1"/>
    <col min="7951" max="7951" width="14.7109375" style="163" bestFit="1" customWidth="1"/>
    <col min="7952" max="7952" width="17.7109375" style="163" customWidth="1"/>
    <col min="7953" max="7953" width="14.5703125" style="163" bestFit="1" customWidth="1"/>
    <col min="7954" max="7954" width="19.5703125" style="163" customWidth="1"/>
    <col min="7955" max="7956" width="14.5703125" style="163" bestFit="1" customWidth="1"/>
    <col min="7957" max="7957" width="16.42578125" style="163" customWidth="1"/>
    <col min="7958" max="7958" width="12.5703125" style="163" customWidth="1"/>
    <col min="7959" max="8191" width="11.42578125" style="163"/>
    <col min="8192" max="8192" width="2.85546875" style="163" customWidth="1"/>
    <col min="8193" max="8193" width="6.42578125" style="163" customWidth="1"/>
    <col min="8194" max="8194" width="12.28515625" style="163" customWidth="1"/>
    <col min="8195" max="8200" width="20.140625" style="163" bestFit="1" customWidth="1"/>
    <col min="8201" max="8201" width="13" style="163" customWidth="1"/>
    <col min="8202" max="8202" width="20.140625" style="163" bestFit="1" customWidth="1"/>
    <col min="8203" max="8203" width="16.42578125" style="163" customWidth="1"/>
    <col min="8204" max="8204" width="20.140625" style="163" bestFit="1" customWidth="1"/>
    <col min="8205" max="8205" width="22.85546875" style="163" customWidth="1"/>
    <col min="8206" max="8206" width="15.7109375" style="163" bestFit="1" customWidth="1"/>
    <col min="8207" max="8207" width="14.7109375" style="163" bestFit="1" customWidth="1"/>
    <col min="8208" max="8208" width="17.7109375" style="163" customWidth="1"/>
    <col min="8209" max="8209" width="14.5703125" style="163" bestFit="1" customWidth="1"/>
    <col min="8210" max="8210" width="19.5703125" style="163" customWidth="1"/>
    <col min="8211" max="8212" width="14.5703125" style="163" bestFit="1" customWidth="1"/>
    <col min="8213" max="8213" width="16.42578125" style="163" customWidth="1"/>
    <col min="8214" max="8214" width="12.5703125" style="163" customWidth="1"/>
    <col min="8215" max="8447" width="11.42578125" style="163"/>
    <col min="8448" max="8448" width="2.85546875" style="163" customWidth="1"/>
    <col min="8449" max="8449" width="6.42578125" style="163" customWidth="1"/>
    <col min="8450" max="8450" width="12.28515625" style="163" customWidth="1"/>
    <col min="8451" max="8456" width="20.140625" style="163" bestFit="1" customWidth="1"/>
    <col min="8457" max="8457" width="13" style="163" customWidth="1"/>
    <col min="8458" max="8458" width="20.140625" style="163" bestFit="1" customWidth="1"/>
    <col min="8459" max="8459" width="16.42578125" style="163" customWidth="1"/>
    <col min="8460" max="8460" width="20.140625" style="163" bestFit="1" customWidth="1"/>
    <col min="8461" max="8461" width="22.85546875" style="163" customWidth="1"/>
    <col min="8462" max="8462" width="15.7109375" style="163" bestFit="1" customWidth="1"/>
    <col min="8463" max="8463" width="14.7109375" style="163" bestFit="1" customWidth="1"/>
    <col min="8464" max="8464" width="17.7109375" style="163" customWidth="1"/>
    <col min="8465" max="8465" width="14.5703125" style="163" bestFit="1" customWidth="1"/>
    <col min="8466" max="8466" width="19.5703125" style="163" customWidth="1"/>
    <col min="8467" max="8468" width="14.5703125" style="163" bestFit="1" customWidth="1"/>
    <col min="8469" max="8469" width="16.42578125" style="163" customWidth="1"/>
    <col min="8470" max="8470" width="12.5703125" style="163" customWidth="1"/>
    <col min="8471" max="8703" width="11.42578125" style="163"/>
    <col min="8704" max="8704" width="2.85546875" style="163" customWidth="1"/>
    <col min="8705" max="8705" width="6.42578125" style="163" customWidth="1"/>
    <col min="8706" max="8706" width="12.28515625" style="163" customWidth="1"/>
    <col min="8707" max="8712" width="20.140625" style="163" bestFit="1" customWidth="1"/>
    <col min="8713" max="8713" width="13" style="163" customWidth="1"/>
    <col min="8714" max="8714" width="20.140625" style="163" bestFit="1" customWidth="1"/>
    <col min="8715" max="8715" width="16.42578125" style="163" customWidth="1"/>
    <col min="8716" max="8716" width="20.140625" style="163" bestFit="1" customWidth="1"/>
    <col min="8717" max="8717" width="22.85546875" style="163" customWidth="1"/>
    <col min="8718" max="8718" width="15.7109375" style="163" bestFit="1" customWidth="1"/>
    <col min="8719" max="8719" width="14.7109375" style="163" bestFit="1" customWidth="1"/>
    <col min="8720" max="8720" width="17.7109375" style="163" customWidth="1"/>
    <col min="8721" max="8721" width="14.5703125" style="163" bestFit="1" customWidth="1"/>
    <col min="8722" max="8722" width="19.5703125" style="163" customWidth="1"/>
    <col min="8723" max="8724" width="14.5703125" style="163" bestFit="1" customWidth="1"/>
    <col min="8725" max="8725" width="16.42578125" style="163" customWidth="1"/>
    <col min="8726" max="8726" width="12.5703125" style="163" customWidth="1"/>
    <col min="8727" max="8959" width="11.42578125" style="163"/>
    <col min="8960" max="8960" width="2.85546875" style="163" customWidth="1"/>
    <col min="8961" max="8961" width="6.42578125" style="163" customWidth="1"/>
    <col min="8962" max="8962" width="12.28515625" style="163" customWidth="1"/>
    <col min="8963" max="8968" width="20.140625" style="163" bestFit="1" customWidth="1"/>
    <col min="8969" max="8969" width="13" style="163" customWidth="1"/>
    <col min="8970" max="8970" width="20.140625" style="163" bestFit="1" customWidth="1"/>
    <col min="8971" max="8971" width="16.42578125" style="163" customWidth="1"/>
    <col min="8972" max="8972" width="20.140625" style="163" bestFit="1" customWidth="1"/>
    <col min="8973" max="8973" width="22.85546875" style="163" customWidth="1"/>
    <col min="8974" max="8974" width="15.7109375" style="163" bestFit="1" customWidth="1"/>
    <col min="8975" max="8975" width="14.7109375" style="163" bestFit="1" customWidth="1"/>
    <col min="8976" max="8976" width="17.7109375" style="163" customWidth="1"/>
    <col min="8977" max="8977" width="14.5703125" style="163" bestFit="1" customWidth="1"/>
    <col min="8978" max="8978" width="19.5703125" style="163" customWidth="1"/>
    <col min="8979" max="8980" width="14.5703125" style="163" bestFit="1" customWidth="1"/>
    <col min="8981" max="8981" width="16.42578125" style="163" customWidth="1"/>
    <col min="8982" max="8982" width="12.5703125" style="163" customWidth="1"/>
    <col min="8983" max="9215" width="11.42578125" style="163"/>
    <col min="9216" max="9216" width="2.85546875" style="163" customWidth="1"/>
    <col min="9217" max="9217" width="6.42578125" style="163" customWidth="1"/>
    <col min="9218" max="9218" width="12.28515625" style="163" customWidth="1"/>
    <col min="9219" max="9224" width="20.140625" style="163" bestFit="1" customWidth="1"/>
    <col min="9225" max="9225" width="13" style="163" customWidth="1"/>
    <col min="9226" max="9226" width="20.140625" style="163" bestFit="1" customWidth="1"/>
    <col min="9227" max="9227" width="16.42578125" style="163" customWidth="1"/>
    <col min="9228" max="9228" width="20.140625" style="163" bestFit="1" customWidth="1"/>
    <col min="9229" max="9229" width="22.85546875" style="163" customWidth="1"/>
    <col min="9230" max="9230" width="15.7109375" style="163" bestFit="1" customWidth="1"/>
    <col min="9231" max="9231" width="14.7109375" style="163" bestFit="1" customWidth="1"/>
    <col min="9232" max="9232" width="17.7109375" style="163" customWidth="1"/>
    <col min="9233" max="9233" width="14.5703125" style="163" bestFit="1" customWidth="1"/>
    <col min="9234" max="9234" width="19.5703125" style="163" customWidth="1"/>
    <col min="9235" max="9236" width="14.5703125" style="163" bestFit="1" customWidth="1"/>
    <col min="9237" max="9237" width="16.42578125" style="163" customWidth="1"/>
    <col min="9238" max="9238" width="12.5703125" style="163" customWidth="1"/>
    <col min="9239" max="9471" width="11.42578125" style="163"/>
    <col min="9472" max="9472" width="2.85546875" style="163" customWidth="1"/>
    <col min="9473" max="9473" width="6.42578125" style="163" customWidth="1"/>
    <col min="9474" max="9474" width="12.28515625" style="163" customWidth="1"/>
    <col min="9475" max="9480" width="20.140625" style="163" bestFit="1" customWidth="1"/>
    <col min="9481" max="9481" width="13" style="163" customWidth="1"/>
    <col min="9482" max="9482" width="20.140625" style="163" bestFit="1" customWidth="1"/>
    <col min="9483" max="9483" width="16.42578125" style="163" customWidth="1"/>
    <col min="9484" max="9484" width="20.140625" style="163" bestFit="1" customWidth="1"/>
    <col min="9485" max="9485" width="22.85546875" style="163" customWidth="1"/>
    <col min="9486" max="9486" width="15.7109375" style="163" bestFit="1" customWidth="1"/>
    <col min="9487" max="9487" width="14.7109375" style="163" bestFit="1" customWidth="1"/>
    <col min="9488" max="9488" width="17.7109375" style="163" customWidth="1"/>
    <col min="9489" max="9489" width="14.5703125" style="163" bestFit="1" customWidth="1"/>
    <col min="9490" max="9490" width="19.5703125" style="163" customWidth="1"/>
    <col min="9491" max="9492" width="14.5703125" style="163" bestFit="1" customWidth="1"/>
    <col min="9493" max="9493" width="16.42578125" style="163" customWidth="1"/>
    <col min="9494" max="9494" width="12.5703125" style="163" customWidth="1"/>
    <col min="9495" max="9727" width="11.42578125" style="163"/>
    <col min="9728" max="9728" width="2.85546875" style="163" customWidth="1"/>
    <col min="9729" max="9729" width="6.42578125" style="163" customWidth="1"/>
    <col min="9730" max="9730" width="12.28515625" style="163" customWidth="1"/>
    <col min="9731" max="9736" width="20.140625" style="163" bestFit="1" customWidth="1"/>
    <col min="9737" max="9737" width="13" style="163" customWidth="1"/>
    <col min="9738" max="9738" width="20.140625" style="163" bestFit="1" customWidth="1"/>
    <col min="9739" max="9739" width="16.42578125" style="163" customWidth="1"/>
    <col min="9740" max="9740" width="20.140625" style="163" bestFit="1" customWidth="1"/>
    <col min="9741" max="9741" width="22.85546875" style="163" customWidth="1"/>
    <col min="9742" max="9742" width="15.7109375" style="163" bestFit="1" customWidth="1"/>
    <col min="9743" max="9743" width="14.7109375" style="163" bestFit="1" customWidth="1"/>
    <col min="9744" max="9744" width="17.7109375" style="163" customWidth="1"/>
    <col min="9745" max="9745" width="14.5703125" style="163" bestFit="1" customWidth="1"/>
    <col min="9746" max="9746" width="19.5703125" style="163" customWidth="1"/>
    <col min="9747" max="9748" width="14.5703125" style="163" bestFit="1" customWidth="1"/>
    <col min="9749" max="9749" width="16.42578125" style="163" customWidth="1"/>
    <col min="9750" max="9750" width="12.5703125" style="163" customWidth="1"/>
    <col min="9751" max="9983" width="11.42578125" style="163"/>
    <col min="9984" max="9984" width="2.85546875" style="163" customWidth="1"/>
    <col min="9985" max="9985" width="6.42578125" style="163" customWidth="1"/>
    <col min="9986" max="9986" width="12.28515625" style="163" customWidth="1"/>
    <col min="9987" max="9992" width="20.140625" style="163" bestFit="1" customWidth="1"/>
    <col min="9993" max="9993" width="13" style="163" customWidth="1"/>
    <col min="9994" max="9994" width="20.140625" style="163" bestFit="1" customWidth="1"/>
    <col min="9995" max="9995" width="16.42578125" style="163" customWidth="1"/>
    <col min="9996" max="9996" width="20.140625" style="163" bestFit="1" customWidth="1"/>
    <col min="9997" max="9997" width="22.85546875" style="163" customWidth="1"/>
    <col min="9998" max="9998" width="15.7109375" style="163" bestFit="1" customWidth="1"/>
    <col min="9999" max="9999" width="14.7109375" style="163" bestFit="1" customWidth="1"/>
    <col min="10000" max="10000" width="17.7109375" style="163" customWidth="1"/>
    <col min="10001" max="10001" width="14.5703125" style="163" bestFit="1" customWidth="1"/>
    <col min="10002" max="10002" width="19.5703125" style="163" customWidth="1"/>
    <col min="10003" max="10004" width="14.5703125" style="163" bestFit="1" customWidth="1"/>
    <col min="10005" max="10005" width="16.42578125" style="163" customWidth="1"/>
    <col min="10006" max="10006" width="12.5703125" style="163" customWidth="1"/>
    <col min="10007" max="10239" width="11.42578125" style="163"/>
    <col min="10240" max="10240" width="2.85546875" style="163" customWidth="1"/>
    <col min="10241" max="10241" width="6.42578125" style="163" customWidth="1"/>
    <col min="10242" max="10242" width="12.28515625" style="163" customWidth="1"/>
    <col min="10243" max="10248" width="20.140625" style="163" bestFit="1" customWidth="1"/>
    <col min="10249" max="10249" width="13" style="163" customWidth="1"/>
    <col min="10250" max="10250" width="20.140625" style="163" bestFit="1" customWidth="1"/>
    <col min="10251" max="10251" width="16.42578125" style="163" customWidth="1"/>
    <col min="10252" max="10252" width="20.140625" style="163" bestFit="1" customWidth="1"/>
    <col min="10253" max="10253" width="22.85546875" style="163" customWidth="1"/>
    <col min="10254" max="10254" width="15.7109375" style="163" bestFit="1" customWidth="1"/>
    <col min="10255" max="10255" width="14.7109375" style="163" bestFit="1" customWidth="1"/>
    <col min="10256" max="10256" width="17.7109375" style="163" customWidth="1"/>
    <col min="10257" max="10257" width="14.5703125" style="163" bestFit="1" customWidth="1"/>
    <col min="10258" max="10258" width="19.5703125" style="163" customWidth="1"/>
    <col min="10259" max="10260" width="14.5703125" style="163" bestFit="1" customWidth="1"/>
    <col min="10261" max="10261" width="16.42578125" style="163" customWidth="1"/>
    <col min="10262" max="10262" width="12.5703125" style="163" customWidth="1"/>
    <col min="10263" max="10495" width="11.42578125" style="163"/>
    <col min="10496" max="10496" width="2.85546875" style="163" customWidth="1"/>
    <col min="10497" max="10497" width="6.42578125" style="163" customWidth="1"/>
    <col min="10498" max="10498" width="12.28515625" style="163" customWidth="1"/>
    <col min="10499" max="10504" width="20.140625" style="163" bestFit="1" customWidth="1"/>
    <col min="10505" max="10505" width="13" style="163" customWidth="1"/>
    <col min="10506" max="10506" width="20.140625" style="163" bestFit="1" customWidth="1"/>
    <col min="10507" max="10507" width="16.42578125" style="163" customWidth="1"/>
    <col min="10508" max="10508" width="20.140625" style="163" bestFit="1" customWidth="1"/>
    <col min="10509" max="10509" width="22.85546875" style="163" customWidth="1"/>
    <col min="10510" max="10510" width="15.7109375" style="163" bestFit="1" customWidth="1"/>
    <col min="10511" max="10511" width="14.7109375" style="163" bestFit="1" customWidth="1"/>
    <col min="10512" max="10512" width="17.7109375" style="163" customWidth="1"/>
    <col min="10513" max="10513" width="14.5703125" style="163" bestFit="1" customWidth="1"/>
    <col min="10514" max="10514" width="19.5703125" style="163" customWidth="1"/>
    <col min="10515" max="10516" width="14.5703125" style="163" bestFit="1" customWidth="1"/>
    <col min="10517" max="10517" width="16.42578125" style="163" customWidth="1"/>
    <col min="10518" max="10518" width="12.5703125" style="163" customWidth="1"/>
    <col min="10519" max="10751" width="11.42578125" style="163"/>
    <col min="10752" max="10752" width="2.85546875" style="163" customWidth="1"/>
    <col min="10753" max="10753" width="6.42578125" style="163" customWidth="1"/>
    <col min="10754" max="10754" width="12.28515625" style="163" customWidth="1"/>
    <col min="10755" max="10760" width="20.140625" style="163" bestFit="1" customWidth="1"/>
    <col min="10761" max="10761" width="13" style="163" customWidth="1"/>
    <col min="10762" max="10762" width="20.140625" style="163" bestFit="1" customWidth="1"/>
    <col min="10763" max="10763" width="16.42578125" style="163" customWidth="1"/>
    <col min="10764" max="10764" width="20.140625" style="163" bestFit="1" customWidth="1"/>
    <col min="10765" max="10765" width="22.85546875" style="163" customWidth="1"/>
    <col min="10766" max="10766" width="15.7109375" style="163" bestFit="1" customWidth="1"/>
    <col min="10767" max="10767" width="14.7109375" style="163" bestFit="1" customWidth="1"/>
    <col min="10768" max="10768" width="17.7109375" style="163" customWidth="1"/>
    <col min="10769" max="10769" width="14.5703125" style="163" bestFit="1" customWidth="1"/>
    <col min="10770" max="10770" width="19.5703125" style="163" customWidth="1"/>
    <col min="10771" max="10772" width="14.5703125" style="163" bestFit="1" customWidth="1"/>
    <col min="10773" max="10773" width="16.42578125" style="163" customWidth="1"/>
    <col min="10774" max="10774" width="12.5703125" style="163" customWidth="1"/>
    <col min="10775" max="11007" width="11.42578125" style="163"/>
    <col min="11008" max="11008" width="2.85546875" style="163" customWidth="1"/>
    <col min="11009" max="11009" width="6.42578125" style="163" customWidth="1"/>
    <col min="11010" max="11010" width="12.28515625" style="163" customWidth="1"/>
    <col min="11011" max="11016" width="20.140625" style="163" bestFit="1" customWidth="1"/>
    <col min="11017" max="11017" width="13" style="163" customWidth="1"/>
    <col min="11018" max="11018" width="20.140625" style="163" bestFit="1" customWidth="1"/>
    <col min="11019" max="11019" width="16.42578125" style="163" customWidth="1"/>
    <col min="11020" max="11020" width="20.140625" style="163" bestFit="1" customWidth="1"/>
    <col min="11021" max="11021" width="22.85546875" style="163" customWidth="1"/>
    <col min="11022" max="11022" width="15.7109375" style="163" bestFit="1" customWidth="1"/>
    <col min="11023" max="11023" width="14.7109375" style="163" bestFit="1" customWidth="1"/>
    <col min="11024" max="11024" width="17.7109375" style="163" customWidth="1"/>
    <col min="11025" max="11025" width="14.5703125" style="163" bestFit="1" customWidth="1"/>
    <col min="11026" max="11026" width="19.5703125" style="163" customWidth="1"/>
    <col min="11027" max="11028" width="14.5703125" style="163" bestFit="1" customWidth="1"/>
    <col min="11029" max="11029" width="16.42578125" style="163" customWidth="1"/>
    <col min="11030" max="11030" width="12.5703125" style="163" customWidth="1"/>
    <col min="11031" max="11263" width="11.42578125" style="163"/>
    <col min="11264" max="11264" width="2.85546875" style="163" customWidth="1"/>
    <col min="11265" max="11265" width="6.42578125" style="163" customWidth="1"/>
    <col min="11266" max="11266" width="12.28515625" style="163" customWidth="1"/>
    <col min="11267" max="11272" width="20.140625" style="163" bestFit="1" customWidth="1"/>
    <col min="11273" max="11273" width="13" style="163" customWidth="1"/>
    <col min="11274" max="11274" width="20.140625" style="163" bestFit="1" customWidth="1"/>
    <col min="11275" max="11275" width="16.42578125" style="163" customWidth="1"/>
    <col min="11276" max="11276" width="20.140625" style="163" bestFit="1" customWidth="1"/>
    <col min="11277" max="11277" width="22.85546875" style="163" customWidth="1"/>
    <col min="11278" max="11278" width="15.7109375" style="163" bestFit="1" customWidth="1"/>
    <col min="11279" max="11279" width="14.7109375" style="163" bestFit="1" customWidth="1"/>
    <col min="11280" max="11280" width="17.7109375" style="163" customWidth="1"/>
    <col min="11281" max="11281" width="14.5703125" style="163" bestFit="1" customWidth="1"/>
    <col min="11282" max="11282" width="19.5703125" style="163" customWidth="1"/>
    <col min="11283" max="11284" width="14.5703125" style="163" bestFit="1" customWidth="1"/>
    <col min="11285" max="11285" width="16.42578125" style="163" customWidth="1"/>
    <col min="11286" max="11286" width="12.5703125" style="163" customWidth="1"/>
    <col min="11287" max="11519" width="11.42578125" style="163"/>
    <col min="11520" max="11520" width="2.85546875" style="163" customWidth="1"/>
    <col min="11521" max="11521" width="6.42578125" style="163" customWidth="1"/>
    <col min="11522" max="11522" width="12.28515625" style="163" customWidth="1"/>
    <col min="11523" max="11528" width="20.140625" style="163" bestFit="1" customWidth="1"/>
    <col min="11529" max="11529" width="13" style="163" customWidth="1"/>
    <col min="11530" max="11530" width="20.140625" style="163" bestFit="1" customWidth="1"/>
    <col min="11531" max="11531" width="16.42578125" style="163" customWidth="1"/>
    <col min="11532" max="11532" width="20.140625" style="163" bestFit="1" customWidth="1"/>
    <col min="11533" max="11533" width="22.85546875" style="163" customWidth="1"/>
    <col min="11534" max="11534" width="15.7109375" style="163" bestFit="1" customWidth="1"/>
    <col min="11535" max="11535" width="14.7109375" style="163" bestFit="1" customWidth="1"/>
    <col min="11536" max="11536" width="17.7109375" style="163" customWidth="1"/>
    <col min="11537" max="11537" width="14.5703125" style="163" bestFit="1" customWidth="1"/>
    <col min="11538" max="11538" width="19.5703125" style="163" customWidth="1"/>
    <col min="11539" max="11540" width="14.5703125" style="163" bestFit="1" customWidth="1"/>
    <col min="11541" max="11541" width="16.42578125" style="163" customWidth="1"/>
    <col min="11542" max="11542" width="12.5703125" style="163" customWidth="1"/>
    <col min="11543" max="11775" width="11.42578125" style="163"/>
    <col min="11776" max="11776" width="2.85546875" style="163" customWidth="1"/>
    <col min="11777" max="11777" width="6.42578125" style="163" customWidth="1"/>
    <col min="11778" max="11778" width="12.28515625" style="163" customWidth="1"/>
    <col min="11779" max="11784" width="20.140625" style="163" bestFit="1" customWidth="1"/>
    <col min="11785" max="11785" width="13" style="163" customWidth="1"/>
    <col min="11786" max="11786" width="20.140625" style="163" bestFit="1" customWidth="1"/>
    <col min="11787" max="11787" width="16.42578125" style="163" customWidth="1"/>
    <col min="11788" max="11788" width="20.140625" style="163" bestFit="1" customWidth="1"/>
    <col min="11789" max="11789" width="22.85546875" style="163" customWidth="1"/>
    <col min="11790" max="11790" width="15.7109375" style="163" bestFit="1" customWidth="1"/>
    <col min="11791" max="11791" width="14.7109375" style="163" bestFit="1" customWidth="1"/>
    <col min="11792" max="11792" width="17.7109375" style="163" customWidth="1"/>
    <col min="11793" max="11793" width="14.5703125" style="163" bestFit="1" customWidth="1"/>
    <col min="11794" max="11794" width="19.5703125" style="163" customWidth="1"/>
    <col min="11795" max="11796" width="14.5703125" style="163" bestFit="1" customWidth="1"/>
    <col min="11797" max="11797" width="16.42578125" style="163" customWidth="1"/>
    <col min="11798" max="11798" width="12.5703125" style="163" customWidth="1"/>
    <col min="11799" max="12031" width="11.42578125" style="163"/>
    <col min="12032" max="12032" width="2.85546875" style="163" customWidth="1"/>
    <col min="12033" max="12033" width="6.42578125" style="163" customWidth="1"/>
    <col min="12034" max="12034" width="12.28515625" style="163" customWidth="1"/>
    <col min="12035" max="12040" width="20.140625" style="163" bestFit="1" customWidth="1"/>
    <col min="12041" max="12041" width="13" style="163" customWidth="1"/>
    <col min="12042" max="12042" width="20.140625" style="163" bestFit="1" customWidth="1"/>
    <col min="12043" max="12043" width="16.42578125" style="163" customWidth="1"/>
    <col min="12044" max="12044" width="20.140625" style="163" bestFit="1" customWidth="1"/>
    <col min="12045" max="12045" width="22.85546875" style="163" customWidth="1"/>
    <col min="12046" max="12046" width="15.7109375" style="163" bestFit="1" customWidth="1"/>
    <col min="12047" max="12047" width="14.7109375" style="163" bestFit="1" customWidth="1"/>
    <col min="12048" max="12048" width="17.7109375" style="163" customWidth="1"/>
    <col min="12049" max="12049" width="14.5703125" style="163" bestFit="1" customWidth="1"/>
    <col min="12050" max="12050" width="19.5703125" style="163" customWidth="1"/>
    <col min="12051" max="12052" width="14.5703125" style="163" bestFit="1" customWidth="1"/>
    <col min="12053" max="12053" width="16.42578125" style="163" customWidth="1"/>
    <col min="12054" max="12054" width="12.5703125" style="163" customWidth="1"/>
    <col min="12055" max="12287" width="11.42578125" style="163"/>
    <col min="12288" max="12288" width="2.85546875" style="163" customWidth="1"/>
    <col min="12289" max="12289" width="6.42578125" style="163" customWidth="1"/>
    <col min="12290" max="12290" width="12.28515625" style="163" customWidth="1"/>
    <col min="12291" max="12296" width="20.140625" style="163" bestFit="1" customWidth="1"/>
    <col min="12297" max="12297" width="13" style="163" customWidth="1"/>
    <col min="12298" max="12298" width="20.140625" style="163" bestFit="1" customWidth="1"/>
    <col min="12299" max="12299" width="16.42578125" style="163" customWidth="1"/>
    <col min="12300" max="12300" width="20.140625" style="163" bestFit="1" customWidth="1"/>
    <col min="12301" max="12301" width="22.85546875" style="163" customWidth="1"/>
    <col min="12302" max="12302" width="15.7109375" style="163" bestFit="1" customWidth="1"/>
    <col min="12303" max="12303" width="14.7109375" style="163" bestFit="1" customWidth="1"/>
    <col min="12304" max="12304" width="17.7109375" style="163" customWidth="1"/>
    <col min="12305" max="12305" width="14.5703125" style="163" bestFit="1" customWidth="1"/>
    <col min="12306" max="12306" width="19.5703125" style="163" customWidth="1"/>
    <col min="12307" max="12308" width="14.5703125" style="163" bestFit="1" customWidth="1"/>
    <col min="12309" max="12309" width="16.42578125" style="163" customWidth="1"/>
    <col min="12310" max="12310" width="12.5703125" style="163" customWidth="1"/>
    <col min="12311" max="12543" width="11.42578125" style="163"/>
    <col min="12544" max="12544" width="2.85546875" style="163" customWidth="1"/>
    <col min="12545" max="12545" width="6.42578125" style="163" customWidth="1"/>
    <col min="12546" max="12546" width="12.28515625" style="163" customWidth="1"/>
    <col min="12547" max="12552" width="20.140625" style="163" bestFit="1" customWidth="1"/>
    <col min="12553" max="12553" width="13" style="163" customWidth="1"/>
    <col min="12554" max="12554" width="20.140625" style="163" bestFit="1" customWidth="1"/>
    <col min="12555" max="12555" width="16.42578125" style="163" customWidth="1"/>
    <col min="12556" max="12556" width="20.140625" style="163" bestFit="1" customWidth="1"/>
    <col min="12557" max="12557" width="22.85546875" style="163" customWidth="1"/>
    <col min="12558" max="12558" width="15.7109375" style="163" bestFit="1" customWidth="1"/>
    <col min="12559" max="12559" width="14.7109375" style="163" bestFit="1" customWidth="1"/>
    <col min="12560" max="12560" width="17.7109375" style="163" customWidth="1"/>
    <col min="12561" max="12561" width="14.5703125" style="163" bestFit="1" customWidth="1"/>
    <col min="12562" max="12562" width="19.5703125" style="163" customWidth="1"/>
    <col min="12563" max="12564" width="14.5703125" style="163" bestFit="1" customWidth="1"/>
    <col min="12565" max="12565" width="16.42578125" style="163" customWidth="1"/>
    <col min="12566" max="12566" width="12.5703125" style="163" customWidth="1"/>
    <col min="12567" max="12799" width="11.42578125" style="163"/>
    <col min="12800" max="12800" width="2.85546875" style="163" customWidth="1"/>
    <col min="12801" max="12801" width="6.42578125" style="163" customWidth="1"/>
    <col min="12802" max="12802" width="12.28515625" style="163" customWidth="1"/>
    <col min="12803" max="12808" width="20.140625" style="163" bestFit="1" customWidth="1"/>
    <col min="12809" max="12809" width="13" style="163" customWidth="1"/>
    <col min="12810" max="12810" width="20.140625" style="163" bestFit="1" customWidth="1"/>
    <col min="12811" max="12811" width="16.42578125" style="163" customWidth="1"/>
    <col min="12812" max="12812" width="20.140625" style="163" bestFit="1" customWidth="1"/>
    <col min="12813" max="12813" width="22.85546875" style="163" customWidth="1"/>
    <col min="12814" max="12814" width="15.7109375" style="163" bestFit="1" customWidth="1"/>
    <col min="12815" max="12815" width="14.7109375" style="163" bestFit="1" customWidth="1"/>
    <col min="12816" max="12816" width="17.7109375" style="163" customWidth="1"/>
    <col min="12817" max="12817" width="14.5703125" style="163" bestFit="1" customWidth="1"/>
    <col min="12818" max="12818" width="19.5703125" style="163" customWidth="1"/>
    <col min="12819" max="12820" width="14.5703125" style="163" bestFit="1" customWidth="1"/>
    <col min="12821" max="12821" width="16.42578125" style="163" customWidth="1"/>
    <col min="12822" max="12822" width="12.5703125" style="163" customWidth="1"/>
    <col min="12823" max="13055" width="11.42578125" style="163"/>
    <col min="13056" max="13056" width="2.85546875" style="163" customWidth="1"/>
    <col min="13057" max="13057" width="6.42578125" style="163" customWidth="1"/>
    <col min="13058" max="13058" width="12.28515625" style="163" customWidth="1"/>
    <col min="13059" max="13064" width="20.140625" style="163" bestFit="1" customWidth="1"/>
    <col min="13065" max="13065" width="13" style="163" customWidth="1"/>
    <col min="13066" max="13066" width="20.140625" style="163" bestFit="1" customWidth="1"/>
    <col min="13067" max="13067" width="16.42578125" style="163" customWidth="1"/>
    <col min="13068" max="13068" width="20.140625" style="163" bestFit="1" customWidth="1"/>
    <col min="13069" max="13069" width="22.85546875" style="163" customWidth="1"/>
    <col min="13070" max="13070" width="15.7109375" style="163" bestFit="1" customWidth="1"/>
    <col min="13071" max="13071" width="14.7109375" style="163" bestFit="1" customWidth="1"/>
    <col min="13072" max="13072" width="17.7109375" style="163" customWidth="1"/>
    <col min="13073" max="13073" width="14.5703125" style="163" bestFit="1" customWidth="1"/>
    <col min="13074" max="13074" width="19.5703125" style="163" customWidth="1"/>
    <col min="13075" max="13076" width="14.5703125" style="163" bestFit="1" customWidth="1"/>
    <col min="13077" max="13077" width="16.42578125" style="163" customWidth="1"/>
    <col min="13078" max="13078" width="12.5703125" style="163" customWidth="1"/>
    <col min="13079" max="13311" width="11.42578125" style="163"/>
    <col min="13312" max="13312" width="2.85546875" style="163" customWidth="1"/>
    <col min="13313" max="13313" width="6.42578125" style="163" customWidth="1"/>
    <col min="13314" max="13314" width="12.28515625" style="163" customWidth="1"/>
    <col min="13315" max="13320" width="20.140625" style="163" bestFit="1" customWidth="1"/>
    <col min="13321" max="13321" width="13" style="163" customWidth="1"/>
    <col min="13322" max="13322" width="20.140625" style="163" bestFit="1" customWidth="1"/>
    <col min="13323" max="13323" width="16.42578125" style="163" customWidth="1"/>
    <col min="13324" max="13324" width="20.140625" style="163" bestFit="1" customWidth="1"/>
    <col min="13325" max="13325" width="22.85546875" style="163" customWidth="1"/>
    <col min="13326" max="13326" width="15.7109375" style="163" bestFit="1" customWidth="1"/>
    <col min="13327" max="13327" width="14.7109375" style="163" bestFit="1" customWidth="1"/>
    <col min="13328" max="13328" width="17.7109375" style="163" customWidth="1"/>
    <col min="13329" max="13329" width="14.5703125" style="163" bestFit="1" customWidth="1"/>
    <col min="13330" max="13330" width="19.5703125" style="163" customWidth="1"/>
    <col min="13331" max="13332" width="14.5703125" style="163" bestFit="1" customWidth="1"/>
    <col min="13333" max="13333" width="16.42578125" style="163" customWidth="1"/>
    <col min="13334" max="13334" width="12.5703125" style="163" customWidth="1"/>
    <col min="13335" max="13567" width="11.42578125" style="163"/>
    <col min="13568" max="13568" width="2.85546875" style="163" customWidth="1"/>
    <col min="13569" max="13569" width="6.42578125" style="163" customWidth="1"/>
    <col min="13570" max="13570" width="12.28515625" style="163" customWidth="1"/>
    <col min="13571" max="13576" width="20.140625" style="163" bestFit="1" customWidth="1"/>
    <col min="13577" max="13577" width="13" style="163" customWidth="1"/>
    <col min="13578" max="13578" width="20.140625" style="163" bestFit="1" customWidth="1"/>
    <col min="13579" max="13579" width="16.42578125" style="163" customWidth="1"/>
    <col min="13580" max="13580" width="20.140625" style="163" bestFit="1" customWidth="1"/>
    <col min="13581" max="13581" width="22.85546875" style="163" customWidth="1"/>
    <col min="13582" max="13582" width="15.7109375" style="163" bestFit="1" customWidth="1"/>
    <col min="13583" max="13583" width="14.7109375" style="163" bestFit="1" customWidth="1"/>
    <col min="13584" max="13584" width="17.7109375" style="163" customWidth="1"/>
    <col min="13585" max="13585" width="14.5703125" style="163" bestFit="1" customWidth="1"/>
    <col min="13586" max="13586" width="19.5703125" style="163" customWidth="1"/>
    <col min="13587" max="13588" width="14.5703125" style="163" bestFit="1" customWidth="1"/>
    <col min="13589" max="13589" width="16.42578125" style="163" customWidth="1"/>
    <col min="13590" max="13590" width="12.5703125" style="163" customWidth="1"/>
    <col min="13591" max="13823" width="11.42578125" style="163"/>
    <col min="13824" max="13824" width="2.85546875" style="163" customWidth="1"/>
    <col min="13825" max="13825" width="6.42578125" style="163" customWidth="1"/>
    <col min="13826" max="13826" width="12.28515625" style="163" customWidth="1"/>
    <col min="13827" max="13832" width="20.140625" style="163" bestFit="1" customWidth="1"/>
    <col min="13833" max="13833" width="13" style="163" customWidth="1"/>
    <col min="13834" max="13834" width="20.140625" style="163" bestFit="1" customWidth="1"/>
    <col min="13835" max="13835" width="16.42578125" style="163" customWidth="1"/>
    <col min="13836" max="13836" width="20.140625" style="163" bestFit="1" customWidth="1"/>
    <col min="13837" max="13837" width="22.85546875" style="163" customWidth="1"/>
    <col min="13838" max="13838" width="15.7109375" style="163" bestFit="1" customWidth="1"/>
    <col min="13839" max="13839" width="14.7109375" style="163" bestFit="1" customWidth="1"/>
    <col min="13840" max="13840" width="17.7109375" style="163" customWidth="1"/>
    <col min="13841" max="13841" width="14.5703125" style="163" bestFit="1" customWidth="1"/>
    <col min="13842" max="13842" width="19.5703125" style="163" customWidth="1"/>
    <col min="13843" max="13844" width="14.5703125" style="163" bestFit="1" customWidth="1"/>
    <col min="13845" max="13845" width="16.42578125" style="163" customWidth="1"/>
    <col min="13846" max="13846" width="12.5703125" style="163" customWidth="1"/>
    <col min="13847" max="14079" width="11.42578125" style="163"/>
    <col min="14080" max="14080" width="2.85546875" style="163" customWidth="1"/>
    <col min="14081" max="14081" width="6.42578125" style="163" customWidth="1"/>
    <col min="14082" max="14082" width="12.28515625" style="163" customWidth="1"/>
    <col min="14083" max="14088" width="20.140625" style="163" bestFit="1" customWidth="1"/>
    <col min="14089" max="14089" width="13" style="163" customWidth="1"/>
    <col min="14090" max="14090" width="20.140625" style="163" bestFit="1" customWidth="1"/>
    <col min="14091" max="14091" width="16.42578125" style="163" customWidth="1"/>
    <col min="14092" max="14092" width="20.140625" style="163" bestFit="1" customWidth="1"/>
    <col min="14093" max="14093" width="22.85546875" style="163" customWidth="1"/>
    <col min="14094" max="14094" width="15.7109375" style="163" bestFit="1" customWidth="1"/>
    <col min="14095" max="14095" width="14.7109375" style="163" bestFit="1" customWidth="1"/>
    <col min="14096" max="14096" width="17.7109375" style="163" customWidth="1"/>
    <col min="14097" max="14097" width="14.5703125" style="163" bestFit="1" customWidth="1"/>
    <col min="14098" max="14098" width="19.5703125" style="163" customWidth="1"/>
    <col min="14099" max="14100" width="14.5703125" style="163" bestFit="1" customWidth="1"/>
    <col min="14101" max="14101" width="16.42578125" style="163" customWidth="1"/>
    <col min="14102" max="14102" width="12.5703125" style="163" customWidth="1"/>
    <col min="14103" max="14335" width="11.42578125" style="163"/>
    <col min="14336" max="14336" width="2.85546875" style="163" customWidth="1"/>
    <col min="14337" max="14337" width="6.42578125" style="163" customWidth="1"/>
    <col min="14338" max="14338" width="12.28515625" style="163" customWidth="1"/>
    <col min="14339" max="14344" width="20.140625" style="163" bestFit="1" customWidth="1"/>
    <col min="14345" max="14345" width="13" style="163" customWidth="1"/>
    <col min="14346" max="14346" width="20.140625" style="163" bestFit="1" customWidth="1"/>
    <col min="14347" max="14347" width="16.42578125" style="163" customWidth="1"/>
    <col min="14348" max="14348" width="20.140625" style="163" bestFit="1" customWidth="1"/>
    <col min="14349" max="14349" width="22.85546875" style="163" customWidth="1"/>
    <col min="14350" max="14350" width="15.7109375" style="163" bestFit="1" customWidth="1"/>
    <col min="14351" max="14351" width="14.7109375" style="163" bestFit="1" customWidth="1"/>
    <col min="14352" max="14352" width="17.7109375" style="163" customWidth="1"/>
    <col min="14353" max="14353" width="14.5703125" style="163" bestFit="1" customWidth="1"/>
    <col min="14354" max="14354" width="19.5703125" style="163" customWidth="1"/>
    <col min="14355" max="14356" width="14.5703125" style="163" bestFit="1" customWidth="1"/>
    <col min="14357" max="14357" width="16.42578125" style="163" customWidth="1"/>
    <col min="14358" max="14358" width="12.5703125" style="163" customWidth="1"/>
    <col min="14359" max="14591" width="11.42578125" style="163"/>
    <col min="14592" max="14592" width="2.85546875" style="163" customWidth="1"/>
    <col min="14593" max="14593" width="6.42578125" style="163" customWidth="1"/>
    <col min="14594" max="14594" width="12.28515625" style="163" customWidth="1"/>
    <col min="14595" max="14600" width="20.140625" style="163" bestFit="1" customWidth="1"/>
    <col min="14601" max="14601" width="13" style="163" customWidth="1"/>
    <col min="14602" max="14602" width="20.140625" style="163" bestFit="1" customWidth="1"/>
    <col min="14603" max="14603" width="16.42578125" style="163" customWidth="1"/>
    <col min="14604" max="14604" width="20.140625" style="163" bestFit="1" customWidth="1"/>
    <col min="14605" max="14605" width="22.85546875" style="163" customWidth="1"/>
    <col min="14606" max="14606" width="15.7109375" style="163" bestFit="1" customWidth="1"/>
    <col min="14607" max="14607" width="14.7109375" style="163" bestFit="1" customWidth="1"/>
    <col min="14608" max="14608" width="17.7109375" style="163" customWidth="1"/>
    <col min="14609" max="14609" width="14.5703125" style="163" bestFit="1" customWidth="1"/>
    <col min="14610" max="14610" width="19.5703125" style="163" customWidth="1"/>
    <col min="14611" max="14612" width="14.5703125" style="163" bestFit="1" customWidth="1"/>
    <col min="14613" max="14613" width="16.42578125" style="163" customWidth="1"/>
    <col min="14614" max="14614" width="12.5703125" style="163" customWidth="1"/>
    <col min="14615" max="14847" width="11.42578125" style="163"/>
    <col min="14848" max="14848" width="2.85546875" style="163" customWidth="1"/>
    <col min="14849" max="14849" width="6.42578125" style="163" customWidth="1"/>
    <col min="14850" max="14850" width="12.28515625" style="163" customWidth="1"/>
    <col min="14851" max="14856" width="20.140625" style="163" bestFit="1" customWidth="1"/>
    <col min="14857" max="14857" width="13" style="163" customWidth="1"/>
    <col min="14858" max="14858" width="20.140625" style="163" bestFit="1" customWidth="1"/>
    <col min="14859" max="14859" width="16.42578125" style="163" customWidth="1"/>
    <col min="14860" max="14860" width="20.140625" style="163" bestFit="1" customWidth="1"/>
    <col min="14861" max="14861" width="22.85546875" style="163" customWidth="1"/>
    <col min="14862" max="14862" width="15.7109375" style="163" bestFit="1" customWidth="1"/>
    <col min="14863" max="14863" width="14.7109375" style="163" bestFit="1" customWidth="1"/>
    <col min="14864" max="14864" width="17.7109375" style="163" customWidth="1"/>
    <col min="14865" max="14865" width="14.5703125" style="163" bestFit="1" customWidth="1"/>
    <col min="14866" max="14866" width="19.5703125" style="163" customWidth="1"/>
    <col min="14867" max="14868" width="14.5703125" style="163" bestFit="1" customWidth="1"/>
    <col min="14869" max="14869" width="16.42578125" style="163" customWidth="1"/>
    <col min="14870" max="14870" width="12.5703125" style="163" customWidth="1"/>
    <col min="14871" max="15103" width="11.42578125" style="163"/>
    <col min="15104" max="15104" width="2.85546875" style="163" customWidth="1"/>
    <col min="15105" max="15105" width="6.42578125" style="163" customWidth="1"/>
    <col min="15106" max="15106" width="12.28515625" style="163" customWidth="1"/>
    <col min="15107" max="15112" width="20.140625" style="163" bestFit="1" customWidth="1"/>
    <col min="15113" max="15113" width="13" style="163" customWidth="1"/>
    <col min="15114" max="15114" width="20.140625" style="163" bestFit="1" customWidth="1"/>
    <col min="15115" max="15115" width="16.42578125" style="163" customWidth="1"/>
    <col min="15116" max="15116" width="20.140625" style="163" bestFit="1" customWidth="1"/>
    <col min="15117" max="15117" width="22.85546875" style="163" customWidth="1"/>
    <col min="15118" max="15118" width="15.7109375" style="163" bestFit="1" customWidth="1"/>
    <col min="15119" max="15119" width="14.7109375" style="163" bestFit="1" customWidth="1"/>
    <col min="15120" max="15120" width="17.7109375" style="163" customWidth="1"/>
    <col min="15121" max="15121" width="14.5703125" style="163" bestFit="1" customWidth="1"/>
    <col min="15122" max="15122" width="19.5703125" style="163" customWidth="1"/>
    <col min="15123" max="15124" width="14.5703125" style="163" bestFit="1" customWidth="1"/>
    <col min="15125" max="15125" width="16.42578125" style="163" customWidth="1"/>
    <col min="15126" max="15126" width="12.5703125" style="163" customWidth="1"/>
    <col min="15127" max="15359" width="11.42578125" style="163"/>
    <col min="15360" max="15360" width="2.85546875" style="163" customWidth="1"/>
    <col min="15361" max="15361" width="6.42578125" style="163" customWidth="1"/>
    <col min="15362" max="15362" width="12.28515625" style="163" customWidth="1"/>
    <col min="15363" max="15368" width="20.140625" style="163" bestFit="1" customWidth="1"/>
    <col min="15369" max="15369" width="13" style="163" customWidth="1"/>
    <col min="15370" max="15370" width="20.140625" style="163" bestFit="1" customWidth="1"/>
    <col min="15371" max="15371" width="16.42578125" style="163" customWidth="1"/>
    <col min="15372" max="15372" width="20.140625" style="163" bestFit="1" customWidth="1"/>
    <col min="15373" max="15373" width="22.85546875" style="163" customWidth="1"/>
    <col min="15374" max="15374" width="15.7109375" style="163" bestFit="1" customWidth="1"/>
    <col min="15375" max="15375" width="14.7109375" style="163" bestFit="1" customWidth="1"/>
    <col min="15376" max="15376" width="17.7109375" style="163" customWidth="1"/>
    <col min="15377" max="15377" width="14.5703125" style="163" bestFit="1" customWidth="1"/>
    <col min="15378" max="15378" width="19.5703125" style="163" customWidth="1"/>
    <col min="15379" max="15380" width="14.5703125" style="163" bestFit="1" customWidth="1"/>
    <col min="15381" max="15381" width="16.42578125" style="163" customWidth="1"/>
    <col min="15382" max="15382" width="12.5703125" style="163" customWidth="1"/>
    <col min="15383" max="15615" width="11.42578125" style="163"/>
    <col min="15616" max="15616" width="2.85546875" style="163" customWidth="1"/>
    <col min="15617" max="15617" width="6.42578125" style="163" customWidth="1"/>
    <col min="15618" max="15618" width="12.28515625" style="163" customWidth="1"/>
    <col min="15619" max="15624" width="20.140625" style="163" bestFit="1" customWidth="1"/>
    <col min="15625" max="15625" width="13" style="163" customWidth="1"/>
    <col min="15626" max="15626" width="20.140625" style="163" bestFit="1" customWidth="1"/>
    <col min="15627" max="15627" width="16.42578125" style="163" customWidth="1"/>
    <col min="15628" max="15628" width="20.140625" style="163" bestFit="1" customWidth="1"/>
    <col min="15629" max="15629" width="22.85546875" style="163" customWidth="1"/>
    <col min="15630" max="15630" width="15.7109375" style="163" bestFit="1" customWidth="1"/>
    <col min="15631" max="15631" width="14.7109375" style="163" bestFit="1" customWidth="1"/>
    <col min="15632" max="15632" width="17.7109375" style="163" customWidth="1"/>
    <col min="15633" max="15633" width="14.5703125" style="163" bestFit="1" customWidth="1"/>
    <col min="15634" max="15634" width="19.5703125" style="163" customWidth="1"/>
    <col min="15635" max="15636" width="14.5703125" style="163" bestFit="1" customWidth="1"/>
    <col min="15637" max="15637" width="16.42578125" style="163" customWidth="1"/>
    <col min="15638" max="15638" width="12.5703125" style="163" customWidth="1"/>
    <col min="15639" max="15871" width="11.42578125" style="163"/>
    <col min="15872" max="15872" width="2.85546875" style="163" customWidth="1"/>
    <col min="15873" max="15873" width="6.42578125" style="163" customWidth="1"/>
    <col min="15874" max="15874" width="12.28515625" style="163" customWidth="1"/>
    <col min="15875" max="15880" width="20.140625" style="163" bestFit="1" customWidth="1"/>
    <col min="15881" max="15881" width="13" style="163" customWidth="1"/>
    <col min="15882" max="15882" width="20.140625" style="163" bestFit="1" customWidth="1"/>
    <col min="15883" max="15883" width="16.42578125" style="163" customWidth="1"/>
    <col min="15884" max="15884" width="20.140625" style="163" bestFit="1" customWidth="1"/>
    <col min="15885" max="15885" width="22.85546875" style="163" customWidth="1"/>
    <col min="15886" max="15886" width="15.7109375" style="163" bestFit="1" customWidth="1"/>
    <col min="15887" max="15887" width="14.7109375" style="163" bestFit="1" customWidth="1"/>
    <col min="15888" max="15888" width="17.7109375" style="163" customWidth="1"/>
    <col min="15889" max="15889" width="14.5703125" style="163" bestFit="1" customWidth="1"/>
    <col min="15890" max="15890" width="19.5703125" style="163" customWidth="1"/>
    <col min="15891" max="15892" width="14.5703125" style="163" bestFit="1" customWidth="1"/>
    <col min="15893" max="15893" width="16.42578125" style="163" customWidth="1"/>
    <col min="15894" max="15894" width="12.5703125" style="163" customWidth="1"/>
    <col min="15895" max="16127" width="11.42578125" style="163"/>
    <col min="16128" max="16128" width="2.85546875" style="163" customWidth="1"/>
    <col min="16129" max="16129" width="6.42578125" style="163" customWidth="1"/>
    <col min="16130" max="16130" width="12.28515625" style="163" customWidth="1"/>
    <col min="16131" max="16136" width="20.140625" style="163" bestFit="1" customWidth="1"/>
    <col min="16137" max="16137" width="13" style="163" customWidth="1"/>
    <col min="16138" max="16138" width="20.140625" style="163" bestFit="1" customWidth="1"/>
    <col min="16139" max="16139" width="16.42578125" style="163" customWidth="1"/>
    <col min="16140" max="16140" width="20.140625" style="163" bestFit="1" customWidth="1"/>
    <col min="16141" max="16141" width="22.85546875" style="163" customWidth="1"/>
    <col min="16142" max="16142" width="15.7109375" style="163" bestFit="1" customWidth="1"/>
    <col min="16143" max="16143" width="14.7109375" style="163" bestFit="1" customWidth="1"/>
    <col min="16144" max="16144" width="17.7109375" style="163" customWidth="1"/>
    <col min="16145" max="16145" width="14.5703125" style="163" bestFit="1" customWidth="1"/>
    <col min="16146" max="16146" width="19.5703125" style="163" customWidth="1"/>
    <col min="16147" max="16148" width="14.5703125" style="163" bestFit="1" customWidth="1"/>
    <col min="16149" max="16149" width="16.42578125" style="163" customWidth="1"/>
    <col min="16150" max="16150" width="12.5703125" style="163" customWidth="1"/>
    <col min="16151" max="16384" width="11.42578125" style="163"/>
  </cols>
  <sheetData>
    <row r="1" spans="1:26" ht="57" customHeight="1"/>
    <row r="2" spans="1:26" s="161" customFormat="1"/>
    <row r="3" spans="1:26" s="161" customFormat="1" ht="20.25">
      <c r="B3" s="452" t="str">
        <f>Contenido!B5</f>
        <v>Encuesta Mensual de Comercio  - EMC</v>
      </c>
      <c r="C3" s="453"/>
      <c r="D3" s="453"/>
      <c r="E3" s="453"/>
      <c r="F3" s="453"/>
      <c r="G3" s="453"/>
      <c r="H3" s="453"/>
    </row>
    <row r="4" spans="1:26" s="161" customFormat="1" ht="15.75">
      <c r="B4" s="165" t="s">
        <v>129</v>
      </c>
      <c r="C4" s="166"/>
      <c r="D4" s="166"/>
      <c r="E4" s="166"/>
    </row>
    <row r="5" spans="1:26" s="161" customFormat="1">
      <c r="B5" s="165" t="str">
        <f>+'2.1'!B5</f>
        <v>Base 2019 = 100</v>
      </c>
      <c r="C5" s="166"/>
      <c r="D5" s="166"/>
      <c r="E5" s="166"/>
    </row>
    <row r="6" spans="1:26" s="161" customFormat="1">
      <c r="B6" s="249" t="str">
        <f>'2.1'!B6</f>
        <v>Mayo 2020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26" s="181" customFormat="1" ht="99.75" customHeight="1" thickBot="1">
      <c r="B7" s="182" t="s">
        <v>45</v>
      </c>
      <c r="C7" s="182" t="s">
        <v>46</v>
      </c>
      <c r="D7" s="169" t="s">
        <v>144</v>
      </c>
      <c r="E7" s="169" t="s">
        <v>147</v>
      </c>
      <c r="F7" s="169" t="s">
        <v>146</v>
      </c>
      <c r="G7" s="169" t="s">
        <v>145</v>
      </c>
      <c r="H7" s="170" t="s">
        <v>73</v>
      </c>
      <c r="I7" s="170" t="s">
        <v>74</v>
      </c>
      <c r="J7" s="170" t="s">
        <v>75</v>
      </c>
      <c r="K7" s="170" t="s">
        <v>76</v>
      </c>
      <c r="L7" s="170" t="s">
        <v>77</v>
      </c>
      <c r="M7" s="170" t="s">
        <v>78</v>
      </c>
      <c r="N7" s="170" t="s">
        <v>79</v>
      </c>
      <c r="O7" s="170" t="s">
        <v>80</v>
      </c>
      <c r="P7" s="170" t="s">
        <v>81</v>
      </c>
      <c r="Q7" s="170" t="s">
        <v>82</v>
      </c>
      <c r="R7" s="170" t="s">
        <v>83</v>
      </c>
      <c r="S7" s="170" t="s">
        <v>84</v>
      </c>
      <c r="T7" s="170" t="s">
        <v>85</v>
      </c>
      <c r="U7" s="170" t="s">
        <v>86</v>
      </c>
      <c r="V7" s="170" t="s">
        <v>87</v>
      </c>
      <c r="W7" s="170" t="s">
        <v>114</v>
      </c>
      <c r="X7" s="170" t="s">
        <v>132</v>
      </c>
      <c r="Y7" s="170" t="str">
        <f>'2.1'!Y7</f>
        <v>18. Vehículos automotores y motocicletas principalmente de uso de los hogares**</v>
      </c>
      <c r="Z7" s="170" t="str">
        <f>'2.1'!Z7</f>
        <v>19. Otros vehículos automotores y motocicletas***</v>
      </c>
    </row>
    <row r="8" spans="1:26">
      <c r="B8" s="171">
        <v>2019</v>
      </c>
      <c r="C8" s="172" t="s">
        <v>47</v>
      </c>
      <c r="D8" s="173">
        <v>89.973321141077207</v>
      </c>
      <c r="E8" s="173">
        <v>93.071286363219826</v>
      </c>
      <c r="F8" s="173">
        <v>88.269891888751587</v>
      </c>
      <c r="G8" s="173">
        <v>91.891468781410012</v>
      </c>
      <c r="H8" s="173">
        <v>93.379935778048903</v>
      </c>
      <c r="I8" s="173">
        <v>94.01250805071821</v>
      </c>
      <c r="J8" s="173">
        <v>84.071317690910945</v>
      </c>
      <c r="K8" s="173">
        <v>76.801218256983177</v>
      </c>
      <c r="L8" s="173">
        <v>83.986657406057745</v>
      </c>
      <c r="M8" s="173">
        <v>98.191499885284699</v>
      </c>
      <c r="N8" s="173">
        <v>93.71131707821047</v>
      </c>
      <c r="O8" s="173">
        <v>90.907522182102568</v>
      </c>
      <c r="P8" s="173">
        <v>93.31301050651814</v>
      </c>
      <c r="Q8" s="173">
        <v>96.291817254343655</v>
      </c>
      <c r="R8" s="173">
        <v>77.121158438338711</v>
      </c>
      <c r="S8" s="173">
        <v>68.781578008258876</v>
      </c>
      <c r="T8" s="173">
        <v>223.46724276152915</v>
      </c>
      <c r="U8" s="173">
        <v>91.627292896876099</v>
      </c>
      <c r="V8" s="173">
        <v>85.279286648455553</v>
      </c>
      <c r="W8" s="173">
        <v>101.06308654807357</v>
      </c>
      <c r="X8" s="173">
        <v>96.779559171223823</v>
      </c>
      <c r="Y8" s="173">
        <v>84.82528452047741</v>
      </c>
      <c r="Z8" s="173">
        <v>62.976858550141642</v>
      </c>
    </row>
    <row r="9" spans="1:26">
      <c r="A9" s="161"/>
      <c r="B9" s="174"/>
      <c r="C9" s="175" t="s">
        <v>48</v>
      </c>
      <c r="D9" s="176">
        <v>86.919859168700839</v>
      </c>
      <c r="E9" s="176">
        <v>87.200893269888056</v>
      </c>
      <c r="F9" s="176">
        <v>85.978634942996194</v>
      </c>
      <c r="G9" s="176">
        <v>86.093788366956119</v>
      </c>
      <c r="H9" s="176">
        <v>89.722086164606381</v>
      </c>
      <c r="I9" s="176">
        <v>89.950230657208721</v>
      </c>
      <c r="J9" s="176">
        <v>73.805550277755259</v>
      </c>
      <c r="K9" s="176">
        <v>64.038568321291734</v>
      </c>
      <c r="L9" s="176">
        <v>68.43588242709184</v>
      </c>
      <c r="M9" s="176">
        <v>89.247954534923522</v>
      </c>
      <c r="N9" s="176">
        <v>89.26671469336523</v>
      </c>
      <c r="O9" s="176">
        <v>85.011470907563435</v>
      </c>
      <c r="P9" s="176">
        <v>84.756340844496279</v>
      </c>
      <c r="Q9" s="176">
        <v>90.181537560103706</v>
      </c>
      <c r="R9" s="176">
        <v>83.92610554459651</v>
      </c>
      <c r="S9" s="176">
        <v>78.668110452590781</v>
      </c>
      <c r="T9" s="176">
        <v>144.03724273409838</v>
      </c>
      <c r="U9" s="176">
        <v>89.726809718512328</v>
      </c>
      <c r="V9" s="176">
        <v>78.612044818271983</v>
      </c>
      <c r="W9" s="176">
        <v>95.135394032843465</v>
      </c>
      <c r="X9" s="176">
        <v>90.680623586207531</v>
      </c>
      <c r="Y9" s="176">
        <v>87.831961514098595</v>
      </c>
      <c r="Z9" s="176">
        <v>82.808699551314689</v>
      </c>
    </row>
    <row r="10" spans="1:26">
      <c r="B10" s="171"/>
      <c r="C10" s="172" t="s">
        <v>49</v>
      </c>
      <c r="D10" s="173">
        <v>95.469252369941685</v>
      </c>
      <c r="E10" s="173">
        <v>95.606379495911327</v>
      </c>
      <c r="F10" s="173">
        <v>95.473809900665074</v>
      </c>
      <c r="G10" s="173">
        <v>95.655801319754758</v>
      </c>
      <c r="H10" s="173">
        <v>102.3218050159516</v>
      </c>
      <c r="I10" s="173">
        <v>101.92224911931383</v>
      </c>
      <c r="J10" s="173">
        <v>83.263015666942849</v>
      </c>
      <c r="K10" s="173">
        <v>75.648495883672098</v>
      </c>
      <c r="L10" s="173">
        <v>78.823802404517281</v>
      </c>
      <c r="M10" s="173">
        <v>102.25947962720535</v>
      </c>
      <c r="N10" s="173">
        <v>101.20494190825632</v>
      </c>
      <c r="O10" s="173">
        <v>96.669613452286939</v>
      </c>
      <c r="P10" s="173">
        <v>96.707650762639219</v>
      </c>
      <c r="Q10" s="173">
        <v>101.18575009089653</v>
      </c>
      <c r="R10" s="173">
        <v>94.069605810366937</v>
      </c>
      <c r="S10" s="173">
        <v>93.352377681129326</v>
      </c>
      <c r="T10" s="173">
        <v>85.223031789792927</v>
      </c>
      <c r="U10" s="173">
        <v>97.17381919817123</v>
      </c>
      <c r="V10" s="173">
        <v>86.928742114150637</v>
      </c>
      <c r="W10" s="173">
        <v>95.928402975823246</v>
      </c>
      <c r="X10" s="173">
        <v>95.451042257082051</v>
      </c>
      <c r="Y10" s="173">
        <v>94.14763938107977</v>
      </c>
      <c r="Z10" s="173">
        <v>95.592511676747321</v>
      </c>
    </row>
    <row r="11" spans="1:26">
      <c r="A11" s="161"/>
      <c r="B11" s="174"/>
      <c r="C11" s="175" t="s">
        <v>50</v>
      </c>
      <c r="D11" s="176">
        <v>91.472935881200115</v>
      </c>
      <c r="E11" s="176">
        <v>91.051645081895529</v>
      </c>
      <c r="F11" s="176">
        <v>90.102912488774479</v>
      </c>
      <c r="G11" s="176">
        <v>89.175984735375749</v>
      </c>
      <c r="H11" s="176">
        <v>96.161974522608688</v>
      </c>
      <c r="I11" s="176">
        <v>93.960654246750252</v>
      </c>
      <c r="J11" s="176">
        <v>76.710702200710045</v>
      </c>
      <c r="K11" s="176">
        <v>70.453057867645953</v>
      </c>
      <c r="L11" s="176">
        <v>73.593050374438945</v>
      </c>
      <c r="M11" s="176">
        <v>97.397679509889699</v>
      </c>
      <c r="N11" s="176">
        <v>90.065171145799098</v>
      </c>
      <c r="O11" s="176">
        <v>86.293007019015533</v>
      </c>
      <c r="P11" s="176">
        <v>83.192060309272051</v>
      </c>
      <c r="Q11" s="176">
        <v>92.330615572080461</v>
      </c>
      <c r="R11" s="176">
        <v>81.13959167650944</v>
      </c>
      <c r="S11" s="176">
        <v>79.757499419735055</v>
      </c>
      <c r="T11" s="176">
        <v>72.975784318576942</v>
      </c>
      <c r="U11" s="176">
        <v>91.173227152377521</v>
      </c>
      <c r="V11" s="176">
        <v>85.361532671630826</v>
      </c>
      <c r="W11" s="176">
        <v>96.297522307982817</v>
      </c>
      <c r="X11" s="176">
        <v>96.947014304467274</v>
      </c>
      <c r="Y11" s="176">
        <v>90.930221748164811</v>
      </c>
      <c r="Z11" s="176">
        <v>96.642033857462621</v>
      </c>
    </row>
    <row r="12" spans="1:26">
      <c r="B12" s="171"/>
      <c r="C12" s="172" t="s">
        <v>51</v>
      </c>
      <c r="D12" s="173">
        <v>97.584325960565536</v>
      </c>
      <c r="E12" s="173">
        <v>97.402226965537437</v>
      </c>
      <c r="F12" s="173">
        <v>96.647363213907823</v>
      </c>
      <c r="G12" s="173">
        <v>96.153189793892437</v>
      </c>
      <c r="H12" s="173">
        <v>99.224178532574172</v>
      </c>
      <c r="I12" s="173">
        <v>95.562216254850412</v>
      </c>
      <c r="J12" s="173">
        <v>78.314198876103944</v>
      </c>
      <c r="K12" s="173">
        <v>84.804172621840621</v>
      </c>
      <c r="L12" s="173">
        <v>87.517364390832796</v>
      </c>
      <c r="M12" s="173">
        <v>100.49733745166589</v>
      </c>
      <c r="N12" s="173">
        <v>99.151009404566508</v>
      </c>
      <c r="O12" s="173">
        <v>98.239443580130413</v>
      </c>
      <c r="P12" s="173">
        <v>87.212595578556773</v>
      </c>
      <c r="Q12" s="173">
        <v>97.25305048953615</v>
      </c>
      <c r="R12" s="173">
        <v>92.752369157413838</v>
      </c>
      <c r="S12" s="173">
        <v>95.661870955731843</v>
      </c>
      <c r="T12" s="173">
        <v>81.000043536415816</v>
      </c>
      <c r="U12" s="173">
        <v>99.769481419410681</v>
      </c>
      <c r="V12" s="173">
        <v>91.882357513885054</v>
      </c>
      <c r="W12" s="173">
        <v>103.78389677091486</v>
      </c>
      <c r="X12" s="173">
        <v>101.32806317209088</v>
      </c>
      <c r="Y12" s="173">
        <v>100.53111441086565</v>
      </c>
      <c r="Z12" s="173">
        <v>95.984308937511628</v>
      </c>
    </row>
    <row r="13" spans="1:26">
      <c r="A13" s="161"/>
      <c r="B13" s="174"/>
      <c r="C13" s="175" t="s">
        <v>52</v>
      </c>
      <c r="D13" s="176">
        <v>96.540612335016675</v>
      </c>
      <c r="E13" s="176">
        <v>97.313960726382263</v>
      </c>
      <c r="F13" s="176">
        <v>96.428919481583392</v>
      </c>
      <c r="G13" s="176">
        <v>97.418019907951631</v>
      </c>
      <c r="H13" s="176">
        <v>98.995702812522637</v>
      </c>
      <c r="I13" s="176">
        <v>98.556219538141136</v>
      </c>
      <c r="J13" s="176">
        <v>100.6440610276635</v>
      </c>
      <c r="K13" s="176">
        <v>98.907631512561053</v>
      </c>
      <c r="L13" s="176">
        <v>93.922352271615324</v>
      </c>
      <c r="M13" s="176">
        <v>103.03606739946386</v>
      </c>
      <c r="N13" s="176">
        <v>103.11638943448658</v>
      </c>
      <c r="O13" s="176">
        <v>98.091083292525525</v>
      </c>
      <c r="P13" s="176">
        <v>89.761304552898849</v>
      </c>
      <c r="Q13" s="176">
        <v>100.58234757072992</v>
      </c>
      <c r="R13" s="176">
        <v>89.653041475059325</v>
      </c>
      <c r="S13" s="176">
        <v>112.34074195987159</v>
      </c>
      <c r="T13" s="176">
        <v>65.687563631781117</v>
      </c>
      <c r="U13" s="176">
        <v>93.569808038770972</v>
      </c>
      <c r="V13" s="176">
        <v>92.506601607722402</v>
      </c>
      <c r="W13" s="176">
        <v>93.443604057294806</v>
      </c>
      <c r="X13" s="176">
        <v>96.986893356488622</v>
      </c>
      <c r="Y13" s="176">
        <v>87.489147415510217</v>
      </c>
      <c r="Z13" s="176">
        <v>99.161765545273767</v>
      </c>
    </row>
    <row r="14" spans="1:26">
      <c r="B14" s="171"/>
      <c r="C14" s="172" t="s">
        <v>53</v>
      </c>
      <c r="D14" s="173">
        <v>100.61198364905184</v>
      </c>
      <c r="E14" s="173">
        <v>99.920262953171658</v>
      </c>
      <c r="F14" s="173">
        <v>100.08941516895233</v>
      </c>
      <c r="G14" s="173">
        <v>99.035878387869587</v>
      </c>
      <c r="H14" s="173">
        <v>101.27730638956031</v>
      </c>
      <c r="I14" s="173">
        <v>100.90758777873978</v>
      </c>
      <c r="J14" s="173">
        <v>84.58077048712579</v>
      </c>
      <c r="K14" s="173">
        <v>90.647026337532026</v>
      </c>
      <c r="L14" s="173">
        <v>89.800056821038424</v>
      </c>
      <c r="M14" s="173">
        <v>105.70174763162534</v>
      </c>
      <c r="N14" s="173">
        <v>101.93551111578614</v>
      </c>
      <c r="O14" s="173">
        <v>104.12430121883682</v>
      </c>
      <c r="P14" s="173">
        <v>99.817359480148525</v>
      </c>
      <c r="Q14" s="173">
        <v>102.86003951648489</v>
      </c>
      <c r="R14" s="173">
        <v>92.504713983206912</v>
      </c>
      <c r="S14" s="173">
        <v>96.361915943977721</v>
      </c>
      <c r="T14" s="173">
        <v>85.008074254215472</v>
      </c>
      <c r="U14" s="173">
        <v>102.66523769354481</v>
      </c>
      <c r="V14" s="173">
        <v>91.278504354530426</v>
      </c>
      <c r="W14" s="173">
        <v>104.06002369117761</v>
      </c>
      <c r="X14" s="173">
        <v>102.69996321013618</v>
      </c>
      <c r="Y14" s="173">
        <v>103.92836831176885</v>
      </c>
      <c r="Z14" s="173">
        <v>104.02816057214616</v>
      </c>
    </row>
    <row r="15" spans="1:26">
      <c r="A15" s="161"/>
      <c r="B15" s="174"/>
      <c r="C15" s="175" t="s">
        <v>54</v>
      </c>
      <c r="D15" s="176">
        <v>103.36650343523239</v>
      </c>
      <c r="E15" s="176">
        <v>101.88537355247246</v>
      </c>
      <c r="F15" s="176">
        <v>102.84692910750782</v>
      </c>
      <c r="G15" s="176">
        <v>100.75363821747705</v>
      </c>
      <c r="H15" s="176">
        <v>102.26443829263123</v>
      </c>
      <c r="I15" s="176">
        <v>106.15288283293357</v>
      </c>
      <c r="J15" s="176">
        <v>93.127730020636974</v>
      </c>
      <c r="K15" s="176">
        <v>85.682417291725898</v>
      </c>
      <c r="L15" s="176">
        <v>88.243685627000914</v>
      </c>
      <c r="M15" s="176">
        <v>103.16018778311258</v>
      </c>
      <c r="N15" s="176">
        <v>100.40380853767897</v>
      </c>
      <c r="O15" s="176">
        <v>110.71543328956703</v>
      </c>
      <c r="P15" s="176">
        <v>101.32192556216077</v>
      </c>
      <c r="Q15" s="176">
        <v>102.45861482789091</v>
      </c>
      <c r="R15" s="176">
        <v>108.1820350353982</v>
      </c>
      <c r="S15" s="176">
        <v>104.31842449396315</v>
      </c>
      <c r="T15" s="176">
        <v>97.350096760812164</v>
      </c>
      <c r="U15" s="176">
        <v>105.12654887888407</v>
      </c>
      <c r="V15" s="176">
        <v>96.422390941152017</v>
      </c>
      <c r="W15" s="176">
        <v>102.28148223309218</v>
      </c>
      <c r="X15" s="176">
        <v>105.44251953277133</v>
      </c>
      <c r="Y15" s="176">
        <v>106.09433761827115</v>
      </c>
      <c r="Z15" s="176">
        <v>115.95216828886268</v>
      </c>
    </row>
    <row r="16" spans="1:26">
      <c r="B16" s="171"/>
      <c r="C16" s="172" t="s">
        <v>55</v>
      </c>
      <c r="D16" s="173">
        <v>98.53983372464198</v>
      </c>
      <c r="E16" s="173">
        <v>97.530560718061139</v>
      </c>
      <c r="F16" s="173">
        <v>98.153412198426921</v>
      </c>
      <c r="G16" s="173">
        <v>96.718219189372547</v>
      </c>
      <c r="H16" s="173">
        <v>99.479320662952745</v>
      </c>
      <c r="I16" s="173">
        <v>103.23461162658619</v>
      </c>
      <c r="J16" s="173">
        <v>85.305286133017859</v>
      </c>
      <c r="K16" s="173">
        <v>86.369141245535815</v>
      </c>
      <c r="L16" s="173">
        <v>92.446532719211987</v>
      </c>
      <c r="M16" s="173">
        <v>96.599532709327278</v>
      </c>
      <c r="N16" s="173">
        <v>99.741405808083044</v>
      </c>
      <c r="O16" s="173">
        <v>97.589630042749064</v>
      </c>
      <c r="P16" s="173">
        <v>93.583853129459726</v>
      </c>
      <c r="Q16" s="173">
        <v>100.29223046978552</v>
      </c>
      <c r="R16" s="173">
        <v>90.980550310542839</v>
      </c>
      <c r="S16" s="173">
        <v>94.198822210235875</v>
      </c>
      <c r="T16" s="173">
        <v>78.344845489611728</v>
      </c>
      <c r="U16" s="173">
        <v>102.50966839721046</v>
      </c>
      <c r="V16" s="173">
        <v>92.282903278217631</v>
      </c>
      <c r="W16" s="173">
        <v>101.12228809631495</v>
      </c>
      <c r="X16" s="173">
        <v>100.083823229226</v>
      </c>
      <c r="Y16" s="173">
        <v>102.18597227472007</v>
      </c>
      <c r="Z16" s="173">
        <v>104.96180523727996</v>
      </c>
    </row>
    <row r="17" spans="1:26">
      <c r="A17" s="161"/>
      <c r="B17" s="174"/>
      <c r="C17" s="175" t="s">
        <v>56</v>
      </c>
      <c r="D17" s="176">
        <v>101.58631100013305</v>
      </c>
      <c r="E17" s="176">
        <v>99.974510357830866</v>
      </c>
      <c r="F17" s="176">
        <v>100.96312283500022</v>
      </c>
      <c r="G17" s="176">
        <v>98.669483391558089</v>
      </c>
      <c r="H17" s="176">
        <v>100.03771729517172</v>
      </c>
      <c r="I17" s="176">
        <v>98.388228538947359</v>
      </c>
      <c r="J17" s="176">
        <v>85.156800252496112</v>
      </c>
      <c r="K17" s="176">
        <v>89.795828760892434</v>
      </c>
      <c r="L17" s="176">
        <v>91.999293106928064</v>
      </c>
      <c r="M17" s="176">
        <v>101.14587401846924</v>
      </c>
      <c r="N17" s="176">
        <v>97.643470187352094</v>
      </c>
      <c r="O17" s="176">
        <v>96.629415517852593</v>
      </c>
      <c r="P17" s="176">
        <v>105.25313094470627</v>
      </c>
      <c r="Q17" s="176">
        <v>100.20680583028668</v>
      </c>
      <c r="R17" s="176">
        <v>98.288684049303015</v>
      </c>
      <c r="S17" s="176">
        <v>92.595810081457074</v>
      </c>
      <c r="T17" s="176">
        <v>75.125953626498926</v>
      </c>
      <c r="U17" s="176">
        <v>107.59325968701843</v>
      </c>
      <c r="V17" s="176">
        <v>100.0430497380875</v>
      </c>
      <c r="W17" s="176">
        <v>104.62099155097088</v>
      </c>
      <c r="X17" s="176">
        <v>104.07632752631012</v>
      </c>
      <c r="Y17" s="176">
        <v>106.93128187933964</v>
      </c>
      <c r="Z17" s="176">
        <v>112.41810838160961</v>
      </c>
    </row>
    <row r="18" spans="1:26">
      <c r="B18" s="171"/>
      <c r="C18" s="172" t="s">
        <v>57</v>
      </c>
      <c r="D18" s="173">
        <v>106.88838770855629</v>
      </c>
      <c r="E18" s="173">
        <v>105.60886468161537</v>
      </c>
      <c r="F18" s="173">
        <v>108.35865637908715</v>
      </c>
      <c r="G18" s="173">
        <v>107.07083249710352</v>
      </c>
      <c r="H18" s="173">
        <v>99.104355879084082</v>
      </c>
      <c r="I18" s="173">
        <v>96.595894724553034</v>
      </c>
      <c r="J18" s="173">
        <v>112.17983111125791</v>
      </c>
      <c r="K18" s="173">
        <v>117.48795222356635</v>
      </c>
      <c r="L18" s="173">
        <v>118.83586876348848</v>
      </c>
      <c r="M18" s="173">
        <v>97.061627026737753</v>
      </c>
      <c r="N18" s="173">
        <v>99.94328867335831</v>
      </c>
      <c r="O18" s="173">
        <v>115.79635139867688</v>
      </c>
      <c r="P18" s="173">
        <v>117.59972350333675</v>
      </c>
      <c r="Q18" s="173">
        <v>101.73622474041343</v>
      </c>
      <c r="R18" s="173">
        <v>127.23123245607489</v>
      </c>
      <c r="S18" s="173">
        <v>138.31773010473398</v>
      </c>
      <c r="T18" s="173">
        <v>75.135645981739614</v>
      </c>
      <c r="U18" s="173">
        <v>111.29148664568912</v>
      </c>
      <c r="V18" s="173">
        <v>126.54423632041195</v>
      </c>
      <c r="W18" s="173">
        <v>97.494277264901029</v>
      </c>
      <c r="X18" s="173">
        <v>101.01376830405894</v>
      </c>
      <c r="Y18" s="173">
        <v>113.42699809241391</v>
      </c>
      <c r="Z18" s="173">
        <v>112.72052634944313</v>
      </c>
    </row>
    <row r="19" spans="1:26">
      <c r="A19" s="161"/>
      <c r="B19" s="174"/>
      <c r="C19" s="175" t="s">
        <v>58</v>
      </c>
      <c r="D19" s="176">
        <v>131.04667362588259</v>
      </c>
      <c r="E19" s="176">
        <v>133.43403583401394</v>
      </c>
      <c r="F19" s="176">
        <v>136.68693239434694</v>
      </c>
      <c r="G19" s="176">
        <v>141.3636954112782</v>
      </c>
      <c r="H19" s="176">
        <v>118.03117865428727</v>
      </c>
      <c r="I19" s="176">
        <v>120.75671663125766</v>
      </c>
      <c r="J19" s="176">
        <v>242.84073625537877</v>
      </c>
      <c r="K19" s="176">
        <v>259.36448967675312</v>
      </c>
      <c r="L19" s="176">
        <v>232.39545368777843</v>
      </c>
      <c r="M19" s="176">
        <v>105.70101242229488</v>
      </c>
      <c r="N19" s="176">
        <v>123.81697201305707</v>
      </c>
      <c r="O19" s="176">
        <v>119.93272809869325</v>
      </c>
      <c r="P19" s="176">
        <v>147.48104482580715</v>
      </c>
      <c r="Q19" s="176">
        <v>114.62096607744809</v>
      </c>
      <c r="R19" s="176">
        <v>164.15091206318974</v>
      </c>
      <c r="S19" s="176">
        <v>145.64511868831454</v>
      </c>
      <c r="T19" s="176">
        <v>116.64447511492764</v>
      </c>
      <c r="U19" s="176">
        <v>107.77336027353446</v>
      </c>
      <c r="V19" s="176">
        <v>172.85834999348438</v>
      </c>
      <c r="W19" s="176">
        <v>104.76903047061059</v>
      </c>
      <c r="X19" s="176">
        <v>108.51040234993738</v>
      </c>
      <c r="Y19" s="176">
        <v>121.67767283328972</v>
      </c>
      <c r="Z19" s="176">
        <v>116.75305305220661</v>
      </c>
    </row>
    <row r="20" spans="1:26">
      <c r="B20" s="171">
        <v>2020</v>
      </c>
      <c r="C20" s="172" t="s">
        <v>47</v>
      </c>
      <c r="D20" s="173">
        <v>96.568550093580455</v>
      </c>
      <c r="E20" s="173">
        <v>98.547090488245658</v>
      </c>
      <c r="F20" s="173">
        <v>95.75323718022058</v>
      </c>
      <c r="G20" s="173">
        <v>98.140124221094169</v>
      </c>
      <c r="H20" s="173">
        <v>99.302313201496247</v>
      </c>
      <c r="I20" s="173">
        <v>102.43844969403887</v>
      </c>
      <c r="J20" s="173">
        <v>86.072350854378328</v>
      </c>
      <c r="K20" s="173">
        <v>81.131963544151688</v>
      </c>
      <c r="L20" s="173">
        <v>89.409220277507032</v>
      </c>
      <c r="M20" s="173">
        <v>101.25962698960936</v>
      </c>
      <c r="N20" s="173">
        <v>100.20540758059002</v>
      </c>
      <c r="O20" s="173">
        <v>103.4233618003484</v>
      </c>
      <c r="P20" s="173">
        <v>98.606328282355236</v>
      </c>
      <c r="Q20" s="173">
        <v>106.58683921889036</v>
      </c>
      <c r="R20" s="173">
        <v>97.660572388465482</v>
      </c>
      <c r="S20" s="173">
        <v>84.852595299972208</v>
      </c>
      <c r="T20" s="173">
        <v>229.43626484244447</v>
      </c>
      <c r="U20" s="173">
        <v>96.032699163865828</v>
      </c>
      <c r="V20" s="173">
        <v>86.468121112648092</v>
      </c>
      <c r="W20" s="173">
        <v>102.26018093789172</v>
      </c>
      <c r="X20" s="173">
        <v>99.826222080722516</v>
      </c>
      <c r="Y20" s="173">
        <v>93.967513550809528</v>
      </c>
      <c r="Z20" s="173">
        <v>78.499286389134795</v>
      </c>
    </row>
    <row r="21" spans="1:26">
      <c r="C21" s="175" t="s">
        <v>48</v>
      </c>
      <c r="D21" s="176">
        <v>98.527098133864797</v>
      </c>
      <c r="E21" s="176">
        <v>97.511246329236016</v>
      </c>
      <c r="F21" s="176">
        <v>98.659111041196311</v>
      </c>
      <c r="G21" s="176">
        <v>97.355864272639366</v>
      </c>
      <c r="H21" s="176">
        <v>100.28712044177161</v>
      </c>
      <c r="I21" s="176">
        <v>105.13044114662215</v>
      </c>
      <c r="J21" s="176">
        <v>84.65867400123993</v>
      </c>
      <c r="K21" s="176">
        <v>71.236978887490437</v>
      </c>
      <c r="L21" s="176">
        <v>78.445145359883</v>
      </c>
      <c r="M21" s="176">
        <v>93.991314235462639</v>
      </c>
      <c r="N21" s="176">
        <v>100.41605489666588</v>
      </c>
      <c r="O21" s="176">
        <v>105.9913795038148</v>
      </c>
      <c r="P21" s="176">
        <v>95.709572972835716</v>
      </c>
      <c r="Q21" s="176">
        <v>105.61753478271481</v>
      </c>
      <c r="R21" s="176">
        <v>108.93829354390402</v>
      </c>
      <c r="S21" s="176">
        <v>99.043684812758286</v>
      </c>
      <c r="T21" s="176">
        <v>162.3666025312956</v>
      </c>
      <c r="U21" s="176">
        <v>101.43661349809985</v>
      </c>
      <c r="V21" s="176">
        <v>85.06294102872711</v>
      </c>
      <c r="W21" s="176">
        <v>100.6766932401129</v>
      </c>
      <c r="X21" s="176">
        <v>97.99962611286756</v>
      </c>
      <c r="Y21" s="176">
        <v>102.62411277648691</v>
      </c>
      <c r="Z21" s="176">
        <v>104.47616183211258</v>
      </c>
    </row>
    <row r="22" spans="1:26">
      <c r="B22" s="171"/>
      <c r="C22" s="172" t="s">
        <v>49</v>
      </c>
      <c r="D22" s="173">
        <v>90.823627904815027</v>
      </c>
      <c r="E22" s="173">
        <v>93.685182331846903</v>
      </c>
      <c r="F22" s="173">
        <v>93.745731632539886</v>
      </c>
      <c r="G22" s="173">
        <v>98.310293243168402</v>
      </c>
      <c r="H22" s="173">
        <v>134.77138605851383</v>
      </c>
      <c r="I22" s="173">
        <v>114.10998353594422</v>
      </c>
      <c r="J22" s="173">
        <v>69.976259387887609</v>
      </c>
      <c r="K22" s="173">
        <v>41.452132478967343</v>
      </c>
      <c r="L22" s="173">
        <v>43.865675450241724</v>
      </c>
      <c r="M22" s="173">
        <v>115.260088416862</v>
      </c>
      <c r="N22" s="173">
        <v>118.57737430433157</v>
      </c>
      <c r="O22" s="173">
        <v>77.381466989926182</v>
      </c>
      <c r="P22" s="173">
        <v>70.586930278156188</v>
      </c>
      <c r="Q22" s="173">
        <v>133.96703838098702</v>
      </c>
      <c r="R22" s="173">
        <v>88.498132543767809</v>
      </c>
      <c r="S22" s="173">
        <v>81.008647089027662</v>
      </c>
      <c r="T22" s="173">
        <v>60.177839078720638</v>
      </c>
      <c r="U22" s="173">
        <v>73.616292970102776</v>
      </c>
      <c r="V22" s="173">
        <v>79.144660139529009</v>
      </c>
      <c r="W22" s="173">
        <v>74.906024518902299</v>
      </c>
      <c r="X22" s="173">
        <v>79.148042615598186</v>
      </c>
      <c r="Y22" s="173">
        <v>64.607041553805843</v>
      </c>
      <c r="Z22" s="173">
        <v>91.753418592163968</v>
      </c>
    </row>
    <row r="23" spans="1:26">
      <c r="C23" s="175" t="s">
        <v>157</v>
      </c>
      <c r="D23" s="176">
        <v>52.29969641970029</v>
      </c>
      <c r="E23" s="176">
        <v>61.233384584196592</v>
      </c>
      <c r="F23" s="176">
        <v>54.206517541316089</v>
      </c>
      <c r="G23" s="176">
        <v>66.499731022966841</v>
      </c>
      <c r="H23" s="176">
        <v>109.19353936174123</v>
      </c>
      <c r="I23" s="176">
        <v>77.716895204309367</v>
      </c>
      <c r="J23" s="176">
        <v>60.532972415897589</v>
      </c>
      <c r="K23" s="176">
        <v>9.1748606400512163</v>
      </c>
      <c r="L23" s="176">
        <v>6.8101440970746152</v>
      </c>
      <c r="M23" s="176">
        <v>84.515253980501868</v>
      </c>
      <c r="N23" s="176">
        <v>75.841912520772141</v>
      </c>
      <c r="O23" s="176">
        <v>41.083247312075002</v>
      </c>
      <c r="P23" s="176">
        <v>39.725589205710186</v>
      </c>
      <c r="Q23" s="176">
        <v>96.481220495829703</v>
      </c>
      <c r="R23" s="176">
        <v>76.015441173550357</v>
      </c>
      <c r="S23" s="176">
        <v>46.976797859622948</v>
      </c>
      <c r="T23" s="176">
        <v>24.680660596217432</v>
      </c>
      <c r="U23" s="176">
        <v>25.936308682670237</v>
      </c>
      <c r="V23" s="176">
        <v>53.512081173803303</v>
      </c>
      <c r="W23" s="176">
        <v>28.548108923397848</v>
      </c>
      <c r="X23" s="176">
        <v>44.680783913114013</v>
      </c>
      <c r="Y23" s="176">
        <v>5.1216127702582224</v>
      </c>
      <c r="Z23" s="176">
        <v>13.417676993135277</v>
      </c>
    </row>
    <row r="24" spans="1:26">
      <c r="C24" s="327" t="s">
        <v>158</v>
      </c>
      <c r="D24" s="328">
        <v>71.42054932331132</v>
      </c>
      <c r="E24" s="328">
        <v>77.470234278174289</v>
      </c>
      <c r="F24" s="328">
        <v>73.504963697045071</v>
      </c>
      <c r="G24" s="328">
        <v>82.04477426132533</v>
      </c>
      <c r="H24" s="328">
        <v>107.69041842139359</v>
      </c>
      <c r="I24" s="328">
        <v>80.286649732913432</v>
      </c>
      <c r="J24" s="328">
        <v>80.480456834327484</v>
      </c>
      <c r="K24" s="328">
        <v>22.784608984551401</v>
      </c>
      <c r="L24" s="328">
        <v>15.059566593386485</v>
      </c>
      <c r="M24" s="328">
        <v>88.274920299197916</v>
      </c>
      <c r="N24" s="328">
        <v>88.423070304221909</v>
      </c>
      <c r="O24" s="328">
        <v>85.868029860527216</v>
      </c>
      <c r="P24" s="328">
        <v>75.262647609618426</v>
      </c>
      <c r="Q24" s="328">
        <v>116.93777350590662</v>
      </c>
      <c r="R24" s="328">
        <v>113.74035106459077</v>
      </c>
      <c r="S24" s="328">
        <v>83.810520657639699</v>
      </c>
      <c r="T24" s="328">
        <v>46.081834040034217</v>
      </c>
      <c r="U24" s="328">
        <v>68.088045759873197</v>
      </c>
      <c r="V24" s="328">
        <v>65.581101346013028</v>
      </c>
      <c r="W24" s="328">
        <v>56.875804965529262</v>
      </c>
      <c r="X24" s="328">
        <v>63.092043539039835</v>
      </c>
      <c r="Y24" s="328">
        <v>43.168424988794953</v>
      </c>
      <c r="Z24" s="328">
        <v>40.636267727451518</v>
      </c>
    </row>
    <row r="25" spans="1:26" s="16" customFormat="1" ht="27" customHeight="1">
      <c r="B25" s="388" t="s">
        <v>125</v>
      </c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U25" s="220"/>
    </row>
    <row r="26" spans="1:26" s="16" customFormat="1" ht="20.25" customHeight="1">
      <c r="B26" s="25" t="s">
        <v>127</v>
      </c>
      <c r="C26" s="21"/>
      <c r="D26" s="22"/>
      <c r="E26" s="21"/>
      <c r="F26" s="22"/>
      <c r="G26" s="21"/>
      <c r="H26" s="21"/>
      <c r="I26" s="21"/>
      <c r="J26" s="22"/>
      <c r="K26" s="21"/>
      <c r="L26" s="22"/>
      <c r="M26" s="21"/>
      <c r="N26" s="21"/>
      <c r="O26" s="21"/>
      <c r="P26" s="22"/>
      <c r="Q26" s="21"/>
      <c r="R26" s="22"/>
      <c r="S26" s="21"/>
      <c r="U26" s="220"/>
    </row>
    <row r="27" spans="1:26" s="16" customFormat="1" ht="20.25" customHeight="1">
      <c r="B27" s="25" t="s">
        <v>128</v>
      </c>
      <c r="C27" s="21"/>
      <c r="D27" s="22"/>
      <c r="E27" s="21"/>
      <c r="F27" s="22"/>
      <c r="G27" s="21"/>
      <c r="H27" s="21"/>
      <c r="I27" s="21"/>
      <c r="J27" s="22"/>
      <c r="K27" s="21"/>
      <c r="L27" s="22"/>
      <c r="M27" s="21"/>
      <c r="N27" s="21"/>
      <c r="O27" s="21"/>
      <c r="P27" s="22"/>
      <c r="Q27" s="21"/>
      <c r="R27" s="22"/>
      <c r="S27" s="21"/>
      <c r="U27" s="220"/>
    </row>
    <row r="28" spans="1:26" s="174" customFormat="1" ht="12">
      <c r="B28" s="454" t="s">
        <v>117</v>
      </c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</row>
    <row r="29" spans="1:26" s="16" customFormat="1" ht="16.5" customHeight="1">
      <c r="A29" s="1"/>
      <c r="B29" s="1" t="s">
        <v>167</v>
      </c>
      <c r="C29" s="1"/>
      <c r="D29" s="25"/>
      <c r="E29" s="294"/>
      <c r="F29" s="294"/>
      <c r="G29" s="294"/>
      <c r="H29" s="294"/>
      <c r="I29" s="294"/>
      <c r="J29" s="294"/>
    </row>
    <row r="30" spans="1:26" s="16" customFormat="1" ht="16.5" customHeight="1">
      <c r="A30" s="1"/>
      <c r="B30" s="1" t="s">
        <v>168</v>
      </c>
      <c r="C30" s="1"/>
      <c r="D30" s="25"/>
      <c r="E30" s="294"/>
      <c r="F30" s="294"/>
      <c r="G30" s="294"/>
      <c r="H30" s="294"/>
      <c r="I30" s="294"/>
      <c r="J30" s="294"/>
    </row>
    <row r="31" spans="1:26" s="16" customFormat="1" ht="16.5" customHeight="1">
      <c r="A31" s="1"/>
      <c r="B31" s="1" t="s">
        <v>169</v>
      </c>
      <c r="C31" s="1"/>
      <c r="D31" s="25"/>
      <c r="E31" s="25"/>
      <c r="F31" s="294"/>
      <c r="G31" s="294"/>
      <c r="H31" s="294"/>
      <c r="I31" s="294"/>
      <c r="J31" s="294"/>
    </row>
    <row r="32" spans="1:26" s="16" customFormat="1" ht="16.5" customHeight="1">
      <c r="A32" s="1"/>
      <c r="B32" s="1" t="s">
        <v>170</v>
      </c>
      <c r="C32" s="1"/>
      <c r="D32" s="25"/>
      <c r="E32" s="294"/>
      <c r="F32" s="294"/>
      <c r="G32" s="294"/>
      <c r="H32" s="294"/>
      <c r="I32" s="294"/>
      <c r="J32" s="294"/>
    </row>
    <row r="33" spans="2:2">
      <c r="B33" s="24" t="s">
        <v>171</v>
      </c>
    </row>
    <row r="34" spans="2:2">
      <c r="B34" s="179" t="str">
        <f>+'1.1'!A49</f>
        <v>Actualizado el 15 de julio del 2020</v>
      </c>
    </row>
  </sheetData>
  <mergeCells count="3">
    <mergeCell ref="B3:H3"/>
    <mergeCell ref="B28:S28"/>
    <mergeCell ref="B25:S25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4"/>
  <sheetViews>
    <sheetView showGridLines="0" zoomScale="80" zoomScaleNormal="80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4" sqref="E14"/>
    </sheetView>
  </sheetViews>
  <sheetFormatPr baseColWidth="10" defaultRowHeight="14.25"/>
  <cols>
    <col min="1" max="1" width="2.42578125" style="161" customWidth="1"/>
    <col min="2" max="3" width="13" style="161" customWidth="1"/>
    <col min="4" max="4" width="14.5703125" style="161" bestFit="1" customWidth="1"/>
    <col min="5" max="5" width="16.5703125" style="161" customWidth="1"/>
    <col min="6" max="7" width="18" style="161" customWidth="1"/>
    <col min="8" max="8" width="23.140625" style="161" customWidth="1"/>
    <col min="9" max="9" width="20.7109375" style="161" customWidth="1"/>
    <col min="10" max="10" width="21.7109375" style="161" customWidth="1"/>
    <col min="11" max="11" width="23.140625" style="161" customWidth="1"/>
    <col min="12" max="12" width="19.42578125" style="161" customWidth="1"/>
    <col min="13" max="13" width="18" style="161" customWidth="1"/>
    <col min="14" max="14" width="23.42578125" style="161" customWidth="1"/>
    <col min="15" max="18" width="18" style="161" customWidth="1"/>
    <col min="19" max="257" width="11.42578125" style="161"/>
    <col min="258" max="258" width="2.42578125" style="161" customWidth="1"/>
    <col min="259" max="260" width="13" style="161" customWidth="1"/>
    <col min="261" max="261" width="14.5703125" style="161" bestFit="1" customWidth="1"/>
    <col min="262" max="263" width="18" style="161" customWidth="1"/>
    <col min="264" max="264" width="23.140625" style="161" customWidth="1"/>
    <col min="265" max="265" width="20.7109375" style="161" customWidth="1"/>
    <col min="266" max="266" width="21.7109375" style="161" customWidth="1"/>
    <col min="267" max="267" width="23.140625" style="161" customWidth="1"/>
    <col min="268" max="268" width="19.42578125" style="161" customWidth="1"/>
    <col min="269" max="269" width="18" style="161" customWidth="1"/>
    <col min="270" max="270" width="23.42578125" style="161" customWidth="1"/>
    <col min="271" max="273" width="18" style="161" customWidth="1"/>
    <col min="274" max="513" width="11.42578125" style="161"/>
    <col min="514" max="514" width="2.42578125" style="161" customWidth="1"/>
    <col min="515" max="516" width="13" style="161" customWidth="1"/>
    <col min="517" max="517" width="14.5703125" style="161" bestFit="1" customWidth="1"/>
    <col min="518" max="519" width="18" style="161" customWidth="1"/>
    <col min="520" max="520" width="23.140625" style="161" customWidth="1"/>
    <col min="521" max="521" width="20.7109375" style="161" customWidth="1"/>
    <col min="522" max="522" width="21.7109375" style="161" customWidth="1"/>
    <col min="523" max="523" width="23.140625" style="161" customWidth="1"/>
    <col min="524" max="524" width="19.42578125" style="161" customWidth="1"/>
    <col min="525" max="525" width="18" style="161" customWidth="1"/>
    <col min="526" max="526" width="23.42578125" style="161" customWidth="1"/>
    <col min="527" max="529" width="18" style="161" customWidth="1"/>
    <col min="530" max="769" width="11.42578125" style="161"/>
    <col min="770" max="770" width="2.42578125" style="161" customWidth="1"/>
    <col min="771" max="772" width="13" style="161" customWidth="1"/>
    <col min="773" max="773" width="14.5703125" style="161" bestFit="1" customWidth="1"/>
    <col min="774" max="775" width="18" style="161" customWidth="1"/>
    <col min="776" max="776" width="23.140625" style="161" customWidth="1"/>
    <col min="777" max="777" width="20.7109375" style="161" customWidth="1"/>
    <col min="778" max="778" width="21.7109375" style="161" customWidth="1"/>
    <col min="779" max="779" width="23.140625" style="161" customWidth="1"/>
    <col min="780" max="780" width="19.42578125" style="161" customWidth="1"/>
    <col min="781" max="781" width="18" style="161" customWidth="1"/>
    <col min="782" max="782" width="23.42578125" style="161" customWidth="1"/>
    <col min="783" max="785" width="18" style="161" customWidth="1"/>
    <col min="786" max="1025" width="11.42578125" style="161"/>
    <col min="1026" max="1026" width="2.42578125" style="161" customWidth="1"/>
    <col min="1027" max="1028" width="13" style="161" customWidth="1"/>
    <col min="1029" max="1029" width="14.5703125" style="161" bestFit="1" customWidth="1"/>
    <col min="1030" max="1031" width="18" style="161" customWidth="1"/>
    <col min="1032" max="1032" width="23.140625" style="161" customWidth="1"/>
    <col min="1033" max="1033" width="20.7109375" style="161" customWidth="1"/>
    <col min="1034" max="1034" width="21.7109375" style="161" customWidth="1"/>
    <col min="1035" max="1035" width="23.140625" style="161" customWidth="1"/>
    <col min="1036" max="1036" width="19.42578125" style="161" customWidth="1"/>
    <col min="1037" max="1037" width="18" style="161" customWidth="1"/>
    <col min="1038" max="1038" width="23.42578125" style="161" customWidth="1"/>
    <col min="1039" max="1041" width="18" style="161" customWidth="1"/>
    <col min="1042" max="1281" width="11.42578125" style="161"/>
    <col min="1282" max="1282" width="2.42578125" style="161" customWidth="1"/>
    <col min="1283" max="1284" width="13" style="161" customWidth="1"/>
    <col min="1285" max="1285" width="14.5703125" style="161" bestFit="1" customWidth="1"/>
    <col min="1286" max="1287" width="18" style="161" customWidth="1"/>
    <col min="1288" max="1288" width="23.140625" style="161" customWidth="1"/>
    <col min="1289" max="1289" width="20.7109375" style="161" customWidth="1"/>
    <col min="1290" max="1290" width="21.7109375" style="161" customWidth="1"/>
    <col min="1291" max="1291" width="23.140625" style="161" customWidth="1"/>
    <col min="1292" max="1292" width="19.42578125" style="161" customWidth="1"/>
    <col min="1293" max="1293" width="18" style="161" customWidth="1"/>
    <col min="1294" max="1294" width="23.42578125" style="161" customWidth="1"/>
    <col min="1295" max="1297" width="18" style="161" customWidth="1"/>
    <col min="1298" max="1537" width="11.42578125" style="161"/>
    <col min="1538" max="1538" width="2.42578125" style="161" customWidth="1"/>
    <col min="1539" max="1540" width="13" style="161" customWidth="1"/>
    <col min="1541" max="1541" width="14.5703125" style="161" bestFit="1" customWidth="1"/>
    <col min="1542" max="1543" width="18" style="161" customWidth="1"/>
    <col min="1544" max="1544" width="23.140625" style="161" customWidth="1"/>
    <col min="1545" max="1545" width="20.7109375" style="161" customWidth="1"/>
    <col min="1546" max="1546" width="21.7109375" style="161" customWidth="1"/>
    <col min="1547" max="1547" width="23.140625" style="161" customWidth="1"/>
    <col min="1548" max="1548" width="19.42578125" style="161" customWidth="1"/>
    <col min="1549" max="1549" width="18" style="161" customWidth="1"/>
    <col min="1550" max="1550" width="23.42578125" style="161" customWidth="1"/>
    <col min="1551" max="1553" width="18" style="161" customWidth="1"/>
    <col min="1554" max="1793" width="11.42578125" style="161"/>
    <col min="1794" max="1794" width="2.42578125" style="161" customWidth="1"/>
    <col min="1795" max="1796" width="13" style="161" customWidth="1"/>
    <col min="1797" max="1797" width="14.5703125" style="161" bestFit="1" customWidth="1"/>
    <col min="1798" max="1799" width="18" style="161" customWidth="1"/>
    <col min="1800" max="1800" width="23.140625" style="161" customWidth="1"/>
    <col min="1801" max="1801" width="20.7109375" style="161" customWidth="1"/>
    <col min="1802" max="1802" width="21.7109375" style="161" customWidth="1"/>
    <col min="1803" max="1803" width="23.140625" style="161" customWidth="1"/>
    <col min="1804" max="1804" width="19.42578125" style="161" customWidth="1"/>
    <col min="1805" max="1805" width="18" style="161" customWidth="1"/>
    <col min="1806" max="1806" width="23.42578125" style="161" customWidth="1"/>
    <col min="1807" max="1809" width="18" style="161" customWidth="1"/>
    <col min="1810" max="2049" width="11.42578125" style="161"/>
    <col min="2050" max="2050" width="2.42578125" style="161" customWidth="1"/>
    <col min="2051" max="2052" width="13" style="161" customWidth="1"/>
    <col min="2053" max="2053" width="14.5703125" style="161" bestFit="1" customWidth="1"/>
    <col min="2054" max="2055" width="18" style="161" customWidth="1"/>
    <col min="2056" max="2056" width="23.140625" style="161" customWidth="1"/>
    <col min="2057" max="2057" width="20.7109375" style="161" customWidth="1"/>
    <col min="2058" max="2058" width="21.7109375" style="161" customWidth="1"/>
    <col min="2059" max="2059" width="23.140625" style="161" customWidth="1"/>
    <col min="2060" max="2060" width="19.42578125" style="161" customWidth="1"/>
    <col min="2061" max="2061" width="18" style="161" customWidth="1"/>
    <col min="2062" max="2062" width="23.42578125" style="161" customWidth="1"/>
    <col min="2063" max="2065" width="18" style="161" customWidth="1"/>
    <col min="2066" max="2305" width="11.42578125" style="161"/>
    <col min="2306" max="2306" width="2.42578125" style="161" customWidth="1"/>
    <col min="2307" max="2308" width="13" style="161" customWidth="1"/>
    <col min="2309" max="2309" width="14.5703125" style="161" bestFit="1" customWidth="1"/>
    <col min="2310" max="2311" width="18" style="161" customWidth="1"/>
    <col min="2312" max="2312" width="23.140625" style="161" customWidth="1"/>
    <col min="2313" max="2313" width="20.7109375" style="161" customWidth="1"/>
    <col min="2314" max="2314" width="21.7109375" style="161" customWidth="1"/>
    <col min="2315" max="2315" width="23.140625" style="161" customWidth="1"/>
    <col min="2316" max="2316" width="19.42578125" style="161" customWidth="1"/>
    <col min="2317" max="2317" width="18" style="161" customWidth="1"/>
    <col min="2318" max="2318" width="23.42578125" style="161" customWidth="1"/>
    <col min="2319" max="2321" width="18" style="161" customWidth="1"/>
    <col min="2322" max="2561" width="11.42578125" style="161"/>
    <col min="2562" max="2562" width="2.42578125" style="161" customWidth="1"/>
    <col min="2563" max="2564" width="13" style="161" customWidth="1"/>
    <col min="2565" max="2565" width="14.5703125" style="161" bestFit="1" customWidth="1"/>
    <col min="2566" max="2567" width="18" style="161" customWidth="1"/>
    <col min="2568" max="2568" width="23.140625" style="161" customWidth="1"/>
    <col min="2569" max="2569" width="20.7109375" style="161" customWidth="1"/>
    <col min="2570" max="2570" width="21.7109375" style="161" customWidth="1"/>
    <col min="2571" max="2571" width="23.140625" style="161" customWidth="1"/>
    <col min="2572" max="2572" width="19.42578125" style="161" customWidth="1"/>
    <col min="2573" max="2573" width="18" style="161" customWidth="1"/>
    <col min="2574" max="2574" width="23.42578125" style="161" customWidth="1"/>
    <col min="2575" max="2577" width="18" style="161" customWidth="1"/>
    <col min="2578" max="2817" width="11.42578125" style="161"/>
    <col min="2818" max="2818" width="2.42578125" style="161" customWidth="1"/>
    <col min="2819" max="2820" width="13" style="161" customWidth="1"/>
    <col min="2821" max="2821" width="14.5703125" style="161" bestFit="1" customWidth="1"/>
    <col min="2822" max="2823" width="18" style="161" customWidth="1"/>
    <col min="2824" max="2824" width="23.140625" style="161" customWidth="1"/>
    <col min="2825" max="2825" width="20.7109375" style="161" customWidth="1"/>
    <col min="2826" max="2826" width="21.7109375" style="161" customWidth="1"/>
    <col min="2827" max="2827" width="23.140625" style="161" customWidth="1"/>
    <col min="2828" max="2828" width="19.42578125" style="161" customWidth="1"/>
    <col min="2829" max="2829" width="18" style="161" customWidth="1"/>
    <col min="2830" max="2830" width="23.42578125" style="161" customWidth="1"/>
    <col min="2831" max="2833" width="18" style="161" customWidth="1"/>
    <col min="2834" max="3073" width="11.42578125" style="161"/>
    <col min="3074" max="3074" width="2.42578125" style="161" customWidth="1"/>
    <col min="3075" max="3076" width="13" style="161" customWidth="1"/>
    <col min="3077" max="3077" width="14.5703125" style="161" bestFit="1" customWidth="1"/>
    <col min="3078" max="3079" width="18" style="161" customWidth="1"/>
    <col min="3080" max="3080" width="23.140625" style="161" customWidth="1"/>
    <col min="3081" max="3081" width="20.7109375" style="161" customWidth="1"/>
    <col min="3082" max="3082" width="21.7109375" style="161" customWidth="1"/>
    <col min="3083" max="3083" width="23.140625" style="161" customWidth="1"/>
    <col min="3084" max="3084" width="19.42578125" style="161" customWidth="1"/>
    <col min="3085" max="3085" width="18" style="161" customWidth="1"/>
    <col min="3086" max="3086" width="23.42578125" style="161" customWidth="1"/>
    <col min="3087" max="3089" width="18" style="161" customWidth="1"/>
    <col min="3090" max="3329" width="11.42578125" style="161"/>
    <col min="3330" max="3330" width="2.42578125" style="161" customWidth="1"/>
    <col min="3331" max="3332" width="13" style="161" customWidth="1"/>
    <col min="3333" max="3333" width="14.5703125" style="161" bestFit="1" customWidth="1"/>
    <col min="3334" max="3335" width="18" style="161" customWidth="1"/>
    <col min="3336" max="3336" width="23.140625" style="161" customWidth="1"/>
    <col min="3337" max="3337" width="20.7109375" style="161" customWidth="1"/>
    <col min="3338" max="3338" width="21.7109375" style="161" customWidth="1"/>
    <col min="3339" max="3339" width="23.140625" style="161" customWidth="1"/>
    <col min="3340" max="3340" width="19.42578125" style="161" customWidth="1"/>
    <col min="3341" max="3341" width="18" style="161" customWidth="1"/>
    <col min="3342" max="3342" width="23.42578125" style="161" customWidth="1"/>
    <col min="3343" max="3345" width="18" style="161" customWidth="1"/>
    <col min="3346" max="3585" width="11.42578125" style="161"/>
    <col min="3586" max="3586" width="2.42578125" style="161" customWidth="1"/>
    <col min="3587" max="3588" width="13" style="161" customWidth="1"/>
    <col min="3589" max="3589" width="14.5703125" style="161" bestFit="1" customWidth="1"/>
    <col min="3590" max="3591" width="18" style="161" customWidth="1"/>
    <col min="3592" max="3592" width="23.140625" style="161" customWidth="1"/>
    <col min="3593" max="3593" width="20.7109375" style="161" customWidth="1"/>
    <col min="3594" max="3594" width="21.7109375" style="161" customWidth="1"/>
    <col min="3595" max="3595" width="23.140625" style="161" customWidth="1"/>
    <col min="3596" max="3596" width="19.42578125" style="161" customWidth="1"/>
    <col min="3597" max="3597" width="18" style="161" customWidth="1"/>
    <col min="3598" max="3598" width="23.42578125" style="161" customWidth="1"/>
    <col min="3599" max="3601" width="18" style="161" customWidth="1"/>
    <col min="3602" max="3841" width="11.42578125" style="161"/>
    <col min="3842" max="3842" width="2.42578125" style="161" customWidth="1"/>
    <col min="3843" max="3844" width="13" style="161" customWidth="1"/>
    <col min="3845" max="3845" width="14.5703125" style="161" bestFit="1" customWidth="1"/>
    <col min="3846" max="3847" width="18" style="161" customWidth="1"/>
    <col min="3848" max="3848" width="23.140625" style="161" customWidth="1"/>
    <col min="3849" max="3849" width="20.7109375" style="161" customWidth="1"/>
    <col min="3850" max="3850" width="21.7109375" style="161" customWidth="1"/>
    <col min="3851" max="3851" width="23.140625" style="161" customWidth="1"/>
    <col min="3852" max="3852" width="19.42578125" style="161" customWidth="1"/>
    <col min="3853" max="3853" width="18" style="161" customWidth="1"/>
    <col min="3854" max="3854" width="23.42578125" style="161" customWidth="1"/>
    <col min="3855" max="3857" width="18" style="161" customWidth="1"/>
    <col min="3858" max="4097" width="11.42578125" style="161"/>
    <col min="4098" max="4098" width="2.42578125" style="161" customWidth="1"/>
    <col min="4099" max="4100" width="13" style="161" customWidth="1"/>
    <col min="4101" max="4101" width="14.5703125" style="161" bestFit="1" customWidth="1"/>
    <col min="4102" max="4103" width="18" style="161" customWidth="1"/>
    <col min="4104" max="4104" width="23.140625" style="161" customWidth="1"/>
    <col min="4105" max="4105" width="20.7109375" style="161" customWidth="1"/>
    <col min="4106" max="4106" width="21.7109375" style="161" customWidth="1"/>
    <col min="4107" max="4107" width="23.140625" style="161" customWidth="1"/>
    <col min="4108" max="4108" width="19.42578125" style="161" customWidth="1"/>
    <col min="4109" max="4109" width="18" style="161" customWidth="1"/>
    <col min="4110" max="4110" width="23.42578125" style="161" customWidth="1"/>
    <col min="4111" max="4113" width="18" style="161" customWidth="1"/>
    <col min="4114" max="4353" width="11.42578125" style="161"/>
    <col min="4354" max="4354" width="2.42578125" style="161" customWidth="1"/>
    <col min="4355" max="4356" width="13" style="161" customWidth="1"/>
    <col min="4357" max="4357" width="14.5703125" style="161" bestFit="1" customWidth="1"/>
    <col min="4358" max="4359" width="18" style="161" customWidth="1"/>
    <col min="4360" max="4360" width="23.140625" style="161" customWidth="1"/>
    <col min="4361" max="4361" width="20.7109375" style="161" customWidth="1"/>
    <col min="4362" max="4362" width="21.7109375" style="161" customWidth="1"/>
    <col min="4363" max="4363" width="23.140625" style="161" customWidth="1"/>
    <col min="4364" max="4364" width="19.42578125" style="161" customWidth="1"/>
    <col min="4365" max="4365" width="18" style="161" customWidth="1"/>
    <col min="4366" max="4366" width="23.42578125" style="161" customWidth="1"/>
    <col min="4367" max="4369" width="18" style="161" customWidth="1"/>
    <col min="4370" max="4609" width="11.42578125" style="161"/>
    <col min="4610" max="4610" width="2.42578125" style="161" customWidth="1"/>
    <col min="4611" max="4612" width="13" style="161" customWidth="1"/>
    <col min="4613" max="4613" width="14.5703125" style="161" bestFit="1" customWidth="1"/>
    <col min="4614" max="4615" width="18" style="161" customWidth="1"/>
    <col min="4616" max="4616" width="23.140625" style="161" customWidth="1"/>
    <col min="4617" max="4617" width="20.7109375" style="161" customWidth="1"/>
    <col min="4618" max="4618" width="21.7109375" style="161" customWidth="1"/>
    <col min="4619" max="4619" width="23.140625" style="161" customWidth="1"/>
    <col min="4620" max="4620" width="19.42578125" style="161" customWidth="1"/>
    <col min="4621" max="4621" width="18" style="161" customWidth="1"/>
    <col min="4622" max="4622" width="23.42578125" style="161" customWidth="1"/>
    <col min="4623" max="4625" width="18" style="161" customWidth="1"/>
    <col min="4626" max="4865" width="11.42578125" style="161"/>
    <col min="4866" max="4866" width="2.42578125" style="161" customWidth="1"/>
    <col min="4867" max="4868" width="13" style="161" customWidth="1"/>
    <col min="4869" max="4869" width="14.5703125" style="161" bestFit="1" customWidth="1"/>
    <col min="4870" max="4871" width="18" style="161" customWidth="1"/>
    <col min="4872" max="4872" width="23.140625" style="161" customWidth="1"/>
    <col min="4873" max="4873" width="20.7109375" style="161" customWidth="1"/>
    <col min="4874" max="4874" width="21.7109375" style="161" customWidth="1"/>
    <col min="4875" max="4875" width="23.140625" style="161" customWidth="1"/>
    <col min="4876" max="4876" width="19.42578125" style="161" customWidth="1"/>
    <col min="4877" max="4877" width="18" style="161" customWidth="1"/>
    <col min="4878" max="4878" width="23.42578125" style="161" customWidth="1"/>
    <col min="4879" max="4881" width="18" style="161" customWidth="1"/>
    <col min="4882" max="5121" width="11.42578125" style="161"/>
    <col min="5122" max="5122" width="2.42578125" style="161" customWidth="1"/>
    <col min="5123" max="5124" width="13" style="161" customWidth="1"/>
    <col min="5125" max="5125" width="14.5703125" style="161" bestFit="1" customWidth="1"/>
    <col min="5126" max="5127" width="18" style="161" customWidth="1"/>
    <col min="5128" max="5128" width="23.140625" style="161" customWidth="1"/>
    <col min="5129" max="5129" width="20.7109375" style="161" customWidth="1"/>
    <col min="5130" max="5130" width="21.7109375" style="161" customWidth="1"/>
    <col min="5131" max="5131" width="23.140625" style="161" customWidth="1"/>
    <col min="5132" max="5132" width="19.42578125" style="161" customWidth="1"/>
    <col min="5133" max="5133" width="18" style="161" customWidth="1"/>
    <col min="5134" max="5134" width="23.42578125" style="161" customWidth="1"/>
    <col min="5135" max="5137" width="18" style="161" customWidth="1"/>
    <col min="5138" max="5377" width="11.42578125" style="161"/>
    <col min="5378" max="5378" width="2.42578125" style="161" customWidth="1"/>
    <col min="5379" max="5380" width="13" style="161" customWidth="1"/>
    <col min="5381" max="5381" width="14.5703125" style="161" bestFit="1" customWidth="1"/>
    <col min="5382" max="5383" width="18" style="161" customWidth="1"/>
    <col min="5384" max="5384" width="23.140625" style="161" customWidth="1"/>
    <col min="5385" max="5385" width="20.7109375" style="161" customWidth="1"/>
    <col min="5386" max="5386" width="21.7109375" style="161" customWidth="1"/>
    <col min="5387" max="5387" width="23.140625" style="161" customWidth="1"/>
    <col min="5388" max="5388" width="19.42578125" style="161" customWidth="1"/>
    <col min="5389" max="5389" width="18" style="161" customWidth="1"/>
    <col min="5390" max="5390" width="23.42578125" style="161" customWidth="1"/>
    <col min="5391" max="5393" width="18" style="161" customWidth="1"/>
    <col min="5394" max="5633" width="11.42578125" style="161"/>
    <col min="5634" max="5634" width="2.42578125" style="161" customWidth="1"/>
    <col min="5635" max="5636" width="13" style="161" customWidth="1"/>
    <col min="5637" max="5637" width="14.5703125" style="161" bestFit="1" customWidth="1"/>
    <col min="5638" max="5639" width="18" style="161" customWidth="1"/>
    <col min="5640" max="5640" width="23.140625" style="161" customWidth="1"/>
    <col min="5641" max="5641" width="20.7109375" style="161" customWidth="1"/>
    <col min="5642" max="5642" width="21.7109375" style="161" customWidth="1"/>
    <col min="5643" max="5643" width="23.140625" style="161" customWidth="1"/>
    <col min="5644" max="5644" width="19.42578125" style="161" customWidth="1"/>
    <col min="5645" max="5645" width="18" style="161" customWidth="1"/>
    <col min="5646" max="5646" width="23.42578125" style="161" customWidth="1"/>
    <col min="5647" max="5649" width="18" style="161" customWidth="1"/>
    <col min="5650" max="5889" width="11.42578125" style="161"/>
    <col min="5890" max="5890" width="2.42578125" style="161" customWidth="1"/>
    <col min="5891" max="5892" width="13" style="161" customWidth="1"/>
    <col min="5893" max="5893" width="14.5703125" style="161" bestFit="1" customWidth="1"/>
    <col min="5894" max="5895" width="18" style="161" customWidth="1"/>
    <col min="5896" max="5896" width="23.140625" style="161" customWidth="1"/>
    <col min="5897" max="5897" width="20.7109375" style="161" customWidth="1"/>
    <col min="5898" max="5898" width="21.7109375" style="161" customWidth="1"/>
    <col min="5899" max="5899" width="23.140625" style="161" customWidth="1"/>
    <col min="5900" max="5900" width="19.42578125" style="161" customWidth="1"/>
    <col min="5901" max="5901" width="18" style="161" customWidth="1"/>
    <col min="5902" max="5902" width="23.42578125" style="161" customWidth="1"/>
    <col min="5903" max="5905" width="18" style="161" customWidth="1"/>
    <col min="5906" max="6145" width="11.42578125" style="161"/>
    <col min="6146" max="6146" width="2.42578125" style="161" customWidth="1"/>
    <col min="6147" max="6148" width="13" style="161" customWidth="1"/>
    <col min="6149" max="6149" width="14.5703125" style="161" bestFit="1" customWidth="1"/>
    <col min="6150" max="6151" width="18" style="161" customWidth="1"/>
    <col min="6152" max="6152" width="23.140625" style="161" customWidth="1"/>
    <col min="6153" max="6153" width="20.7109375" style="161" customWidth="1"/>
    <col min="6154" max="6154" width="21.7109375" style="161" customWidth="1"/>
    <col min="6155" max="6155" width="23.140625" style="161" customWidth="1"/>
    <col min="6156" max="6156" width="19.42578125" style="161" customWidth="1"/>
    <col min="6157" max="6157" width="18" style="161" customWidth="1"/>
    <col min="6158" max="6158" width="23.42578125" style="161" customWidth="1"/>
    <col min="6159" max="6161" width="18" style="161" customWidth="1"/>
    <col min="6162" max="6401" width="11.42578125" style="161"/>
    <col min="6402" max="6402" width="2.42578125" style="161" customWidth="1"/>
    <col min="6403" max="6404" width="13" style="161" customWidth="1"/>
    <col min="6405" max="6405" width="14.5703125" style="161" bestFit="1" customWidth="1"/>
    <col min="6406" max="6407" width="18" style="161" customWidth="1"/>
    <col min="6408" max="6408" width="23.140625" style="161" customWidth="1"/>
    <col min="6409" max="6409" width="20.7109375" style="161" customWidth="1"/>
    <col min="6410" max="6410" width="21.7109375" style="161" customWidth="1"/>
    <col min="6411" max="6411" width="23.140625" style="161" customWidth="1"/>
    <col min="6412" max="6412" width="19.42578125" style="161" customWidth="1"/>
    <col min="6413" max="6413" width="18" style="161" customWidth="1"/>
    <col min="6414" max="6414" width="23.42578125" style="161" customWidth="1"/>
    <col min="6415" max="6417" width="18" style="161" customWidth="1"/>
    <col min="6418" max="6657" width="11.42578125" style="161"/>
    <col min="6658" max="6658" width="2.42578125" style="161" customWidth="1"/>
    <col min="6659" max="6660" width="13" style="161" customWidth="1"/>
    <col min="6661" max="6661" width="14.5703125" style="161" bestFit="1" customWidth="1"/>
    <col min="6662" max="6663" width="18" style="161" customWidth="1"/>
    <col min="6664" max="6664" width="23.140625" style="161" customWidth="1"/>
    <col min="6665" max="6665" width="20.7109375" style="161" customWidth="1"/>
    <col min="6666" max="6666" width="21.7109375" style="161" customWidth="1"/>
    <col min="6667" max="6667" width="23.140625" style="161" customWidth="1"/>
    <col min="6668" max="6668" width="19.42578125" style="161" customWidth="1"/>
    <col min="6669" max="6669" width="18" style="161" customWidth="1"/>
    <col min="6670" max="6670" width="23.42578125" style="161" customWidth="1"/>
    <col min="6671" max="6673" width="18" style="161" customWidth="1"/>
    <col min="6674" max="6913" width="11.42578125" style="161"/>
    <col min="6914" max="6914" width="2.42578125" style="161" customWidth="1"/>
    <col min="6915" max="6916" width="13" style="161" customWidth="1"/>
    <col min="6917" max="6917" width="14.5703125" style="161" bestFit="1" customWidth="1"/>
    <col min="6918" max="6919" width="18" style="161" customWidth="1"/>
    <col min="6920" max="6920" width="23.140625" style="161" customWidth="1"/>
    <col min="6921" max="6921" width="20.7109375" style="161" customWidth="1"/>
    <col min="6922" max="6922" width="21.7109375" style="161" customWidth="1"/>
    <col min="6923" max="6923" width="23.140625" style="161" customWidth="1"/>
    <col min="6924" max="6924" width="19.42578125" style="161" customWidth="1"/>
    <col min="6925" max="6925" width="18" style="161" customWidth="1"/>
    <col min="6926" max="6926" width="23.42578125" style="161" customWidth="1"/>
    <col min="6927" max="6929" width="18" style="161" customWidth="1"/>
    <col min="6930" max="7169" width="11.42578125" style="161"/>
    <col min="7170" max="7170" width="2.42578125" style="161" customWidth="1"/>
    <col min="7171" max="7172" width="13" style="161" customWidth="1"/>
    <col min="7173" max="7173" width="14.5703125" style="161" bestFit="1" customWidth="1"/>
    <col min="7174" max="7175" width="18" style="161" customWidth="1"/>
    <col min="7176" max="7176" width="23.140625" style="161" customWidth="1"/>
    <col min="7177" max="7177" width="20.7109375" style="161" customWidth="1"/>
    <col min="7178" max="7178" width="21.7109375" style="161" customWidth="1"/>
    <col min="7179" max="7179" width="23.140625" style="161" customWidth="1"/>
    <col min="7180" max="7180" width="19.42578125" style="161" customWidth="1"/>
    <col min="7181" max="7181" width="18" style="161" customWidth="1"/>
    <col min="7182" max="7182" width="23.42578125" style="161" customWidth="1"/>
    <col min="7183" max="7185" width="18" style="161" customWidth="1"/>
    <col min="7186" max="7425" width="11.42578125" style="161"/>
    <col min="7426" max="7426" width="2.42578125" style="161" customWidth="1"/>
    <col min="7427" max="7428" width="13" style="161" customWidth="1"/>
    <col min="7429" max="7429" width="14.5703125" style="161" bestFit="1" customWidth="1"/>
    <col min="7430" max="7431" width="18" style="161" customWidth="1"/>
    <col min="7432" max="7432" width="23.140625" style="161" customWidth="1"/>
    <col min="7433" max="7433" width="20.7109375" style="161" customWidth="1"/>
    <col min="7434" max="7434" width="21.7109375" style="161" customWidth="1"/>
    <col min="7435" max="7435" width="23.140625" style="161" customWidth="1"/>
    <col min="7436" max="7436" width="19.42578125" style="161" customWidth="1"/>
    <col min="7437" max="7437" width="18" style="161" customWidth="1"/>
    <col min="7438" max="7438" width="23.42578125" style="161" customWidth="1"/>
    <col min="7439" max="7441" width="18" style="161" customWidth="1"/>
    <col min="7442" max="7681" width="11.42578125" style="161"/>
    <col min="7682" max="7682" width="2.42578125" style="161" customWidth="1"/>
    <col min="7683" max="7684" width="13" style="161" customWidth="1"/>
    <col min="7685" max="7685" width="14.5703125" style="161" bestFit="1" customWidth="1"/>
    <col min="7686" max="7687" width="18" style="161" customWidth="1"/>
    <col min="7688" max="7688" width="23.140625" style="161" customWidth="1"/>
    <col min="7689" max="7689" width="20.7109375" style="161" customWidth="1"/>
    <col min="7690" max="7690" width="21.7109375" style="161" customWidth="1"/>
    <col min="7691" max="7691" width="23.140625" style="161" customWidth="1"/>
    <col min="7692" max="7692" width="19.42578125" style="161" customWidth="1"/>
    <col min="7693" max="7693" width="18" style="161" customWidth="1"/>
    <col min="7694" max="7694" width="23.42578125" style="161" customWidth="1"/>
    <col min="7695" max="7697" width="18" style="161" customWidth="1"/>
    <col min="7698" max="7937" width="11.42578125" style="161"/>
    <col min="7938" max="7938" width="2.42578125" style="161" customWidth="1"/>
    <col min="7939" max="7940" width="13" style="161" customWidth="1"/>
    <col min="7941" max="7941" width="14.5703125" style="161" bestFit="1" customWidth="1"/>
    <col min="7942" max="7943" width="18" style="161" customWidth="1"/>
    <col min="7944" max="7944" width="23.140625" style="161" customWidth="1"/>
    <col min="7945" max="7945" width="20.7109375" style="161" customWidth="1"/>
    <col min="7946" max="7946" width="21.7109375" style="161" customWidth="1"/>
    <col min="7947" max="7947" width="23.140625" style="161" customWidth="1"/>
    <col min="7948" max="7948" width="19.42578125" style="161" customWidth="1"/>
    <col min="7949" max="7949" width="18" style="161" customWidth="1"/>
    <col min="7950" max="7950" width="23.42578125" style="161" customWidth="1"/>
    <col min="7951" max="7953" width="18" style="161" customWidth="1"/>
    <col min="7954" max="8193" width="11.42578125" style="161"/>
    <col min="8194" max="8194" width="2.42578125" style="161" customWidth="1"/>
    <col min="8195" max="8196" width="13" style="161" customWidth="1"/>
    <col min="8197" max="8197" width="14.5703125" style="161" bestFit="1" customWidth="1"/>
    <col min="8198" max="8199" width="18" style="161" customWidth="1"/>
    <col min="8200" max="8200" width="23.140625" style="161" customWidth="1"/>
    <col min="8201" max="8201" width="20.7109375" style="161" customWidth="1"/>
    <col min="8202" max="8202" width="21.7109375" style="161" customWidth="1"/>
    <col min="8203" max="8203" width="23.140625" style="161" customWidth="1"/>
    <col min="8204" max="8204" width="19.42578125" style="161" customWidth="1"/>
    <col min="8205" max="8205" width="18" style="161" customWidth="1"/>
    <col min="8206" max="8206" width="23.42578125" style="161" customWidth="1"/>
    <col min="8207" max="8209" width="18" style="161" customWidth="1"/>
    <col min="8210" max="8449" width="11.42578125" style="161"/>
    <col min="8450" max="8450" width="2.42578125" style="161" customWidth="1"/>
    <col min="8451" max="8452" width="13" style="161" customWidth="1"/>
    <col min="8453" max="8453" width="14.5703125" style="161" bestFit="1" customWidth="1"/>
    <col min="8454" max="8455" width="18" style="161" customWidth="1"/>
    <col min="8456" max="8456" width="23.140625" style="161" customWidth="1"/>
    <col min="8457" max="8457" width="20.7109375" style="161" customWidth="1"/>
    <col min="8458" max="8458" width="21.7109375" style="161" customWidth="1"/>
    <col min="8459" max="8459" width="23.140625" style="161" customWidth="1"/>
    <col min="8460" max="8460" width="19.42578125" style="161" customWidth="1"/>
    <col min="8461" max="8461" width="18" style="161" customWidth="1"/>
    <col min="8462" max="8462" width="23.42578125" style="161" customWidth="1"/>
    <col min="8463" max="8465" width="18" style="161" customWidth="1"/>
    <col min="8466" max="8705" width="11.42578125" style="161"/>
    <col min="8706" max="8706" width="2.42578125" style="161" customWidth="1"/>
    <col min="8707" max="8708" width="13" style="161" customWidth="1"/>
    <col min="8709" max="8709" width="14.5703125" style="161" bestFit="1" customWidth="1"/>
    <col min="8710" max="8711" width="18" style="161" customWidth="1"/>
    <col min="8712" max="8712" width="23.140625" style="161" customWidth="1"/>
    <col min="8713" max="8713" width="20.7109375" style="161" customWidth="1"/>
    <col min="8714" max="8714" width="21.7109375" style="161" customWidth="1"/>
    <col min="8715" max="8715" width="23.140625" style="161" customWidth="1"/>
    <col min="8716" max="8716" width="19.42578125" style="161" customWidth="1"/>
    <col min="8717" max="8717" width="18" style="161" customWidth="1"/>
    <col min="8718" max="8718" width="23.42578125" style="161" customWidth="1"/>
    <col min="8719" max="8721" width="18" style="161" customWidth="1"/>
    <col min="8722" max="8961" width="11.42578125" style="161"/>
    <col min="8962" max="8962" width="2.42578125" style="161" customWidth="1"/>
    <col min="8963" max="8964" width="13" style="161" customWidth="1"/>
    <col min="8965" max="8965" width="14.5703125" style="161" bestFit="1" customWidth="1"/>
    <col min="8966" max="8967" width="18" style="161" customWidth="1"/>
    <col min="8968" max="8968" width="23.140625" style="161" customWidth="1"/>
    <col min="8969" max="8969" width="20.7109375" style="161" customWidth="1"/>
    <col min="8970" max="8970" width="21.7109375" style="161" customWidth="1"/>
    <col min="8971" max="8971" width="23.140625" style="161" customWidth="1"/>
    <col min="8972" max="8972" width="19.42578125" style="161" customWidth="1"/>
    <col min="8973" max="8973" width="18" style="161" customWidth="1"/>
    <col min="8974" max="8974" width="23.42578125" style="161" customWidth="1"/>
    <col min="8975" max="8977" width="18" style="161" customWidth="1"/>
    <col min="8978" max="9217" width="11.42578125" style="161"/>
    <col min="9218" max="9218" width="2.42578125" style="161" customWidth="1"/>
    <col min="9219" max="9220" width="13" style="161" customWidth="1"/>
    <col min="9221" max="9221" width="14.5703125" style="161" bestFit="1" customWidth="1"/>
    <col min="9222" max="9223" width="18" style="161" customWidth="1"/>
    <col min="9224" max="9224" width="23.140625" style="161" customWidth="1"/>
    <col min="9225" max="9225" width="20.7109375" style="161" customWidth="1"/>
    <col min="9226" max="9226" width="21.7109375" style="161" customWidth="1"/>
    <col min="9227" max="9227" width="23.140625" style="161" customWidth="1"/>
    <col min="9228" max="9228" width="19.42578125" style="161" customWidth="1"/>
    <col min="9229" max="9229" width="18" style="161" customWidth="1"/>
    <col min="9230" max="9230" width="23.42578125" style="161" customWidth="1"/>
    <col min="9231" max="9233" width="18" style="161" customWidth="1"/>
    <col min="9234" max="9473" width="11.42578125" style="161"/>
    <col min="9474" max="9474" width="2.42578125" style="161" customWidth="1"/>
    <col min="9475" max="9476" width="13" style="161" customWidth="1"/>
    <col min="9477" max="9477" width="14.5703125" style="161" bestFit="1" customWidth="1"/>
    <col min="9478" max="9479" width="18" style="161" customWidth="1"/>
    <col min="9480" max="9480" width="23.140625" style="161" customWidth="1"/>
    <col min="9481" max="9481" width="20.7109375" style="161" customWidth="1"/>
    <col min="9482" max="9482" width="21.7109375" style="161" customWidth="1"/>
    <col min="9483" max="9483" width="23.140625" style="161" customWidth="1"/>
    <col min="9484" max="9484" width="19.42578125" style="161" customWidth="1"/>
    <col min="9485" max="9485" width="18" style="161" customWidth="1"/>
    <col min="9486" max="9486" width="23.42578125" style="161" customWidth="1"/>
    <col min="9487" max="9489" width="18" style="161" customWidth="1"/>
    <col min="9490" max="9729" width="11.42578125" style="161"/>
    <col min="9730" max="9730" width="2.42578125" style="161" customWidth="1"/>
    <col min="9731" max="9732" width="13" style="161" customWidth="1"/>
    <col min="9733" max="9733" width="14.5703125" style="161" bestFit="1" customWidth="1"/>
    <col min="9734" max="9735" width="18" style="161" customWidth="1"/>
    <col min="9736" max="9736" width="23.140625" style="161" customWidth="1"/>
    <col min="9737" max="9737" width="20.7109375" style="161" customWidth="1"/>
    <col min="9738" max="9738" width="21.7109375" style="161" customWidth="1"/>
    <col min="9739" max="9739" width="23.140625" style="161" customWidth="1"/>
    <col min="9740" max="9740" width="19.42578125" style="161" customWidth="1"/>
    <col min="9741" max="9741" width="18" style="161" customWidth="1"/>
    <col min="9742" max="9742" width="23.42578125" style="161" customWidth="1"/>
    <col min="9743" max="9745" width="18" style="161" customWidth="1"/>
    <col min="9746" max="9985" width="11.42578125" style="161"/>
    <col min="9986" max="9986" width="2.42578125" style="161" customWidth="1"/>
    <col min="9987" max="9988" width="13" style="161" customWidth="1"/>
    <col min="9989" max="9989" width="14.5703125" style="161" bestFit="1" customWidth="1"/>
    <col min="9990" max="9991" width="18" style="161" customWidth="1"/>
    <col min="9992" max="9992" width="23.140625" style="161" customWidth="1"/>
    <col min="9993" max="9993" width="20.7109375" style="161" customWidth="1"/>
    <col min="9994" max="9994" width="21.7109375" style="161" customWidth="1"/>
    <col min="9995" max="9995" width="23.140625" style="161" customWidth="1"/>
    <col min="9996" max="9996" width="19.42578125" style="161" customWidth="1"/>
    <col min="9997" max="9997" width="18" style="161" customWidth="1"/>
    <col min="9998" max="9998" width="23.42578125" style="161" customWidth="1"/>
    <col min="9999" max="10001" width="18" style="161" customWidth="1"/>
    <col min="10002" max="10241" width="11.42578125" style="161"/>
    <col min="10242" max="10242" width="2.42578125" style="161" customWidth="1"/>
    <col min="10243" max="10244" width="13" style="161" customWidth="1"/>
    <col min="10245" max="10245" width="14.5703125" style="161" bestFit="1" customWidth="1"/>
    <col min="10246" max="10247" width="18" style="161" customWidth="1"/>
    <col min="10248" max="10248" width="23.140625" style="161" customWidth="1"/>
    <col min="10249" max="10249" width="20.7109375" style="161" customWidth="1"/>
    <col min="10250" max="10250" width="21.7109375" style="161" customWidth="1"/>
    <col min="10251" max="10251" width="23.140625" style="161" customWidth="1"/>
    <col min="10252" max="10252" width="19.42578125" style="161" customWidth="1"/>
    <col min="10253" max="10253" width="18" style="161" customWidth="1"/>
    <col min="10254" max="10254" width="23.42578125" style="161" customWidth="1"/>
    <col min="10255" max="10257" width="18" style="161" customWidth="1"/>
    <col min="10258" max="10497" width="11.42578125" style="161"/>
    <col min="10498" max="10498" width="2.42578125" style="161" customWidth="1"/>
    <col min="10499" max="10500" width="13" style="161" customWidth="1"/>
    <col min="10501" max="10501" width="14.5703125" style="161" bestFit="1" customWidth="1"/>
    <col min="10502" max="10503" width="18" style="161" customWidth="1"/>
    <col min="10504" max="10504" width="23.140625" style="161" customWidth="1"/>
    <col min="10505" max="10505" width="20.7109375" style="161" customWidth="1"/>
    <col min="10506" max="10506" width="21.7109375" style="161" customWidth="1"/>
    <col min="10507" max="10507" width="23.140625" style="161" customWidth="1"/>
    <col min="10508" max="10508" width="19.42578125" style="161" customWidth="1"/>
    <col min="10509" max="10509" width="18" style="161" customWidth="1"/>
    <col min="10510" max="10510" width="23.42578125" style="161" customWidth="1"/>
    <col min="10511" max="10513" width="18" style="161" customWidth="1"/>
    <col min="10514" max="10753" width="11.42578125" style="161"/>
    <col min="10754" max="10754" width="2.42578125" style="161" customWidth="1"/>
    <col min="10755" max="10756" width="13" style="161" customWidth="1"/>
    <col min="10757" max="10757" width="14.5703125" style="161" bestFit="1" customWidth="1"/>
    <col min="10758" max="10759" width="18" style="161" customWidth="1"/>
    <col min="10760" max="10760" width="23.140625" style="161" customWidth="1"/>
    <col min="10761" max="10761" width="20.7109375" style="161" customWidth="1"/>
    <col min="10762" max="10762" width="21.7109375" style="161" customWidth="1"/>
    <col min="10763" max="10763" width="23.140625" style="161" customWidth="1"/>
    <col min="10764" max="10764" width="19.42578125" style="161" customWidth="1"/>
    <col min="10765" max="10765" width="18" style="161" customWidth="1"/>
    <col min="10766" max="10766" width="23.42578125" style="161" customWidth="1"/>
    <col min="10767" max="10769" width="18" style="161" customWidth="1"/>
    <col min="10770" max="11009" width="11.42578125" style="161"/>
    <col min="11010" max="11010" width="2.42578125" style="161" customWidth="1"/>
    <col min="11011" max="11012" width="13" style="161" customWidth="1"/>
    <col min="11013" max="11013" width="14.5703125" style="161" bestFit="1" customWidth="1"/>
    <col min="11014" max="11015" width="18" style="161" customWidth="1"/>
    <col min="11016" max="11016" width="23.140625" style="161" customWidth="1"/>
    <col min="11017" max="11017" width="20.7109375" style="161" customWidth="1"/>
    <col min="11018" max="11018" width="21.7109375" style="161" customWidth="1"/>
    <col min="11019" max="11019" width="23.140625" style="161" customWidth="1"/>
    <col min="11020" max="11020" width="19.42578125" style="161" customWidth="1"/>
    <col min="11021" max="11021" width="18" style="161" customWidth="1"/>
    <col min="11022" max="11022" width="23.42578125" style="161" customWidth="1"/>
    <col min="11023" max="11025" width="18" style="161" customWidth="1"/>
    <col min="11026" max="11265" width="11.42578125" style="161"/>
    <col min="11266" max="11266" width="2.42578125" style="161" customWidth="1"/>
    <col min="11267" max="11268" width="13" style="161" customWidth="1"/>
    <col min="11269" max="11269" width="14.5703125" style="161" bestFit="1" customWidth="1"/>
    <col min="11270" max="11271" width="18" style="161" customWidth="1"/>
    <col min="11272" max="11272" width="23.140625" style="161" customWidth="1"/>
    <col min="11273" max="11273" width="20.7109375" style="161" customWidth="1"/>
    <col min="11274" max="11274" width="21.7109375" style="161" customWidth="1"/>
    <col min="11275" max="11275" width="23.140625" style="161" customWidth="1"/>
    <col min="11276" max="11276" width="19.42578125" style="161" customWidth="1"/>
    <col min="11277" max="11277" width="18" style="161" customWidth="1"/>
    <col min="11278" max="11278" width="23.42578125" style="161" customWidth="1"/>
    <col min="11279" max="11281" width="18" style="161" customWidth="1"/>
    <col min="11282" max="11521" width="11.42578125" style="161"/>
    <col min="11522" max="11522" width="2.42578125" style="161" customWidth="1"/>
    <col min="11523" max="11524" width="13" style="161" customWidth="1"/>
    <col min="11525" max="11525" width="14.5703125" style="161" bestFit="1" customWidth="1"/>
    <col min="11526" max="11527" width="18" style="161" customWidth="1"/>
    <col min="11528" max="11528" width="23.140625" style="161" customWidth="1"/>
    <col min="11529" max="11529" width="20.7109375" style="161" customWidth="1"/>
    <col min="11530" max="11530" width="21.7109375" style="161" customWidth="1"/>
    <col min="11531" max="11531" width="23.140625" style="161" customWidth="1"/>
    <col min="11532" max="11532" width="19.42578125" style="161" customWidth="1"/>
    <col min="11533" max="11533" width="18" style="161" customWidth="1"/>
    <col min="11534" max="11534" width="23.42578125" style="161" customWidth="1"/>
    <col min="11535" max="11537" width="18" style="161" customWidth="1"/>
    <col min="11538" max="11777" width="11.42578125" style="161"/>
    <col min="11778" max="11778" width="2.42578125" style="161" customWidth="1"/>
    <col min="11779" max="11780" width="13" style="161" customWidth="1"/>
    <col min="11781" max="11781" width="14.5703125" style="161" bestFit="1" customWidth="1"/>
    <col min="11782" max="11783" width="18" style="161" customWidth="1"/>
    <col min="11784" max="11784" width="23.140625" style="161" customWidth="1"/>
    <col min="11785" max="11785" width="20.7109375" style="161" customWidth="1"/>
    <col min="11786" max="11786" width="21.7109375" style="161" customWidth="1"/>
    <col min="11787" max="11787" width="23.140625" style="161" customWidth="1"/>
    <col min="11788" max="11788" width="19.42578125" style="161" customWidth="1"/>
    <col min="11789" max="11789" width="18" style="161" customWidth="1"/>
    <col min="11790" max="11790" width="23.42578125" style="161" customWidth="1"/>
    <col min="11791" max="11793" width="18" style="161" customWidth="1"/>
    <col min="11794" max="12033" width="11.42578125" style="161"/>
    <col min="12034" max="12034" width="2.42578125" style="161" customWidth="1"/>
    <col min="12035" max="12036" width="13" style="161" customWidth="1"/>
    <col min="12037" max="12037" width="14.5703125" style="161" bestFit="1" customWidth="1"/>
    <col min="12038" max="12039" width="18" style="161" customWidth="1"/>
    <col min="12040" max="12040" width="23.140625" style="161" customWidth="1"/>
    <col min="12041" max="12041" width="20.7109375" style="161" customWidth="1"/>
    <col min="12042" max="12042" width="21.7109375" style="161" customWidth="1"/>
    <col min="12043" max="12043" width="23.140625" style="161" customWidth="1"/>
    <col min="12044" max="12044" width="19.42578125" style="161" customWidth="1"/>
    <col min="12045" max="12045" width="18" style="161" customWidth="1"/>
    <col min="12046" max="12046" width="23.42578125" style="161" customWidth="1"/>
    <col min="12047" max="12049" width="18" style="161" customWidth="1"/>
    <col min="12050" max="12289" width="11.42578125" style="161"/>
    <col min="12290" max="12290" width="2.42578125" style="161" customWidth="1"/>
    <col min="12291" max="12292" width="13" style="161" customWidth="1"/>
    <col min="12293" max="12293" width="14.5703125" style="161" bestFit="1" customWidth="1"/>
    <col min="12294" max="12295" width="18" style="161" customWidth="1"/>
    <col min="12296" max="12296" width="23.140625" style="161" customWidth="1"/>
    <col min="12297" max="12297" width="20.7109375" style="161" customWidth="1"/>
    <col min="12298" max="12298" width="21.7109375" style="161" customWidth="1"/>
    <col min="12299" max="12299" width="23.140625" style="161" customWidth="1"/>
    <col min="12300" max="12300" width="19.42578125" style="161" customWidth="1"/>
    <col min="12301" max="12301" width="18" style="161" customWidth="1"/>
    <col min="12302" max="12302" width="23.42578125" style="161" customWidth="1"/>
    <col min="12303" max="12305" width="18" style="161" customWidth="1"/>
    <col min="12306" max="12545" width="11.42578125" style="161"/>
    <col min="12546" max="12546" width="2.42578125" style="161" customWidth="1"/>
    <col min="12547" max="12548" width="13" style="161" customWidth="1"/>
    <col min="12549" max="12549" width="14.5703125" style="161" bestFit="1" customWidth="1"/>
    <col min="12550" max="12551" width="18" style="161" customWidth="1"/>
    <col min="12552" max="12552" width="23.140625" style="161" customWidth="1"/>
    <col min="12553" max="12553" width="20.7109375" style="161" customWidth="1"/>
    <col min="12554" max="12554" width="21.7109375" style="161" customWidth="1"/>
    <col min="12555" max="12555" width="23.140625" style="161" customWidth="1"/>
    <col min="12556" max="12556" width="19.42578125" style="161" customWidth="1"/>
    <col min="12557" max="12557" width="18" style="161" customWidth="1"/>
    <col min="12558" max="12558" width="23.42578125" style="161" customWidth="1"/>
    <col min="12559" max="12561" width="18" style="161" customWidth="1"/>
    <col min="12562" max="12801" width="11.42578125" style="161"/>
    <col min="12802" max="12802" width="2.42578125" style="161" customWidth="1"/>
    <col min="12803" max="12804" width="13" style="161" customWidth="1"/>
    <col min="12805" max="12805" width="14.5703125" style="161" bestFit="1" customWidth="1"/>
    <col min="12806" max="12807" width="18" style="161" customWidth="1"/>
    <col min="12808" max="12808" width="23.140625" style="161" customWidth="1"/>
    <col min="12809" max="12809" width="20.7109375" style="161" customWidth="1"/>
    <col min="12810" max="12810" width="21.7109375" style="161" customWidth="1"/>
    <col min="12811" max="12811" width="23.140625" style="161" customWidth="1"/>
    <col min="12812" max="12812" width="19.42578125" style="161" customWidth="1"/>
    <col min="12813" max="12813" width="18" style="161" customWidth="1"/>
    <col min="12814" max="12814" width="23.42578125" style="161" customWidth="1"/>
    <col min="12815" max="12817" width="18" style="161" customWidth="1"/>
    <col min="12818" max="13057" width="11.42578125" style="161"/>
    <col min="13058" max="13058" width="2.42578125" style="161" customWidth="1"/>
    <col min="13059" max="13060" width="13" style="161" customWidth="1"/>
    <col min="13061" max="13061" width="14.5703125" style="161" bestFit="1" customWidth="1"/>
    <col min="13062" max="13063" width="18" style="161" customWidth="1"/>
    <col min="13064" max="13064" width="23.140625" style="161" customWidth="1"/>
    <col min="13065" max="13065" width="20.7109375" style="161" customWidth="1"/>
    <col min="13066" max="13066" width="21.7109375" style="161" customWidth="1"/>
    <col min="13067" max="13067" width="23.140625" style="161" customWidth="1"/>
    <col min="13068" max="13068" width="19.42578125" style="161" customWidth="1"/>
    <col min="13069" max="13069" width="18" style="161" customWidth="1"/>
    <col min="13070" max="13070" width="23.42578125" style="161" customWidth="1"/>
    <col min="13071" max="13073" width="18" style="161" customWidth="1"/>
    <col min="13074" max="13313" width="11.42578125" style="161"/>
    <col min="13314" max="13314" width="2.42578125" style="161" customWidth="1"/>
    <col min="13315" max="13316" width="13" style="161" customWidth="1"/>
    <col min="13317" max="13317" width="14.5703125" style="161" bestFit="1" customWidth="1"/>
    <col min="13318" max="13319" width="18" style="161" customWidth="1"/>
    <col min="13320" max="13320" width="23.140625" style="161" customWidth="1"/>
    <col min="13321" max="13321" width="20.7109375" style="161" customWidth="1"/>
    <col min="13322" max="13322" width="21.7109375" style="161" customWidth="1"/>
    <col min="13323" max="13323" width="23.140625" style="161" customWidth="1"/>
    <col min="13324" max="13324" width="19.42578125" style="161" customWidth="1"/>
    <col min="13325" max="13325" width="18" style="161" customWidth="1"/>
    <col min="13326" max="13326" width="23.42578125" style="161" customWidth="1"/>
    <col min="13327" max="13329" width="18" style="161" customWidth="1"/>
    <col min="13330" max="13569" width="11.42578125" style="161"/>
    <col min="13570" max="13570" width="2.42578125" style="161" customWidth="1"/>
    <col min="13571" max="13572" width="13" style="161" customWidth="1"/>
    <col min="13573" max="13573" width="14.5703125" style="161" bestFit="1" customWidth="1"/>
    <col min="13574" max="13575" width="18" style="161" customWidth="1"/>
    <col min="13576" max="13576" width="23.140625" style="161" customWidth="1"/>
    <col min="13577" max="13577" width="20.7109375" style="161" customWidth="1"/>
    <col min="13578" max="13578" width="21.7109375" style="161" customWidth="1"/>
    <col min="13579" max="13579" width="23.140625" style="161" customWidth="1"/>
    <col min="13580" max="13580" width="19.42578125" style="161" customWidth="1"/>
    <col min="13581" max="13581" width="18" style="161" customWidth="1"/>
    <col min="13582" max="13582" width="23.42578125" style="161" customWidth="1"/>
    <col min="13583" max="13585" width="18" style="161" customWidth="1"/>
    <col min="13586" max="13825" width="11.42578125" style="161"/>
    <col min="13826" max="13826" width="2.42578125" style="161" customWidth="1"/>
    <col min="13827" max="13828" width="13" style="161" customWidth="1"/>
    <col min="13829" max="13829" width="14.5703125" style="161" bestFit="1" customWidth="1"/>
    <col min="13830" max="13831" width="18" style="161" customWidth="1"/>
    <col min="13832" max="13832" width="23.140625" style="161" customWidth="1"/>
    <col min="13833" max="13833" width="20.7109375" style="161" customWidth="1"/>
    <col min="13834" max="13834" width="21.7109375" style="161" customWidth="1"/>
    <col min="13835" max="13835" width="23.140625" style="161" customWidth="1"/>
    <col min="13836" max="13836" width="19.42578125" style="161" customWidth="1"/>
    <col min="13837" max="13837" width="18" style="161" customWidth="1"/>
    <col min="13838" max="13838" width="23.42578125" style="161" customWidth="1"/>
    <col min="13839" max="13841" width="18" style="161" customWidth="1"/>
    <col min="13842" max="14081" width="11.42578125" style="161"/>
    <col min="14082" max="14082" width="2.42578125" style="161" customWidth="1"/>
    <col min="14083" max="14084" width="13" style="161" customWidth="1"/>
    <col min="14085" max="14085" width="14.5703125" style="161" bestFit="1" customWidth="1"/>
    <col min="14086" max="14087" width="18" style="161" customWidth="1"/>
    <col min="14088" max="14088" width="23.140625" style="161" customWidth="1"/>
    <col min="14089" max="14089" width="20.7109375" style="161" customWidth="1"/>
    <col min="14090" max="14090" width="21.7109375" style="161" customWidth="1"/>
    <col min="14091" max="14091" width="23.140625" style="161" customWidth="1"/>
    <col min="14092" max="14092" width="19.42578125" style="161" customWidth="1"/>
    <col min="14093" max="14093" width="18" style="161" customWidth="1"/>
    <col min="14094" max="14094" width="23.42578125" style="161" customWidth="1"/>
    <col min="14095" max="14097" width="18" style="161" customWidth="1"/>
    <col min="14098" max="14337" width="11.42578125" style="161"/>
    <col min="14338" max="14338" width="2.42578125" style="161" customWidth="1"/>
    <col min="14339" max="14340" width="13" style="161" customWidth="1"/>
    <col min="14341" max="14341" width="14.5703125" style="161" bestFit="1" customWidth="1"/>
    <col min="14342" max="14343" width="18" style="161" customWidth="1"/>
    <col min="14344" max="14344" width="23.140625" style="161" customWidth="1"/>
    <col min="14345" max="14345" width="20.7109375" style="161" customWidth="1"/>
    <col min="14346" max="14346" width="21.7109375" style="161" customWidth="1"/>
    <col min="14347" max="14347" width="23.140625" style="161" customWidth="1"/>
    <col min="14348" max="14348" width="19.42578125" style="161" customWidth="1"/>
    <col min="14349" max="14349" width="18" style="161" customWidth="1"/>
    <col min="14350" max="14350" width="23.42578125" style="161" customWidth="1"/>
    <col min="14351" max="14353" width="18" style="161" customWidth="1"/>
    <col min="14354" max="14593" width="11.42578125" style="161"/>
    <col min="14594" max="14594" width="2.42578125" style="161" customWidth="1"/>
    <col min="14595" max="14596" width="13" style="161" customWidth="1"/>
    <col min="14597" max="14597" width="14.5703125" style="161" bestFit="1" customWidth="1"/>
    <col min="14598" max="14599" width="18" style="161" customWidth="1"/>
    <col min="14600" max="14600" width="23.140625" style="161" customWidth="1"/>
    <col min="14601" max="14601" width="20.7109375" style="161" customWidth="1"/>
    <col min="14602" max="14602" width="21.7109375" style="161" customWidth="1"/>
    <col min="14603" max="14603" width="23.140625" style="161" customWidth="1"/>
    <col min="14604" max="14604" width="19.42578125" style="161" customWidth="1"/>
    <col min="14605" max="14605" width="18" style="161" customWidth="1"/>
    <col min="14606" max="14606" width="23.42578125" style="161" customWidth="1"/>
    <col min="14607" max="14609" width="18" style="161" customWidth="1"/>
    <col min="14610" max="14849" width="11.42578125" style="161"/>
    <col min="14850" max="14850" width="2.42578125" style="161" customWidth="1"/>
    <col min="14851" max="14852" width="13" style="161" customWidth="1"/>
    <col min="14853" max="14853" width="14.5703125" style="161" bestFit="1" customWidth="1"/>
    <col min="14854" max="14855" width="18" style="161" customWidth="1"/>
    <col min="14856" max="14856" width="23.140625" style="161" customWidth="1"/>
    <col min="14857" max="14857" width="20.7109375" style="161" customWidth="1"/>
    <col min="14858" max="14858" width="21.7109375" style="161" customWidth="1"/>
    <col min="14859" max="14859" width="23.140625" style="161" customWidth="1"/>
    <col min="14860" max="14860" width="19.42578125" style="161" customWidth="1"/>
    <col min="14861" max="14861" width="18" style="161" customWidth="1"/>
    <col min="14862" max="14862" width="23.42578125" style="161" customWidth="1"/>
    <col min="14863" max="14865" width="18" style="161" customWidth="1"/>
    <col min="14866" max="15105" width="11.42578125" style="161"/>
    <col min="15106" max="15106" width="2.42578125" style="161" customWidth="1"/>
    <col min="15107" max="15108" width="13" style="161" customWidth="1"/>
    <col min="15109" max="15109" width="14.5703125" style="161" bestFit="1" customWidth="1"/>
    <col min="15110" max="15111" width="18" style="161" customWidth="1"/>
    <col min="15112" max="15112" width="23.140625" style="161" customWidth="1"/>
    <col min="15113" max="15113" width="20.7109375" style="161" customWidth="1"/>
    <col min="15114" max="15114" width="21.7109375" style="161" customWidth="1"/>
    <col min="15115" max="15115" width="23.140625" style="161" customWidth="1"/>
    <col min="15116" max="15116" width="19.42578125" style="161" customWidth="1"/>
    <col min="15117" max="15117" width="18" style="161" customWidth="1"/>
    <col min="15118" max="15118" width="23.42578125" style="161" customWidth="1"/>
    <col min="15119" max="15121" width="18" style="161" customWidth="1"/>
    <col min="15122" max="15361" width="11.42578125" style="161"/>
    <col min="15362" max="15362" width="2.42578125" style="161" customWidth="1"/>
    <col min="15363" max="15364" width="13" style="161" customWidth="1"/>
    <col min="15365" max="15365" width="14.5703125" style="161" bestFit="1" customWidth="1"/>
    <col min="15366" max="15367" width="18" style="161" customWidth="1"/>
    <col min="15368" max="15368" width="23.140625" style="161" customWidth="1"/>
    <col min="15369" max="15369" width="20.7109375" style="161" customWidth="1"/>
    <col min="15370" max="15370" width="21.7109375" style="161" customWidth="1"/>
    <col min="15371" max="15371" width="23.140625" style="161" customWidth="1"/>
    <col min="15372" max="15372" width="19.42578125" style="161" customWidth="1"/>
    <col min="15373" max="15373" width="18" style="161" customWidth="1"/>
    <col min="15374" max="15374" width="23.42578125" style="161" customWidth="1"/>
    <col min="15375" max="15377" width="18" style="161" customWidth="1"/>
    <col min="15378" max="15617" width="11.42578125" style="161"/>
    <col min="15618" max="15618" width="2.42578125" style="161" customWidth="1"/>
    <col min="15619" max="15620" width="13" style="161" customWidth="1"/>
    <col min="15621" max="15621" width="14.5703125" style="161" bestFit="1" customWidth="1"/>
    <col min="15622" max="15623" width="18" style="161" customWidth="1"/>
    <col min="15624" max="15624" width="23.140625" style="161" customWidth="1"/>
    <col min="15625" max="15625" width="20.7109375" style="161" customWidth="1"/>
    <col min="15626" max="15626" width="21.7109375" style="161" customWidth="1"/>
    <col min="15627" max="15627" width="23.140625" style="161" customWidth="1"/>
    <col min="15628" max="15628" width="19.42578125" style="161" customWidth="1"/>
    <col min="15629" max="15629" width="18" style="161" customWidth="1"/>
    <col min="15630" max="15630" width="23.42578125" style="161" customWidth="1"/>
    <col min="15631" max="15633" width="18" style="161" customWidth="1"/>
    <col min="15634" max="15873" width="11.42578125" style="161"/>
    <col min="15874" max="15874" width="2.42578125" style="161" customWidth="1"/>
    <col min="15875" max="15876" width="13" style="161" customWidth="1"/>
    <col min="15877" max="15877" width="14.5703125" style="161" bestFit="1" customWidth="1"/>
    <col min="15878" max="15879" width="18" style="161" customWidth="1"/>
    <col min="15880" max="15880" width="23.140625" style="161" customWidth="1"/>
    <col min="15881" max="15881" width="20.7109375" style="161" customWidth="1"/>
    <col min="15882" max="15882" width="21.7109375" style="161" customWidth="1"/>
    <col min="15883" max="15883" width="23.140625" style="161" customWidth="1"/>
    <col min="15884" max="15884" width="19.42578125" style="161" customWidth="1"/>
    <col min="15885" max="15885" width="18" style="161" customWidth="1"/>
    <col min="15886" max="15886" width="23.42578125" style="161" customWidth="1"/>
    <col min="15887" max="15889" width="18" style="161" customWidth="1"/>
    <col min="15890" max="16129" width="11.42578125" style="161"/>
    <col min="16130" max="16130" width="2.42578125" style="161" customWidth="1"/>
    <col min="16131" max="16132" width="13" style="161" customWidth="1"/>
    <col min="16133" max="16133" width="14.5703125" style="161" bestFit="1" customWidth="1"/>
    <col min="16134" max="16135" width="18" style="161" customWidth="1"/>
    <col min="16136" max="16136" width="23.140625" style="161" customWidth="1"/>
    <col min="16137" max="16137" width="20.7109375" style="161" customWidth="1"/>
    <col min="16138" max="16138" width="21.7109375" style="161" customWidth="1"/>
    <col min="16139" max="16139" width="23.140625" style="161" customWidth="1"/>
    <col min="16140" max="16140" width="19.42578125" style="161" customWidth="1"/>
    <col min="16141" max="16141" width="18" style="161" customWidth="1"/>
    <col min="16142" max="16142" width="23.42578125" style="161" customWidth="1"/>
    <col min="16143" max="16145" width="18" style="161" customWidth="1"/>
    <col min="16146" max="16384" width="11.42578125" style="161"/>
  </cols>
  <sheetData>
    <row r="1" spans="1:187" s="163" customFormat="1" ht="90.75" customHeight="1">
      <c r="C1" s="177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87" s="163" customFormat="1">
      <c r="A2" s="161"/>
      <c r="C2" s="177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87" ht="20.25">
      <c r="B3" s="452" t="str">
        <f>Contenido!B5</f>
        <v>Encuesta Mensual de Comercio  - EMC</v>
      </c>
      <c r="C3" s="453"/>
      <c r="D3" s="453"/>
      <c r="E3" s="453"/>
      <c r="F3" s="453"/>
      <c r="G3" s="453"/>
      <c r="H3" s="453"/>
      <c r="I3" s="453"/>
    </row>
    <row r="4" spans="1:187" ht="15.75">
      <c r="B4" s="166" t="s">
        <v>107</v>
      </c>
      <c r="C4" s="166"/>
    </row>
    <row r="5" spans="1:187">
      <c r="B5" s="166" t="str">
        <f>+'2.1'!B5</f>
        <v>Base 2019 = 100</v>
      </c>
      <c r="C5" s="166"/>
    </row>
    <row r="6" spans="1:187">
      <c r="B6" s="249" t="str">
        <f>'2.2'!B6</f>
        <v>Mayo 2020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</row>
    <row r="7" spans="1:187" ht="5.25" customHeight="1">
      <c r="B7" s="164"/>
      <c r="C7" s="164"/>
      <c r="D7" s="184"/>
      <c r="E7" s="184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</row>
    <row r="8" spans="1:187" s="186" customFormat="1" ht="109.5" customHeight="1">
      <c r="B8" s="187" t="s">
        <v>45</v>
      </c>
      <c r="C8" s="187" t="s">
        <v>46</v>
      </c>
      <c r="D8" s="187" t="s">
        <v>7</v>
      </c>
      <c r="E8" s="168" t="str">
        <f>'1.2'!B14</f>
        <v>Total comercio minorista y vehículos (excepto grupo CIIU 473*)</v>
      </c>
      <c r="F8" s="60" t="s">
        <v>90</v>
      </c>
      <c r="G8" s="60" t="s">
        <v>25</v>
      </c>
      <c r="H8" s="60" t="s">
        <v>88</v>
      </c>
      <c r="I8" s="60" t="s">
        <v>16</v>
      </c>
      <c r="J8" s="60" t="s">
        <v>26</v>
      </c>
      <c r="K8" s="60" t="s">
        <v>130</v>
      </c>
      <c r="L8" s="250" t="s">
        <v>136</v>
      </c>
      <c r="M8" s="60" t="s">
        <v>93</v>
      </c>
      <c r="N8" s="60" t="s">
        <v>94</v>
      </c>
      <c r="O8" s="60" t="s">
        <v>98</v>
      </c>
      <c r="P8" s="60" t="s">
        <v>95</v>
      </c>
      <c r="Q8" s="60" t="s">
        <v>27</v>
      </c>
      <c r="R8" s="60" t="s">
        <v>96</v>
      </c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</row>
    <row r="9" spans="1:187" s="163" customFormat="1">
      <c r="B9" s="171">
        <v>2019</v>
      </c>
      <c r="C9" s="172" t="s">
        <v>47</v>
      </c>
      <c r="D9" s="173">
        <v>88.306421926954329</v>
      </c>
      <c r="E9" s="173">
        <v>86.577061867445948</v>
      </c>
      <c r="F9" s="173">
        <v>75.329861299427293</v>
      </c>
      <c r="G9" s="173">
        <v>97.651412013118815</v>
      </c>
      <c r="H9" s="173">
        <v>94.521755575346489</v>
      </c>
      <c r="I9" s="173">
        <v>90.150949813906621</v>
      </c>
      <c r="J9" s="173">
        <v>82.043798866780563</v>
      </c>
      <c r="K9" s="173">
        <v>94.935953680147961</v>
      </c>
      <c r="L9" s="173">
        <v>103.11444395183995</v>
      </c>
      <c r="M9" s="173">
        <v>79.86045414929589</v>
      </c>
      <c r="N9" s="173">
        <v>93.758798922258919</v>
      </c>
      <c r="O9" s="173">
        <v>122.43161780726976</v>
      </c>
      <c r="P9" s="173">
        <v>77.044397195229891</v>
      </c>
      <c r="Q9" s="173">
        <v>96.649993431793263</v>
      </c>
      <c r="R9" s="173">
        <v>91.300307323192172</v>
      </c>
    </row>
    <row r="10" spans="1:187" s="163" customFormat="1">
      <c r="A10" s="161"/>
      <c r="B10" s="189"/>
      <c r="C10" s="175" t="s">
        <v>48</v>
      </c>
      <c r="D10" s="190">
        <v>85.719396175099575</v>
      </c>
      <c r="E10" s="190">
        <v>84.774068416532373</v>
      </c>
      <c r="F10" s="190">
        <v>84.971886474282073</v>
      </c>
      <c r="G10" s="190">
        <v>91.304208902473945</v>
      </c>
      <c r="H10" s="190">
        <v>93.713781780875848</v>
      </c>
      <c r="I10" s="190">
        <v>86.844852072282691</v>
      </c>
      <c r="J10" s="190">
        <v>78.080099642804569</v>
      </c>
      <c r="K10" s="190">
        <v>89.322610621854736</v>
      </c>
      <c r="L10" s="190">
        <v>96.352563922786217</v>
      </c>
      <c r="M10" s="190">
        <v>77.464615960529784</v>
      </c>
      <c r="N10" s="190">
        <v>88.334467723234098</v>
      </c>
      <c r="O10" s="190">
        <v>99.011875949623089</v>
      </c>
      <c r="P10" s="190">
        <v>63.703288698363316</v>
      </c>
      <c r="Q10" s="190">
        <v>87.143458322163639</v>
      </c>
      <c r="R10" s="190">
        <v>84.312396386828595</v>
      </c>
    </row>
    <row r="11" spans="1:187" s="163" customFormat="1">
      <c r="B11" s="171"/>
      <c r="C11" s="172" t="s">
        <v>49</v>
      </c>
      <c r="D11" s="173">
        <v>94.502900892879339</v>
      </c>
      <c r="E11" s="173">
        <v>94.507512676870192</v>
      </c>
      <c r="F11" s="173">
        <v>93.665043908349105</v>
      </c>
      <c r="G11" s="173">
        <v>93.462006437746041</v>
      </c>
      <c r="H11" s="173">
        <v>94.628368458766829</v>
      </c>
      <c r="I11" s="173">
        <v>99.452707788223094</v>
      </c>
      <c r="J11" s="173">
        <v>85.130687030436121</v>
      </c>
      <c r="K11" s="173">
        <v>94.455239884865662</v>
      </c>
      <c r="L11" s="173">
        <v>98.137460569503745</v>
      </c>
      <c r="M11" s="173">
        <v>85.941633334732458</v>
      </c>
      <c r="N11" s="173">
        <v>96.098210114534766</v>
      </c>
      <c r="O11" s="173">
        <v>89.872412125508987</v>
      </c>
      <c r="P11" s="173">
        <v>75.600671711014627</v>
      </c>
      <c r="Q11" s="173">
        <v>99.510204217377847</v>
      </c>
      <c r="R11" s="173">
        <v>89.068998883669934</v>
      </c>
    </row>
    <row r="12" spans="1:187" s="163" customFormat="1">
      <c r="A12" s="161"/>
      <c r="B12" s="189"/>
      <c r="C12" s="175" t="s">
        <v>50</v>
      </c>
      <c r="D12" s="190">
        <v>90.868309464833743</v>
      </c>
      <c r="E12" s="190">
        <v>89.476161814834043</v>
      </c>
      <c r="F12" s="190">
        <v>93.011251390520684</v>
      </c>
      <c r="G12" s="190">
        <v>93.786725359222672</v>
      </c>
      <c r="H12" s="190">
        <v>92.125833054584092</v>
      </c>
      <c r="I12" s="190">
        <v>91.117696143472742</v>
      </c>
      <c r="J12" s="190">
        <v>82.439562425280727</v>
      </c>
      <c r="K12" s="190">
        <v>96.278797162882285</v>
      </c>
      <c r="L12" s="190">
        <v>93.76166036367529</v>
      </c>
      <c r="M12" s="190">
        <v>75.434884568148519</v>
      </c>
      <c r="N12" s="190">
        <v>90.680816127328839</v>
      </c>
      <c r="O12" s="190">
        <v>71.367811199156279</v>
      </c>
      <c r="P12" s="190">
        <v>71.333178320697314</v>
      </c>
      <c r="Q12" s="190">
        <v>94.649944034017579</v>
      </c>
      <c r="R12" s="190">
        <v>85.48860660031346</v>
      </c>
    </row>
    <row r="13" spans="1:187" s="163" customFormat="1">
      <c r="B13" s="171"/>
      <c r="C13" s="172" t="s">
        <v>51</v>
      </c>
      <c r="D13" s="173">
        <v>97.235112887115619</v>
      </c>
      <c r="E13" s="173">
        <v>96.401218768461717</v>
      </c>
      <c r="F13" s="173">
        <v>99.023297899011311</v>
      </c>
      <c r="G13" s="173">
        <v>103.86419516507533</v>
      </c>
      <c r="H13" s="173">
        <v>101.27123931357445</v>
      </c>
      <c r="I13" s="173">
        <v>96.521554254696497</v>
      </c>
      <c r="J13" s="173">
        <v>94.737394471507855</v>
      </c>
      <c r="K13" s="173">
        <v>100.48124483564757</v>
      </c>
      <c r="L13" s="173">
        <v>98.323788931573603</v>
      </c>
      <c r="M13" s="173">
        <v>86.574099160463518</v>
      </c>
      <c r="N13" s="173">
        <v>95.449170719976735</v>
      </c>
      <c r="O13" s="173">
        <v>76.104928118109413</v>
      </c>
      <c r="P13" s="173">
        <v>83.52645938248925</v>
      </c>
      <c r="Q13" s="173">
        <v>99.887382535932744</v>
      </c>
      <c r="R13" s="173">
        <v>110.35288822900527</v>
      </c>
    </row>
    <row r="14" spans="1:187" s="163" customFormat="1">
      <c r="A14" s="161"/>
      <c r="B14" s="189"/>
      <c r="C14" s="175" t="s">
        <v>52</v>
      </c>
      <c r="D14" s="190">
        <v>96.509812632967027</v>
      </c>
      <c r="E14" s="190">
        <v>96.534461234413413</v>
      </c>
      <c r="F14" s="190">
        <v>93.51075210115323</v>
      </c>
      <c r="G14" s="190">
        <v>90.354766050043906</v>
      </c>
      <c r="H14" s="190">
        <v>90.335519154161318</v>
      </c>
      <c r="I14" s="190">
        <v>100.8273993244466</v>
      </c>
      <c r="J14" s="190">
        <v>92.693987412248717</v>
      </c>
      <c r="K14" s="190">
        <v>96.423339709507729</v>
      </c>
      <c r="L14" s="190">
        <v>95.316212045141228</v>
      </c>
      <c r="M14" s="190">
        <v>88.766908294639691</v>
      </c>
      <c r="N14" s="190">
        <v>93.407012103294747</v>
      </c>
      <c r="O14" s="190">
        <v>82.25609625321556</v>
      </c>
      <c r="P14" s="190">
        <v>96.347611281880845</v>
      </c>
      <c r="Q14" s="190">
        <v>102.36020627154932</v>
      </c>
      <c r="R14" s="190">
        <v>89.89218657701133</v>
      </c>
    </row>
    <row r="15" spans="1:187" s="163" customFormat="1">
      <c r="B15" s="171"/>
      <c r="C15" s="172" t="s">
        <v>53</v>
      </c>
      <c r="D15" s="173">
        <v>101.02398487993317</v>
      </c>
      <c r="E15" s="173">
        <v>100.43959365720001</v>
      </c>
      <c r="F15" s="173">
        <v>103.58839085864307</v>
      </c>
      <c r="G15" s="173">
        <v>104.48411358619846</v>
      </c>
      <c r="H15" s="173">
        <v>109.63567924615683</v>
      </c>
      <c r="I15" s="173">
        <v>101.2071397214164</v>
      </c>
      <c r="J15" s="173">
        <v>93.295499782920217</v>
      </c>
      <c r="K15" s="173">
        <v>103.31033434090992</v>
      </c>
      <c r="L15" s="173">
        <v>100.38171070681001</v>
      </c>
      <c r="M15" s="173">
        <v>86.514401622812812</v>
      </c>
      <c r="N15" s="173">
        <v>100.17623419309557</v>
      </c>
      <c r="O15" s="173">
        <v>83.173589953314206</v>
      </c>
      <c r="P15" s="173">
        <v>90.661964266565874</v>
      </c>
      <c r="Q15" s="173">
        <v>103.78204205474134</v>
      </c>
      <c r="R15" s="173">
        <v>97.027128682560885</v>
      </c>
    </row>
    <row r="16" spans="1:187" s="163" customFormat="1">
      <c r="A16" s="161"/>
      <c r="B16" s="189"/>
      <c r="C16" s="175" t="s">
        <v>54</v>
      </c>
      <c r="D16" s="190">
        <v>103.86080740879483</v>
      </c>
      <c r="E16" s="190">
        <v>103.27600789063793</v>
      </c>
      <c r="F16" s="190">
        <v>110.23939143089925</v>
      </c>
      <c r="G16" s="190">
        <v>104.79125126606419</v>
      </c>
      <c r="H16" s="190">
        <v>105.94259349425403</v>
      </c>
      <c r="I16" s="190">
        <v>99.711171547710563</v>
      </c>
      <c r="J16" s="190">
        <v>113.13418972893865</v>
      </c>
      <c r="K16" s="190">
        <v>106.16918916736729</v>
      </c>
      <c r="L16" s="190">
        <v>100.7139258045391</v>
      </c>
      <c r="M16" s="190">
        <v>93.066172377399027</v>
      </c>
      <c r="N16" s="190">
        <v>102.78307196440535</v>
      </c>
      <c r="O16" s="190">
        <v>116.84059433185278</v>
      </c>
      <c r="P16" s="190">
        <v>87.633397319024667</v>
      </c>
      <c r="Q16" s="190">
        <v>102.71688181989947</v>
      </c>
      <c r="R16" s="190">
        <v>94.276161387900558</v>
      </c>
    </row>
    <row r="17" spans="1:19" s="163" customFormat="1">
      <c r="B17" s="171"/>
      <c r="C17" s="172" t="s">
        <v>55</v>
      </c>
      <c r="D17" s="173">
        <v>99.28906664382616</v>
      </c>
      <c r="E17" s="173">
        <v>98.811366393524693</v>
      </c>
      <c r="F17" s="173">
        <v>104.36369111477873</v>
      </c>
      <c r="G17" s="173">
        <v>102.16012154443926</v>
      </c>
      <c r="H17" s="173">
        <v>103.07588828199879</v>
      </c>
      <c r="I17" s="173">
        <v>99.853160008578683</v>
      </c>
      <c r="J17" s="173">
        <v>88.690417761322408</v>
      </c>
      <c r="K17" s="173">
        <v>101.1307743788341</v>
      </c>
      <c r="L17" s="173">
        <v>102.10067313574915</v>
      </c>
      <c r="M17" s="173">
        <v>89.38655892622522</v>
      </c>
      <c r="N17" s="173">
        <v>98.385456529535261</v>
      </c>
      <c r="O17" s="173">
        <v>81.030731130012995</v>
      </c>
      <c r="P17" s="173">
        <v>87.78137406067836</v>
      </c>
      <c r="Q17" s="173">
        <v>96.155409637308196</v>
      </c>
      <c r="R17" s="173">
        <v>95.615636909370764</v>
      </c>
    </row>
    <row r="18" spans="1:19" s="163" customFormat="1">
      <c r="A18" s="161"/>
      <c r="B18" s="189"/>
      <c r="C18" s="175" t="s">
        <v>56</v>
      </c>
      <c r="D18" s="190">
        <v>102.51768787193251</v>
      </c>
      <c r="E18" s="190">
        <v>101.81484741103645</v>
      </c>
      <c r="F18" s="190">
        <v>110.63439537189572</v>
      </c>
      <c r="G18" s="190">
        <v>105.65336396114074</v>
      </c>
      <c r="H18" s="190">
        <v>102.65152416679322</v>
      </c>
      <c r="I18" s="190">
        <v>99.105551530388396</v>
      </c>
      <c r="J18" s="190">
        <v>93.486278855558766</v>
      </c>
      <c r="K18" s="190">
        <v>105.25813515681457</v>
      </c>
      <c r="L18" s="190">
        <v>102.88713461439399</v>
      </c>
      <c r="M18" s="190">
        <v>110.27063508832902</v>
      </c>
      <c r="N18" s="190">
        <v>107.42456339786597</v>
      </c>
      <c r="O18" s="190">
        <v>86.874443236650052</v>
      </c>
      <c r="P18" s="190">
        <v>90.00960533396993</v>
      </c>
      <c r="Q18" s="190">
        <v>100.46225004965598</v>
      </c>
      <c r="R18" s="190">
        <v>92.49086731738997</v>
      </c>
    </row>
    <row r="19" spans="1:19" s="163" customFormat="1">
      <c r="B19" s="171"/>
      <c r="C19" s="172" t="s">
        <v>57</v>
      </c>
      <c r="D19" s="173">
        <v>107.85617521163405</v>
      </c>
      <c r="E19" s="173">
        <v>109.30866981374125</v>
      </c>
      <c r="F19" s="173">
        <v>112.6549862350076</v>
      </c>
      <c r="G19" s="173">
        <v>103.0881653438605</v>
      </c>
      <c r="H19" s="173">
        <v>97.93753173105641</v>
      </c>
      <c r="I19" s="173">
        <v>102.84676665085624</v>
      </c>
      <c r="J19" s="173">
        <v>128.00230168758702</v>
      </c>
      <c r="K19" s="173">
        <v>102.24968678994691</v>
      </c>
      <c r="L19" s="173">
        <v>100.1153677778633</v>
      </c>
      <c r="M19" s="173">
        <v>130.53013677066784</v>
      </c>
      <c r="N19" s="173">
        <v>115.7287094341751</v>
      </c>
      <c r="O19" s="173">
        <v>105.84205412225438</v>
      </c>
      <c r="P19" s="173">
        <v>117.98097978712714</v>
      </c>
      <c r="Q19" s="173">
        <v>99.498600510974057</v>
      </c>
      <c r="R19" s="173">
        <v>104.32572533691364</v>
      </c>
    </row>
    <row r="20" spans="1:19" s="163" customFormat="1">
      <c r="A20" s="161"/>
      <c r="B20" s="189"/>
      <c r="C20" s="175" t="s">
        <v>58</v>
      </c>
      <c r="D20" s="190">
        <v>132.31032400402964</v>
      </c>
      <c r="E20" s="190">
        <v>138.07903005530179</v>
      </c>
      <c r="F20" s="190">
        <v>119.00705191603153</v>
      </c>
      <c r="G20" s="190">
        <v>109.39967037061598</v>
      </c>
      <c r="H20" s="190">
        <v>114.16028574243195</v>
      </c>
      <c r="I20" s="190">
        <v>132.36105114402159</v>
      </c>
      <c r="J20" s="190">
        <v>168.26578233461476</v>
      </c>
      <c r="K20" s="190">
        <v>109.98469427122161</v>
      </c>
      <c r="L20" s="190">
        <v>108.79505817612441</v>
      </c>
      <c r="M20" s="190">
        <v>196.18949974675635</v>
      </c>
      <c r="N20" s="190">
        <v>117.77348877029463</v>
      </c>
      <c r="O20" s="190">
        <v>185.19384577303231</v>
      </c>
      <c r="P20" s="190">
        <v>258.37707264295875</v>
      </c>
      <c r="Q20" s="190">
        <v>117.1836271145866</v>
      </c>
      <c r="R20" s="190">
        <v>165.84909636584342</v>
      </c>
    </row>
    <row r="21" spans="1:19" s="163" customFormat="1">
      <c r="B21" s="171">
        <v>2020</v>
      </c>
      <c r="C21" s="172" t="s">
        <v>47</v>
      </c>
      <c r="D21" s="173">
        <v>98.034160012735583</v>
      </c>
      <c r="E21" s="173">
        <v>97.035765127045735</v>
      </c>
      <c r="F21" s="173">
        <v>88.528481194815981</v>
      </c>
      <c r="G21" s="173">
        <v>104.81343242256698</v>
      </c>
      <c r="H21" s="173">
        <v>102.84856207403517</v>
      </c>
      <c r="I21" s="173">
        <v>100.91465536499835</v>
      </c>
      <c r="J21" s="173">
        <v>94.708792686603829</v>
      </c>
      <c r="K21" s="173">
        <v>101.88769594366548</v>
      </c>
      <c r="L21" s="173">
        <v>103.37595183209625</v>
      </c>
      <c r="M21" s="173">
        <v>106.28957881568908</v>
      </c>
      <c r="N21" s="173">
        <v>101.35325773724585</v>
      </c>
      <c r="O21" s="173">
        <v>125.8597434026928</v>
      </c>
      <c r="P21" s="173">
        <v>82.822689776127518</v>
      </c>
      <c r="Q21" s="173">
        <v>103.15776591514054</v>
      </c>
      <c r="R21" s="173">
        <v>92.583612553393337</v>
      </c>
    </row>
    <row r="22" spans="1:19" s="163" customFormat="1">
      <c r="B22" s="189"/>
      <c r="C22" s="189" t="s">
        <v>48</v>
      </c>
      <c r="D22" s="190">
        <v>100.29144511579813</v>
      </c>
      <c r="E22" s="190">
        <v>100.39159868416482</v>
      </c>
      <c r="F22" s="190">
        <v>104.20494832510018</v>
      </c>
      <c r="G22" s="190">
        <v>104.64801476608633</v>
      </c>
      <c r="H22" s="190">
        <v>109.55231811508125</v>
      </c>
      <c r="I22" s="190">
        <v>102.48446164252846</v>
      </c>
      <c r="J22" s="190">
        <v>96.140684279236964</v>
      </c>
      <c r="K22" s="190">
        <v>99.888827749418411</v>
      </c>
      <c r="L22" s="190">
        <v>101.72258951095691</v>
      </c>
      <c r="M22" s="190">
        <v>109.35786161981265</v>
      </c>
      <c r="N22" s="190">
        <v>100.49497142085301</v>
      </c>
      <c r="O22" s="190">
        <v>108.7124241655906</v>
      </c>
      <c r="P22" s="190">
        <v>73.150820386515136</v>
      </c>
      <c r="Q22" s="190">
        <v>96.394061816129309</v>
      </c>
      <c r="R22" s="190">
        <v>95.173658313365053</v>
      </c>
      <c r="S22" s="190"/>
    </row>
    <row r="23" spans="1:19" s="163" customFormat="1">
      <c r="B23" s="171"/>
      <c r="C23" s="172" t="s">
        <v>49</v>
      </c>
      <c r="D23" s="173">
        <v>92.750491407370745</v>
      </c>
      <c r="E23" s="173">
        <v>96.410752800514715</v>
      </c>
      <c r="F23" s="173">
        <v>79.882209197902881</v>
      </c>
      <c r="G23" s="173">
        <v>76.250283538518445</v>
      </c>
      <c r="H23" s="173">
        <v>70.011149959391062</v>
      </c>
      <c r="I23" s="173">
        <v>127.87464741792364</v>
      </c>
      <c r="J23" s="173">
        <v>76.891870919276812</v>
      </c>
      <c r="K23" s="173">
        <v>78.681067145070173</v>
      </c>
      <c r="L23" s="173">
        <v>66.034565323971876</v>
      </c>
      <c r="M23" s="173">
        <v>72.227551137411325</v>
      </c>
      <c r="N23" s="173">
        <v>72.654964739733217</v>
      </c>
      <c r="O23" s="173">
        <v>56.83724056382497</v>
      </c>
      <c r="P23" s="173">
        <v>41.039274547730692</v>
      </c>
      <c r="Q23" s="173">
        <v>109.68335106916469</v>
      </c>
      <c r="R23" s="173">
        <v>70.285995005537032</v>
      </c>
      <c r="S23" s="190"/>
    </row>
    <row r="24" spans="1:19" s="163" customFormat="1">
      <c r="B24" s="189"/>
      <c r="C24" s="189" t="s">
        <v>157</v>
      </c>
      <c r="D24" s="190">
        <v>53.544079995037308</v>
      </c>
      <c r="E24" s="190">
        <v>56.294975840309725</v>
      </c>
      <c r="F24" s="190">
        <v>11.193946546775768</v>
      </c>
      <c r="G24" s="190">
        <v>36.482780117764207</v>
      </c>
      <c r="H24" s="190">
        <v>7.6416423886103457</v>
      </c>
      <c r="I24" s="190">
        <v>100.13565456732425</v>
      </c>
      <c r="J24" s="190">
        <v>57.997068808191862</v>
      </c>
      <c r="K24" s="190">
        <v>42.920816124930496</v>
      </c>
      <c r="L24" s="190">
        <v>39.50527364957609</v>
      </c>
      <c r="M24" s="190">
        <v>29.890475907671991</v>
      </c>
      <c r="N24" s="190">
        <v>28.178429862001916</v>
      </c>
      <c r="O24" s="190">
        <v>21.14492302674067</v>
      </c>
      <c r="P24" s="190">
        <v>4.5557448101512383</v>
      </c>
      <c r="Q24" s="190">
        <v>80.27958674673755</v>
      </c>
      <c r="R24" s="190">
        <v>13.79039902175883</v>
      </c>
      <c r="S24" s="190"/>
    </row>
    <row r="25" spans="1:19" s="163" customFormat="1">
      <c r="B25" s="329"/>
      <c r="C25" s="329" t="s">
        <v>158</v>
      </c>
      <c r="D25" s="330">
        <v>72.280669800562805</v>
      </c>
      <c r="E25" s="330">
        <v>75.741509652151805</v>
      </c>
      <c r="F25" s="330">
        <v>44.543875972613407</v>
      </c>
      <c r="G25" s="330">
        <v>63.486388695297535</v>
      </c>
      <c r="H25" s="330">
        <v>54.685089370617128</v>
      </c>
      <c r="I25" s="330">
        <v>105.52885840606643</v>
      </c>
      <c r="J25" s="330">
        <v>88.35188461269729</v>
      </c>
      <c r="K25" s="330">
        <v>58.840336660741507</v>
      </c>
      <c r="L25" s="330">
        <v>63.864053258944324</v>
      </c>
      <c r="M25" s="330">
        <v>53.256413348317025</v>
      </c>
      <c r="N25" s="330">
        <v>68.413376959297608</v>
      </c>
      <c r="O25" s="330">
        <v>41.219270160769668</v>
      </c>
      <c r="P25" s="330">
        <v>11.844945768610133</v>
      </c>
      <c r="Q25" s="330">
        <v>89.000314263400753</v>
      </c>
      <c r="R25" s="330">
        <v>30.500890353590741</v>
      </c>
      <c r="S25" s="190"/>
    </row>
    <row r="26" spans="1:19">
      <c r="B26" s="161" t="s">
        <v>137</v>
      </c>
    </row>
    <row r="27" spans="1:19">
      <c r="B27" s="163" t="s">
        <v>59</v>
      </c>
    </row>
    <row r="29" spans="1:19">
      <c r="B29" s="163" t="s">
        <v>60</v>
      </c>
    </row>
    <row r="30" spans="1:19">
      <c r="B30" s="163"/>
    </row>
    <row r="31" spans="1:19">
      <c r="B31" s="179" t="s">
        <v>188</v>
      </c>
    </row>
    <row r="32" spans="1:19">
      <c r="E32" s="293"/>
    </row>
    <row r="33" spans="4:18"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</row>
    <row r="34" spans="4:18"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0"/>
  <sheetViews>
    <sheetView showGridLines="0" zoomScale="80" zoomScaleNormal="80" zoomScaleSheetLayoutView="2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28" sqref="A28:XFD28"/>
    </sheetView>
  </sheetViews>
  <sheetFormatPr baseColWidth="10" defaultRowHeight="14.25"/>
  <cols>
    <col min="1" max="1" width="3" style="161" customWidth="1"/>
    <col min="2" max="3" width="11.42578125" style="161"/>
    <col min="4" max="4" width="12.5703125" style="161" bestFit="1" customWidth="1"/>
    <col min="5" max="5" width="12.5703125" style="161" customWidth="1"/>
    <col min="6" max="13" width="16" style="161" customWidth="1"/>
    <col min="14" max="14" width="21.28515625" style="161" customWidth="1"/>
    <col min="15" max="18" width="16" style="161" customWidth="1"/>
    <col min="19" max="257" width="11.42578125" style="161"/>
    <col min="258" max="258" width="3" style="161" customWidth="1"/>
    <col min="259" max="260" width="11.42578125" style="161"/>
    <col min="261" max="261" width="12.5703125" style="161" bestFit="1" customWidth="1"/>
    <col min="262" max="269" width="16" style="161" customWidth="1"/>
    <col min="270" max="270" width="21.28515625" style="161" customWidth="1"/>
    <col min="271" max="272" width="16" style="161" customWidth="1"/>
    <col min="273" max="513" width="11.42578125" style="161"/>
    <col min="514" max="514" width="3" style="161" customWidth="1"/>
    <col min="515" max="516" width="11.42578125" style="161"/>
    <col min="517" max="517" width="12.5703125" style="161" bestFit="1" customWidth="1"/>
    <col min="518" max="525" width="16" style="161" customWidth="1"/>
    <col min="526" max="526" width="21.28515625" style="161" customWidth="1"/>
    <col min="527" max="528" width="16" style="161" customWidth="1"/>
    <col min="529" max="769" width="11.42578125" style="161"/>
    <col min="770" max="770" width="3" style="161" customWidth="1"/>
    <col min="771" max="772" width="11.42578125" style="161"/>
    <col min="773" max="773" width="12.5703125" style="161" bestFit="1" customWidth="1"/>
    <col min="774" max="781" width="16" style="161" customWidth="1"/>
    <col min="782" max="782" width="21.28515625" style="161" customWidth="1"/>
    <col min="783" max="784" width="16" style="161" customWidth="1"/>
    <col min="785" max="1025" width="11.42578125" style="161"/>
    <col min="1026" max="1026" width="3" style="161" customWidth="1"/>
    <col min="1027" max="1028" width="11.42578125" style="161"/>
    <col min="1029" max="1029" width="12.5703125" style="161" bestFit="1" customWidth="1"/>
    <col min="1030" max="1037" width="16" style="161" customWidth="1"/>
    <col min="1038" max="1038" width="21.28515625" style="161" customWidth="1"/>
    <col min="1039" max="1040" width="16" style="161" customWidth="1"/>
    <col min="1041" max="1281" width="11.42578125" style="161"/>
    <col min="1282" max="1282" width="3" style="161" customWidth="1"/>
    <col min="1283" max="1284" width="11.42578125" style="161"/>
    <col min="1285" max="1285" width="12.5703125" style="161" bestFit="1" customWidth="1"/>
    <col min="1286" max="1293" width="16" style="161" customWidth="1"/>
    <col min="1294" max="1294" width="21.28515625" style="161" customWidth="1"/>
    <col min="1295" max="1296" width="16" style="161" customWidth="1"/>
    <col min="1297" max="1537" width="11.42578125" style="161"/>
    <col min="1538" max="1538" width="3" style="161" customWidth="1"/>
    <col min="1539" max="1540" width="11.42578125" style="161"/>
    <col min="1541" max="1541" width="12.5703125" style="161" bestFit="1" customWidth="1"/>
    <col min="1542" max="1549" width="16" style="161" customWidth="1"/>
    <col min="1550" max="1550" width="21.28515625" style="161" customWidth="1"/>
    <col min="1551" max="1552" width="16" style="161" customWidth="1"/>
    <col min="1553" max="1793" width="11.42578125" style="161"/>
    <col min="1794" max="1794" width="3" style="161" customWidth="1"/>
    <col min="1795" max="1796" width="11.42578125" style="161"/>
    <col min="1797" max="1797" width="12.5703125" style="161" bestFit="1" customWidth="1"/>
    <col min="1798" max="1805" width="16" style="161" customWidth="1"/>
    <col min="1806" max="1806" width="21.28515625" style="161" customWidth="1"/>
    <col min="1807" max="1808" width="16" style="161" customWidth="1"/>
    <col min="1809" max="2049" width="11.42578125" style="161"/>
    <col min="2050" max="2050" width="3" style="161" customWidth="1"/>
    <col min="2051" max="2052" width="11.42578125" style="161"/>
    <col min="2053" max="2053" width="12.5703125" style="161" bestFit="1" customWidth="1"/>
    <col min="2054" max="2061" width="16" style="161" customWidth="1"/>
    <col min="2062" max="2062" width="21.28515625" style="161" customWidth="1"/>
    <col min="2063" max="2064" width="16" style="161" customWidth="1"/>
    <col min="2065" max="2305" width="11.42578125" style="161"/>
    <col min="2306" max="2306" width="3" style="161" customWidth="1"/>
    <col min="2307" max="2308" width="11.42578125" style="161"/>
    <col min="2309" max="2309" width="12.5703125" style="161" bestFit="1" customWidth="1"/>
    <col min="2310" max="2317" width="16" style="161" customWidth="1"/>
    <col min="2318" max="2318" width="21.28515625" style="161" customWidth="1"/>
    <col min="2319" max="2320" width="16" style="161" customWidth="1"/>
    <col min="2321" max="2561" width="11.42578125" style="161"/>
    <col min="2562" max="2562" width="3" style="161" customWidth="1"/>
    <col min="2563" max="2564" width="11.42578125" style="161"/>
    <col min="2565" max="2565" width="12.5703125" style="161" bestFit="1" customWidth="1"/>
    <col min="2566" max="2573" width="16" style="161" customWidth="1"/>
    <col min="2574" max="2574" width="21.28515625" style="161" customWidth="1"/>
    <col min="2575" max="2576" width="16" style="161" customWidth="1"/>
    <col min="2577" max="2817" width="11.42578125" style="161"/>
    <col min="2818" max="2818" width="3" style="161" customWidth="1"/>
    <col min="2819" max="2820" width="11.42578125" style="161"/>
    <col min="2821" max="2821" width="12.5703125" style="161" bestFit="1" customWidth="1"/>
    <col min="2822" max="2829" width="16" style="161" customWidth="1"/>
    <col min="2830" max="2830" width="21.28515625" style="161" customWidth="1"/>
    <col min="2831" max="2832" width="16" style="161" customWidth="1"/>
    <col min="2833" max="3073" width="11.42578125" style="161"/>
    <col min="3074" max="3074" width="3" style="161" customWidth="1"/>
    <col min="3075" max="3076" width="11.42578125" style="161"/>
    <col min="3077" max="3077" width="12.5703125" style="161" bestFit="1" customWidth="1"/>
    <col min="3078" max="3085" width="16" style="161" customWidth="1"/>
    <col min="3086" max="3086" width="21.28515625" style="161" customWidth="1"/>
    <col min="3087" max="3088" width="16" style="161" customWidth="1"/>
    <col min="3089" max="3329" width="11.42578125" style="161"/>
    <col min="3330" max="3330" width="3" style="161" customWidth="1"/>
    <col min="3331" max="3332" width="11.42578125" style="161"/>
    <col min="3333" max="3333" width="12.5703125" style="161" bestFit="1" customWidth="1"/>
    <col min="3334" max="3341" width="16" style="161" customWidth="1"/>
    <col min="3342" max="3342" width="21.28515625" style="161" customWidth="1"/>
    <col min="3343" max="3344" width="16" style="161" customWidth="1"/>
    <col min="3345" max="3585" width="11.42578125" style="161"/>
    <col min="3586" max="3586" width="3" style="161" customWidth="1"/>
    <col min="3587" max="3588" width="11.42578125" style="161"/>
    <col min="3589" max="3589" width="12.5703125" style="161" bestFit="1" customWidth="1"/>
    <col min="3590" max="3597" width="16" style="161" customWidth="1"/>
    <col min="3598" max="3598" width="21.28515625" style="161" customWidth="1"/>
    <col min="3599" max="3600" width="16" style="161" customWidth="1"/>
    <col min="3601" max="3841" width="11.42578125" style="161"/>
    <col min="3842" max="3842" width="3" style="161" customWidth="1"/>
    <col min="3843" max="3844" width="11.42578125" style="161"/>
    <col min="3845" max="3845" width="12.5703125" style="161" bestFit="1" customWidth="1"/>
    <col min="3846" max="3853" width="16" style="161" customWidth="1"/>
    <col min="3854" max="3854" width="21.28515625" style="161" customWidth="1"/>
    <col min="3855" max="3856" width="16" style="161" customWidth="1"/>
    <col min="3857" max="4097" width="11.42578125" style="161"/>
    <col min="4098" max="4098" width="3" style="161" customWidth="1"/>
    <col min="4099" max="4100" width="11.42578125" style="161"/>
    <col min="4101" max="4101" width="12.5703125" style="161" bestFit="1" customWidth="1"/>
    <col min="4102" max="4109" width="16" style="161" customWidth="1"/>
    <col min="4110" max="4110" width="21.28515625" style="161" customWidth="1"/>
    <col min="4111" max="4112" width="16" style="161" customWidth="1"/>
    <col min="4113" max="4353" width="11.42578125" style="161"/>
    <col min="4354" max="4354" width="3" style="161" customWidth="1"/>
    <col min="4355" max="4356" width="11.42578125" style="161"/>
    <col min="4357" max="4357" width="12.5703125" style="161" bestFit="1" customWidth="1"/>
    <col min="4358" max="4365" width="16" style="161" customWidth="1"/>
    <col min="4366" max="4366" width="21.28515625" style="161" customWidth="1"/>
    <col min="4367" max="4368" width="16" style="161" customWidth="1"/>
    <col min="4369" max="4609" width="11.42578125" style="161"/>
    <col min="4610" max="4610" width="3" style="161" customWidth="1"/>
    <col min="4611" max="4612" width="11.42578125" style="161"/>
    <col min="4613" max="4613" width="12.5703125" style="161" bestFit="1" customWidth="1"/>
    <col min="4614" max="4621" width="16" style="161" customWidth="1"/>
    <col min="4622" max="4622" width="21.28515625" style="161" customWidth="1"/>
    <col min="4623" max="4624" width="16" style="161" customWidth="1"/>
    <col min="4625" max="4865" width="11.42578125" style="161"/>
    <col min="4866" max="4866" width="3" style="161" customWidth="1"/>
    <col min="4867" max="4868" width="11.42578125" style="161"/>
    <col min="4869" max="4869" width="12.5703125" style="161" bestFit="1" customWidth="1"/>
    <col min="4870" max="4877" width="16" style="161" customWidth="1"/>
    <col min="4878" max="4878" width="21.28515625" style="161" customWidth="1"/>
    <col min="4879" max="4880" width="16" style="161" customWidth="1"/>
    <col min="4881" max="5121" width="11.42578125" style="161"/>
    <col min="5122" max="5122" width="3" style="161" customWidth="1"/>
    <col min="5123" max="5124" width="11.42578125" style="161"/>
    <col min="5125" max="5125" width="12.5703125" style="161" bestFit="1" customWidth="1"/>
    <col min="5126" max="5133" width="16" style="161" customWidth="1"/>
    <col min="5134" max="5134" width="21.28515625" style="161" customWidth="1"/>
    <col min="5135" max="5136" width="16" style="161" customWidth="1"/>
    <col min="5137" max="5377" width="11.42578125" style="161"/>
    <col min="5378" max="5378" width="3" style="161" customWidth="1"/>
    <col min="5379" max="5380" width="11.42578125" style="161"/>
    <col min="5381" max="5381" width="12.5703125" style="161" bestFit="1" customWidth="1"/>
    <col min="5382" max="5389" width="16" style="161" customWidth="1"/>
    <col min="5390" max="5390" width="21.28515625" style="161" customWidth="1"/>
    <col min="5391" max="5392" width="16" style="161" customWidth="1"/>
    <col min="5393" max="5633" width="11.42578125" style="161"/>
    <col min="5634" max="5634" width="3" style="161" customWidth="1"/>
    <col min="5635" max="5636" width="11.42578125" style="161"/>
    <col min="5637" max="5637" width="12.5703125" style="161" bestFit="1" customWidth="1"/>
    <col min="5638" max="5645" width="16" style="161" customWidth="1"/>
    <col min="5646" max="5646" width="21.28515625" style="161" customWidth="1"/>
    <col min="5647" max="5648" width="16" style="161" customWidth="1"/>
    <col min="5649" max="5889" width="11.42578125" style="161"/>
    <col min="5890" max="5890" width="3" style="161" customWidth="1"/>
    <col min="5891" max="5892" width="11.42578125" style="161"/>
    <col min="5893" max="5893" width="12.5703125" style="161" bestFit="1" customWidth="1"/>
    <col min="5894" max="5901" width="16" style="161" customWidth="1"/>
    <col min="5902" max="5902" width="21.28515625" style="161" customWidth="1"/>
    <col min="5903" max="5904" width="16" style="161" customWidth="1"/>
    <col min="5905" max="6145" width="11.42578125" style="161"/>
    <col min="6146" max="6146" width="3" style="161" customWidth="1"/>
    <col min="6147" max="6148" width="11.42578125" style="161"/>
    <col min="6149" max="6149" width="12.5703125" style="161" bestFit="1" customWidth="1"/>
    <col min="6150" max="6157" width="16" style="161" customWidth="1"/>
    <col min="6158" max="6158" width="21.28515625" style="161" customWidth="1"/>
    <col min="6159" max="6160" width="16" style="161" customWidth="1"/>
    <col min="6161" max="6401" width="11.42578125" style="161"/>
    <col min="6402" max="6402" width="3" style="161" customWidth="1"/>
    <col min="6403" max="6404" width="11.42578125" style="161"/>
    <col min="6405" max="6405" width="12.5703125" style="161" bestFit="1" customWidth="1"/>
    <col min="6406" max="6413" width="16" style="161" customWidth="1"/>
    <col min="6414" max="6414" width="21.28515625" style="161" customWidth="1"/>
    <col min="6415" max="6416" width="16" style="161" customWidth="1"/>
    <col min="6417" max="6657" width="11.42578125" style="161"/>
    <col min="6658" max="6658" width="3" style="161" customWidth="1"/>
    <col min="6659" max="6660" width="11.42578125" style="161"/>
    <col min="6661" max="6661" width="12.5703125" style="161" bestFit="1" customWidth="1"/>
    <col min="6662" max="6669" width="16" style="161" customWidth="1"/>
    <col min="6670" max="6670" width="21.28515625" style="161" customWidth="1"/>
    <col min="6671" max="6672" width="16" style="161" customWidth="1"/>
    <col min="6673" max="6913" width="11.42578125" style="161"/>
    <col min="6914" max="6914" width="3" style="161" customWidth="1"/>
    <col min="6915" max="6916" width="11.42578125" style="161"/>
    <col min="6917" max="6917" width="12.5703125" style="161" bestFit="1" customWidth="1"/>
    <col min="6918" max="6925" width="16" style="161" customWidth="1"/>
    <col min="6926" max="6926" width="21.28515625" style="161" customWidth="1"/>
    <col min="6927" max="6928" width="16" style="161" customWidth="1"/>
    <col min="6929" max="7169" width="11.42578125" style="161"/>
    <col min="7170" max="7170" width="3" style="161" customWidth="1"/>
    <col min="7171" max="7172" width="11.42578125" style="161"/>
    <col min="7173" max="7173" width="12.5703125" style="161" bestFit="1" customWidth="1"/>
    <col min="7174" max="7181" width="16" style="161" customWidth="1"/>
    <col min="7182" max="7182" width="21.28515625" style="161" customWidth="1"/>
    <col min="7183" max="7184" width="16" style="161" customWidth="1"/>
    <col min="7185" max="7425" width="11.42578125" style="161"/>
    <col min="7426" max="7426" width="3" style="161" customWidth="1"/>
    <col min="7427" max="7428" width="11.42578125" style="161"/>
    <col min="7429" max="7429" width="12.5703125" style="161" bestFit="1" customWidth="1"/>
    <col min="7430" max="7437" width="16" style="161" customWidth="1"/>
    <col min="7438" max="7438" width="21.28515625" style="161" customWidth="1"/>
    <col min="7439" max="7440" width="16" style="161" customWidth="1"/>
    <col min="7441" max="7681" width="11.42578125" style="161"/>
    <col min="7682" max="7682" width="3" style="161" customWidth="1"/>
    <col min="7683" max="7684" width="11.42578125" style="161"/>
    <col min="7685" max="7685" width="12.5703125" style="161" bestFit="1" customWidth="1"/>
    <col min="7686" max="7693" width="16" style="161" customWidth="1"/>
    <col min="7694" max="7694" width="21.28515625" style="161" customWidth="1"/>
    <col min="7695" max="7696" width="16" style="161" customWidth="1"/>
    <col min="7697" max="7937" width="11.42578125" style="161"/>
    <col min="7938" max="7938" width="3" style="161" customWidth="1"/>
    <col min="7939" max="7940" width="11.42578125" style="161"/>
    <col min="7941" max="7941" width="12.5703125" style="161" bestFit="1" customWidth="1"/>
    <col min="7942" max="7949" width="16" style="161" customWidth="1"/>
    <col min="7950" max="7950" width="21.28515625" style="161" customWidth="1"/>
    <col min="7951" max="7952" width="16" style="161" customWidth="1"/>
    <col min="7953" max="8193" width="11.42578125" style="161"/>
    <col min="8194" max="8194" width="3" style="161" customWidth="1"/>
    <col min="8195" max="8196" width="11.42578125" style="161"/>
    <col min="8197" max="8197" width="12.5703125" style="161" bestFit="1" customWidth="1"/>
    <col min="8198" max="8205" width="16" style="161" customWidth="1"/>
    <col min="8206" max="8206" width="21.28515625" style="161" customWidth="1"/>
    <col min="8207" max="8208" width="16" style="161" customWidth="1"/>
    <col min="8209" max="8449" width="11.42578125" style="161"/>
    <col min="8450" max="8450" width="3" style="161" customWidth="1"/>
    <col min="8451" max="8452" width="11.42578125" style="161"/>
    <col min="8453" max="8453" width="12.5703125" style="161" bestFit="1" customWidth="1"/>
    <col min="8454" max="8461" width="16" style="161" customWidth="1"/>
    <col min="8462" max="8462" width="21.28515625" style="161" customWidth="1"/>
    <col min="8463" max="8464" width="16" style="161" customWidth="1"/>
    <col min="8465" max="8705" width="11.42578125" style="161"/>
    <col min="8706" max="8706" width="3" style="161" customWidth="1"/>
    <col min="8707" max="8708" width="11.42578125" style="161"/>
    <col min="8709" max="8709" width="12.5703125" style="161" bestFit="1" customWidth="1"/>
    <col min="8710" max="8717" width="16" style="161" customWidth="1"/>
    <col min="8718" max="8718" width="21.28515625" style="161" customWidth="1"/>
    <col min="8719" max="8720" width="16" style="161" customWidth="1"/>
    <col min="8721" max="8961" width="11.42578125" style="161"/>
    <col min="8962" max="8962" width="3" style="161" customWidth="1"/>
    <col min="8963" max="8964" width="11.42578125" style="161"/>
    <col min="8965" max="8965" width="12.5703125" style="161" bestFit="1" customWidth="1"/>
    <col min="8966" max="8973" width="16" style="161" customWidth="1"/>
    <col min="8974" max="8974" width="21.28515625" style="161" customWidth="1"/>
    <col min="8975" max="8976" width="16" style="161" customWidth="1"/>
    <col min="8977" max="9217" width="11.42578125" style="161"/>
    <col min="9218" max="9218" width="3" style="161" customWidth="1"/>
    <col min="9219" max="9220" width="11.42578125" style="161"/>
    <col min="9221" max="9221" width="12.5703125" style="161" bestFit="1" customWidth="1"/>
    <col min="9222" max="9229" width="16" style="161" customWidth="1"/>
    <col min="9230" max="9230" width="21.28515625" style="161" customWidth="1"/>
    <col min="9231" max="9232" width="16" style="161" customWidth="1"/>
    <col min="9233" max="9473" width="11.42578125" style="161"/>
    <col min="9474" max="9474" width="3" style="161" customWidth="1"/>
    <col min="9475" max="9476" width="11.42578125" style="161"/>
    <col min="9477" max="9477" width="12.5703125" style="161" bestFit="1" customWidth="1"/>
    <col min="9478" max="9485" width="16" style="161" customWidth="1"/>
    <col min="9486" max="9486" width="21.28515625" style="161" customWidth="1"/>
    <col min="9487" max="9488" width="16" style="161" customWidth="1"/>
    <col min="9489" max="9729" width="11.42578125" style="161"/>
    <col min="9730" max="9730" width="3" style="161" customWidth="1"/>
    <col min="9731" max="9732" width="11.42578125" style="161"/>
    <col min="9733" max="9733" width="12.5703125" style="161" bestFit="1" customWidth="1"/>
    <col min="9734" max="9741" width="16" style="161" customWidth="1"/>
    <col min="9742" max="9742" width="21.28515625" style="161" customWidth="1"/>
    <col min="9743" max="9744" width="16" style="161" customWidth="1"/>
    <col min="9745" max="9985" width="11.42578125" style="161"/>
    <col min="9986" max="9986" width="3" style="161" customWidth="1"/>
    <col min="9987" max="9988" width="11.42578125" style="161"/>
    <col min="9989" max="9989" width="12.5703125" style="161" bestFit="1" customWidth="1"/>
    <col min="9990" max="9997" width="16" style="161" customWidth="1"/>
    <col min="9998" max="9998" width="21.28515625" style="161" customWidth="1"/>
    <col min="9999" max="10000" width="16" style="161" customWidth="1"/>
    <col min="10001" max="10241" width="11.42578125" style="161"/>
    <col min="10242" max="10242" width="3" style="161" customWidth="1"/>
    <col min="10243" max="10244" width="11.42578125" style="161"/>
    <col min="10245" max="10245" width="12.5703125" style="161" bestFit="1" customWidth="1"/>
    <col min="10246" max="10253" width="16" style="161" customWidth="1"/>
    <col min="10254" max="10254" width="21.28515625" style="161" customWidth="1"/>
    <col min="10255" max="10256" width="16" style="161" customWidth="1"/>
    <col min="10257" max="10497" width="11.42578125" style="161"/>
    <col min="10498" max="10498" width="3" style="161" customWidth="1"/>
    <col min="10499" max="10500" width="11.42578125" style="161"/>
    <col min="10501" max="10501" width="12.5703125" style="161" bestFit="1" customWidth="1"/>
    <col min="10502" max="10509" width="16" style="161" customWidth="1"/>
    <col min="10510" max="10510" width="21.28515625" style="161" customWidth="1"/>
    <col min="10511" max="10512" width="16" style="161" customWidth="1"/>
    <col min="10513" max="10753" width="11.42578125" style="161"/>
    <col min="10754" max="10754" width="3" style="161" customWidth="1"/>
    <col min="10755" max="10756" width="11.42578125" style="161"/>
    <col min="10757" max="10757" width="12.5703125" style="161" bestFit="1" customWidth="1"/>
    <col min="10758" max="10765" width="16" style="161" customWidth="1"/>
    <col min="10766" max="10766" width="21.28515625" style="161" customWidth="1"/>
    <col min="10767" max="10768" width="16" style="161" customWidth="1"/>
    <col min="10769" max="11009" width="11.42578125" style="161"/>
    <col min="11010" max="11010" width="3" style="161" customWidth="1"/>
    <col min="11011" max="11012" width="11.42578125" style="161"/>
    <col min="11013" max="11013" width="12.5703125" style="161" bestFit="1" customWidth="1"/>
    <col min="11014" max="11021" width="16" style="161" customWidth="1"/>
    <col min="11022" max="11022" width="21.28515625" style="161" customWidth="1"/>
    <col min="11023" max="11024" width="16" style="161" customWidth="1"/>
    <col min="11025" max="11265" width="11.42578125" style="161"/>
    <col min="11266" max="11266" width="3" style="161" customWidth="1"/>
    <col min="11267" max="11268" width="11.42578125" style="161"/>
    <col min="11269" max="11269" width="12.5703125" style="161" bestFit="1" customWidth="1"/>
    <col min="11270" max="11277" width="16" style="161" customWidth="1"/>
    <col min="11278" max="11278" width="21.28515625" style="161" customWidth="1"/>
    <col min="11279" max="11280" width="16" style="161" customWidth="1"/>
    <col min="11281" max="11521" width="11.42578125" style="161"/>
    <col min="11522" max="11522" width="3" style="161" customWidth="1"/>
    <col min="11523" max="11524" width="11.42578125" style="161"/>
    <col min="11525" max="11525" width="12.5703125" style="161" bestFit="1" customWidth="1"/>
    <col min="11526" max="11533" width="16" style="161" customWidth="1"/>
    <col min="11534" max="11534" width="21.28515625" style="161" customWidth="1"/>
    <col min="11535" max="11536" width="16" style="161" customWidth="1"/>
    <col min="11537" max="11777" width="11.42578125" style="161"/>
    <col min="11778" max="11778" width="3" style="161" customWidth="1"/>
    <col min="11779" max="11780" width="11.42578125" style="161"/>
    <col min="11781" max="11781" width="12.5703125" style="161" bestFit="1" customWidth="1"/>
    <col min="11782" max="11789" width="16" style="161" customWidth="1"/>
    <col min="11790" max="11790" width="21.28515625" style="161" customWidth="1"/>
    <col min="11791" max="11792" width="16" style="161" customWidth="1"/>
    <col min="11793" max="12033" width="11.42578125" style="161"/>
    <col min="12034" max="12034" width="3" style="161" customWidth="1"/>
    <col min="12035" max="12036" width="11.42578125" style="161"/>
    <col min="12037" max="12037" width="12.5703125" style="161" bestFit="1" customWidth="1"/>
    <col min="12038" max="12045" width="16" style="161" customWidth="1"/>
    <col min="12046" max="12046" width="21.28515625" style="161" customWidth="1"/>
    <col min="12047" max="12048" width="16" style="161" customWidth="1"/>
    <col min="12049" max="12289" width="11.42578125" style="161"/>
    <col min="12290" max="12290" width="3" style="161" customWidth="1"/>
    <col min="12291" max="12292" width="11.42578125" style="161"/>
    <col min="12293" max="12293" width="12.5703125" style="161" bestFit="1" customWidth="1"/>
    <col min="12294" max="12301" width="16" style="161" customWidth="1"/>
    <col min="12302" max="12302" width="21.28515625" style="161" customWidth="1"/>
    <col min="12303" max="12304" width="16" style="161" customWidth="1"/>
    <col min="12305" max="12545" width="11.42578125" style="161"/>
    <col min="12546" max="12546" width="3" style="161" customWidth="1"/>
    <col min="12547" max="12548" width="11.42578125" style="161"/>
    <col min="12549" max="12549" width="12.5703125" style="161" bestFit="1" customWidth="1"/>
    <col min="12550" max="12557" width="16" style="161" customWidth="1"/>
    <col min="12558" max="12558" width="21.28515625" style="161" customWidth="1"/>
    <col min="12559" max="12560" width="16" style="161" customWidth="1"/>
    <col min="12561" max="12801" width="11.42578125" style="161"/>
    <col min="12802" max="12802" width="3" style="161" customWidth="1"/>
    <col min="12803" max="12804" width="11.42578125" style="161"/>
    <col min="12805" max="12805" width="12.5703125" style="161" bestFit="1" customWidth="1"/>
    <col min="12806" max="12813" width="16" style="161" customWidth="1"/>
    <col min="12814" max="12814" width="21.28515625" style="161" customWidth="1"/>
    <col min="12815" max="12816" width="16" style="161" customWidth="1"/>
    <col min="12817" max="13057" width="11.42578125" style="161"/>
    <col min="13058" max="13058" width="3" style="161" customWidth="1"/>
    <col min="13059" max="13060" width="11.42578125" style="161"/>
    <col min="13061" max="13061" width="12.5703125" style="161" bestFit="1" customWidth="1"/>
    <col min="13062" max="13069" width="16" style="161" customWidth="1"/>
    <col min="13070" max="13070" width="21.28515625" style="161" customWidth="1"/>
    <col min="13071" max="13072" width="16" style="161" customWidth="1"/>
    <col min="13073" max="13313" width="11.42578125" style="161"/>
    <col min="13314" max="13314" width="3" style="161" customWidth="1"/>
    <col min="13315" max="13316" width="11.42578125" style="161"/>
    <col min="13317" max="13317" width="12.5703125" style="161" bestFit="1" customWidth="1"/>
    <col min="13318" max="13325" width="16" style="161" customWidth="1"/>
    <col min="13326" max="13326" width="21.28515625" style="161" customWidth="1"/>
    <col min="13327" max="13328" width="16" style="161" customWidth="1"/>
    <col min="13329" max="13569" width="11.42578125" style="161"/>
    <col min="13570" max="13570" width="3" style="161" customWidth="1"/>
    <col min="13571" max="13572" width="11.42578125" style="161"/>
    <col min="13573" max="13573" width="12.5703125" style="161" bestFit="1" customWidth="1"/>
    <col min="13574" max="13581" width="16" style="161" customWidth="1"/>
    <col min="13582" max="13582" width="21.28515625" style="161" customWidth="1"/>
    <col min="13583" max="13584" width="16" style="161" customWidth="1"/>
    <col min="13585" max="13825" width="11.42578125" style="161"/>
    <col min="13826" max="13826" width="3" style="161" customWidth="1"/>
    <col min="13827" max="13828" width="11.42578125" style="161"/>
    <col min="13829" max="13829" width="12.5703125" style="161" bestFit="1" customWidth="1"/>
    <col min="13830" max="13837" width="16" style="161" customWidth="1"/>
    <col min="13838" max="13838" width="21.28515625" style="161" customWidth="1"/>
    <col min="13839" max="13840" width="16" style="161" customWidth="1"/>
    <col min="13841" max="14081" width="11.42578125" style="161"/>
    <col min="14082" max="14082" width="3" style="161" customWidth="1"/>
    <col min="14083" max="14084" width="11.42578125" style="161"/>
    <col min="14085" max="14085" width="12.5703125" style="161" bestFit="1" customWidth="1"/>
    <col min="14086" max="14093" width="16" style="161" customWidth="1"/>
    <col min="14094" max="14094" width="21.28515625" style="161" customWidth="1"/>
    <col min="14095" max="14096" width="16" style="161" customWidth="1"/>
    <col min="14097" max="14337" width="11.42578125" style="161"/>
    <col min="14338" max="14338" width="3" style="161" customWidth="1"/>
    <col min="14339" max="14340" width="11.42578125" style="161"/>
    <col min="14341" max="14341" width="12.5703125" style="161" bestFit="1" customWidth="1"/>
    <col min="14342" max="14349" width="16" style="161" customWidth="1"/>
    <col min="14350" max="14350" width="21.28515625" style="161" customWidth="1"/>
    <col min="14351" max="14352" width="16" style="161" customWidth="1"/>
    <col min="14353" max="14593" width="11.42578125" style="161"/>
    <col min="14594" max="14594" width="3" style="161" customWidth="1"/>
    <col min="14595" max="14596" width="11.42578125" style="161"/>
    <col min="14597" max="14597" width="12.5703125" style="161" bestFit="1" customWidth="1"/>
    <col min="14598" max="14605" width="16" style="161" customWidth="1"/>
    <col min="14606" max="14606" width="21.28515625" style="161" customWidth="1"/>
    <col min="14607" max="14608" width="16" style="161" customWidth="1"/>
    <col min="14609" max="14849" width="11.42578125" style="161"/>
    <col min="14850" max="14850" width="3" style="161" customWidth="1"/>
    <col min="14851" max="14852" width="11.42578125" style="161"/>
    <col min="14853" max="14853" width="12.5703125" style="161" bestFit="1" customWidth="1"/>
    <col min="14854" max="14861" width="16" style="161" customWidth="1"/>
    <col min="14862" max="14862" width="21.28515625" style="161" customWidth="1"/>
    <col min="14863" max="14864" width="16" style="161" customWidth="1"/>
    <col min="14865" max="15105" width="11.42578125" style="161"/>
    <col min="15106" max="15106" width="3" style="161" customWidth="1"/>
    <col min="15107" max="15108" width="11.42578125" style="161"/>
    <col min="15109" max="15109" width="12.5703125" style="161" bestFit="1" customWidth="1"/>
    <col min="15110" max="15117" width="16" style="161" customWidth="1"/>
    <col min="15118" max="15118" width="21.28515625" style="161" customWidth="1"/>
    <col min="15119" max="15120" width="16" style="161" customWidth="1"/>
    <col min="15121" max="15361" width="11.42578125" style="161"/>
    <col min="15362" max="15362" width="3" style="161" customWidth="1"/>
    <col min="15363" max="15364" width="11.42578125" style="161"/>
    <col min="15365" max="15365" width="12.5703125" style="161" bestFit="1" customWidth="1"/>
    <col min="15366" max="15373" width="16" style="161" customWidth="1"/>
    <col min="15374" max="15374" width="21.28515625" style="161" customWidth="1"/>
    <col min="15375" max="15376" width="16" style="161" customWidth="1"/>
    <col min="15377" max="15617" width="11.42578125" style="161"/>
    <col min="15618" max="15618" width="3" style="161" customWidth="1"/>
    <col min="15619" max="15620" width="11.42578125" style="161"/>
    <col min="15621" max="15621" width="12.5703125" style="161" bestFit="1" customWidth="1"/>
    <col min="15622" max="15629" width="16" style="161" customWidth="1"/>
    <col min="15630" max="15630" width="21.28515625" style="161" customWidth="1"/>
    <col min="15631" max="15632" width="16" style="161" customWidth="1"/>
    <col min="15633" max="15873" width="11.42578125" style="161"/>
    <col min="15874" max="15874" width="3" style="161" customWidth="1"/>
    <col min="15875" max="15876" width="11.42578125" style="161"/>
    <col min="15877" max="15877" width="12.5703125" style="161" bestFit="1" customWidth="1"/>
    <col min="15878" max="15885" width="16" style="161" customWidth="1"/>
    <col min="15886" max="15886" width="21.28515625" style="161" customWidth="1"/>
    <col min="15887" max="15888" width="16" style="161" customWidth="1"/>
    <col min="15889" max="16129" width="11.42578125" style="161"/>
    <col min="16130" max="16130" width="3" style="161" customWidth="1"/>
    <col min="16131" max="16132" width="11.42578125" style="161"/>
    <col min="16133" max="16133" width="12.5703125" style="161" bestFit="1" customWidth="1"/>
    <col min="16134" max="16141" width="16" style="161" customWidth="1"/>
    <col min="16142" max="16142" width="21.28515625" style="161" customWidth="1"/>
    <col min="16143" max="16144" width="16" style="161" customWidth="1"/>
    <col min="16145" max="16384" width="11.42578125" style="161"/>
  </cols>
  <sheetData>
    <row r="1" spans="1:208" s="163" customFormat="1" ht="53.45" customHeight="1"/>
    <row r="3" spans="1:208" ht="20.25">
      <c r="B3" s="452" t="str">
        <f>Contenido!B5</f>
        <v>Encuesta Mensual de Comercio  - EMC</v>
      </c>
      <c r="C3" s="453"/>
      <c r="D3" s="453"/>
      <c r="E3" s="453"/>
      <c r="F3" s="453"/>
      <c r="G3" s="453"/>
      <c r="H3" s="453"/>
      <c r="I3" s="453"/>
    </row>
    <row r="4" spans="1:208" ht="15.75">
      <c r="B4" s="166" t="s">
        <v>108</v>
      </c>
      <c r="C4" s="166"/>
      <c r="D4" s="166"/>
      <c r="E4" s="166"/>
      <c r="F4" s="166"/>
      <c r="G4" s="166"/>
    </row>
    <row r="5" spans="1:208">
      <c r="B5" s="166" t="str">
        <f>+'2.1'!B5</f>
        <v>Base 2019 = 100</v>
      </c>
      <c r="C5" s="166"/>
      <c r="D5" s="166"/>
      <c r="E5" s="166"/>
      <c r="F5" s="166"/>
      <c r="G5" s="166"/>
    </row>
    <row r="6" spans="1:208">
      <c r="B6" s="249" t="str">
        <f>'2.3'!B6</f>
        <v>Mayo 2020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</row>
    <row r="7" spans="1:208" s="163" customFormat="1" ht="4.5" customHeight="1">
      <c r="A7" s="161"/>
      <c r="B7" s="161"/>
      <c r="C7" s="16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208" s="192" customFormat="1" ht="121.5" customHeight="1">
      <c r="B8" s="193" t="s">
        <v>45</v>
      </c>
      <c r="C8" s="193" t="s">
        <v>46</v>
      </c>
      <c r="D8" s="193" t="str">
        <f>'2.3'!D8</f>
        <v xml:space="preserve">Total comercio minorista </v>
      </c>
      <c r="E8" s="193" t="str">
        <f>'2.3'!E8</f>
        <v>Total comercio minorista y vehículos (excepto grupo CIIU 473*)</v>
      </c>
      <c r="F8" s="229" t="str">
        <f>'2.3'!F8</f>
        <v>4511. Vehículos automotores nuevos</v>
      </c>
      <c r="G8" s="229" t="str">
        <f>'2.3'!G8</f>
        <v>4530. Partes, piezas (autopartes) y accesorios (lujos) para vehículos automotores</v>
      </c>
      <c r="H8" s="229" t="str">
        <f>'2.3'!H8</f>
        <v xml:space="preserve"> 4541.  Motocicletas y de sus partes, piezas y sus accesorios.</v>
      </c>
      <c r="I8" s="229" t="str">
        <f>'2.3'!I8</f>
        <v>4711 -472. No especializados con surtido compuesto principalmente por alimentos y  especializados en la venta de alimentos.</v>
      </c>
      <c r="J8" s="229" t="str">
        <f>'2.3'!J8</f>
        <v>4719. No especializados con surtido compuesto principalmente por productos diferentes de alimentos, bebidas y tabaco.</v>
      </c>
      <c r="K8" s="229" t="str">
        <f>'2.3'!K8</f>
        <v>4731. Comercio al por menor de combustible para automotores.</v>
      </c>
      <c r="L8" s="229" t="str">
        <f>'2.3'!L8</f>
        <v xml:space="preserve"> 4732.   Comercio al por menor de lubricantes, aditivos y productos de limpieza para
 vehículos automotores</v>
      </c>
      <c r="M8" s="229" t="str">
        <f>'2.3'!M8</f>
        <v>474. Equipos de informática y comunicaciones en establecimientos especializados.</v>
      </c>
      <c r="N8" s="229" t="str">
        <f>'2.3'!N8</f>
        <v>475. Otros enseres domésticos en establecimientos especializados.</v>
      </c>
      <c r="O8" s="229" t="str">
        <f>'2.3'!O8</f>
        <v>476. Artículos culturales y de entretenimiento en establecimientos especializados.</v>
      </c>
      <c r="P8" s="229" t="str">
        <f>'2.3'!P8</f>
        <v>4771 - 4772. Prendas de vestir y sus accesorios; Calzado y artículos sucedáneos al cuero en establecimientos especializados.</v>
      </c>
      <c r="Q8" s="229" t="str">
        <f>'2.3'!Q8</f>
        <v xml:space="preserve">4773. Productos farmacéuticos, medicinales, odontológicos; artículos de perfumería, cosméticos y de tocador  </v>
      </c>
      <c r="R8" s="229" t="str">
        <f>'2.3'!R8</f>
        <v>4774. Otros productos nuevos en establecimientos especializados.</v>
      </c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  <c r="GF8" s="188"/>
      <c r="GG8" s="188"/>
      <c r="GH8" s="188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</row>
    <row r="9" spans="1:208" s="163" customFormat="1">
      <c r="B9" s="171">
        <v>2019</v>
      </c>
      <c r="C9" s="172" t="s">
        <v>47</v>
      </c>
      <c r="D9" s="173">
        <v>89.973321141077179</v>
      </c>
      <c r="E9" s="173">
        <v>88.191331571896029</v>
      </c>
      <c r="F9" s="173">
        <v>76.556941869098992</v>
      </c>
      <c r="G9" s="173">
        <v>100.30523124520808</v>
      </c>
      <c r="H9" s="173">
        <v>96.614412301176117</v>
      </c>
      <c r="I9" s="173">
        <v>92.649026091270542</v>
      </c>
      <c r="J9" s="173">
        <v>81.537923866402892</v>
      </c>
      <c r="K9" s="173">
        <v>96.798203346940298</v>
      </c>
      <c r="L9" s="173">
        <v>105.96192831451484</v>
      </c>
      <c r="M9" s="173">
        <v>76.050242981079307</v>
      </c>
      <c r="N9" s="173">
        <v>95.020644432576205</v>
      </c>
      <c r="O9" s="173">
        <v>124.69158539909712</v>
      </c>
      <c r="P9" s="173">
        <v>77.30701559200422</v>
      </c>
      <c r="Q9" s="173">
        <v>97.988173603955104</v>
      </c>
      <c r="R9" s="173">
        <v>93.41979309432881</v>
      </c>
    </row>
    <row r="10" spans="1:208" s="163" customFormat="1">
      <c r="A10" s="161"/>
      <c r="B10" s="189"/>
      <c r="C10" s="175" t="s">
        <v>48</v>
      </c>
      <c r="D10" s="190">
        <v>86.91985916870081</v>
      </c>
      <c r="E10" s="190">
        <v>85.957334611763159</v>
      </c>
      <c r="F10" s="190">
        <v>86.078739016950308</v>
      </c>
      <c r="G10" s="190">
        <v>93.456972821353219</v>
      </c>
      <c r="H10" s="190">
        <v>95.438838115320451</v>
      </c>
      <c r="I10" s="190">
        <v>88.538220961558679</v>
      </c>
      <c r="J10" s="190">
        <v>77.706539822863704</v>
      </c>
      <c r="K10" s="190">
        <v>90.580673942024248</v>
      </c>
      <c r="L10" s="190">
        <v>98.689551585227008</v>
      </c>
      <c r="M10" s="190">
        <v>75.005652711901348</v>
      </c>
      <c r="N10" s="190">
        <v>89.213645291925744</v>
      </c>
      <c r="O10" s="190">
        <v>99.757571366097423</v>
      </c>
      <c r="P10" s="190">
        <v>63.961464444469222</v>
      </c>
      <c r="Q10" s="190">
        <v>88.229915327585715</v>
      </c>
      <c r="R10" s="190">
        <v>85.725965105952596</v>
      </c>
    </row>
    <row r="11" spans="1:208" s="163" customFormat="1">
      <c r="B11" s="171"/>
      <c r="C11" s="172" t="s">
        <v>49</v>
      </c>
      <c r="D11" s="173">
        <v>95.469252369941657</v>
      </c>
      <c r="E11" s="173">
        <v>95.482723484794562</v>
      </c>
      <c r="F11" s="173">
        <v>94.517016394412082</v>
      </c>
      <c r="G11" s="173">
        <v>95.159614528901784</v>
      </c>
      <c r="H11" s="173">
        <v>95.78252545517951</v>
      </c>
      <c r="I11" s="173">
        <v>100.86572699441706</v>
      </c>
      <c r="J11" s="173">
        <v>84.994377111250017</v>
      </c>
      <c r="K11" s="173">
        <v>95.379980668799675</v>
      </c>
      <c r="L11" s="173">
        <v>99.964090690554102</v>
      </c>
      <c r="M11" s="173">
        <v>84.2781826739118</v>
      </c>
      <c r="N11" s="173">
        <v>96.682747748781537</v>
      </c>
      <c r="O11" s="173">
        <v>90.362372956397195</v>
      </c>
      <c r="P11" s="173">
        <v>75.921546170008057</v>
      </c>
      <c r="Q11" s="173">
        <v>100.67643499732945</v>
      </c>
      <c r="R11" s="173">
        <v>89.736819960393163</v>
      </c>
    </row>
    <row r="12" spans="1:208" s="163" customFormat="1">
      <c r="A12" s="161"/>
      <c r="B12" s="189"/>
      <c r="C12" s="175" t="s">
        <v>50</v>
      </c>
      <c r="D12" s="190">
        <v>91.472935881200115</v>
      </c>
      <c r="E12" s="190">
        <v>90.041800001758872</v>
      </c>
      <c r="F12" s="190">
        <v>93.734091308451497</v>
      </c>
      <c r="G12" s="190">
        <v>95.135147282348967</v>
      </c>
      <c r="H12" s="190">
        <v>93.024009834825677</v>
      </c>
      <c r="I12" s="190">
        <v>91.832735881711315</v>
      </c>
      <c r="J12" s="190">
        <v>82.065537219947913</v>
      </c>
      <c r="K12" s="190">
        <v>97.028863915548442</v>
      </c>
      <c r="L12" s="190">
        <v>95.151788719406724</v>
      </c>
      <c r="M12" s="190">
        <v>73.714025198173445</v>
      </c>
      <c r="N12" s="190">
        <v>90.926920227256801</v>
      </c>
      <c r="O12" s="190">
        <v>71.566451956188629</v>
      </c>
      <c r="P12" s="190">
        <v>71.584998897779101</v>
      </c>
      <c r="Q12" s="190">
        <v>95.460291886866756</v>
      </c>
      <c r="R12" s="190">
        <v>85.715137505983435</v>
      </c>
    </row>
    <row r="13" spans="1:208" s="163" customFormat="1">
      <c r="B13" s="171"/>
      <c r="C13" s="172" t="s">
        <v>51</v>
      </c>
      <c r="D13" s="173">
        <v>97.584325960565508</v>
      </c>
      <c r="E13" s="173">
        <v>96.636378443018302</v>
      </c>
      <c r="F13" s="173">
        <v>99.399517908705903</v>
      </c>
      <c r="G13" s="173">
        <v>104.60135232129119</v>
      </c>
      <c r="H13" s="173">
        <v>101.88097599269959</v>
      </c>
      <c r="I13" s="173">
        <v>96.815729359425447</v>
      </c>
      <c r="J13" s="173">
        <v>94.293524992969225</v>
      </c>
      <c r="K13" s="173">
        <v>101.272486126698</v>
      </c>
      <c r="L13" s="173">
        <v>99.034141688904185</v>
      </c>
      <c r="M13" s="173">
        <v>84.921038883596822</v>
      </c>
      <c r="N13" s="173">
        <v>95.509438189583264</v>
      </c>
      <c r="O13" s="173">
        <v>76.245777879957188</v>
      </c>
      <c r="P13" s="173">
        <v>83.60142623962615</v>
      </c>
      <c r="Q13" s="173">
        <v>100.38346346211567</v>
      </c>
      <c r="R13" s="173">
        <v>110.53029689342218</v>
      </c>
    </row>
    <row r="14" spans="1:208" s="163" customFormat="1">
      <c r="A14" s="161"/>
      <c r="B14" s="189"/>
      <c r="C14" s="175" t="s">
        <v>52</v>
      </c>
      <c r="D14" s="190">
        <v>96.540612335016661</v>
      </c>
      <c r="E14" s="190">
        <v>96.426835598926459</v>
      </c>
      <c r="F14" s="190">
        <v>93.697847894272257</v>
      </c>
      <c r="G14" s="190">
        <v>90.490819548292436</v>
      </c>
      <c r="H14" s="190">
        <v>90.433512517471328</v>
      </c>
      <c r="I14" s="190">
        <v>100.49948247838923</v>
      </c>
      <c r="J14" s="190">
        <v>92.397775579886229</v>
      </c>
      <c r="K14" s="190">
        <v>96.993734613008897</v>
      </c>
      <c r="L14" s="190">
        <v>95.434049910872147</v>
      </c>
      <c r="M14" s="190">
        <v>87.923229256078713</v>
      </c>
      <c r="N14" s="190">
        <v>93.369289582233904</v>
      </c>
      <c r="O14" s="190">
        <v>82.408148653251558</v>
      </c>
      <c r="P14" s="190">
        <v>96.352342331085012</v>
      </c>
      <c r="Q14" s="190">
        <v>102.5157830729497</v>
      </c>
      <c r="R14" s="190">
        <v>90.150261696741538</v>
      </c>
    </row>
    <row r="15" spans="1:208" s="163" customFormat="1">
      <c r="B15" s="171"/>
      <c r="C15" s="172" t="s">
        <v>53</v>
      </c>
      <c r="D15" s="173">
        <v>100.61198364905184</v>
      </c>
      <c r="E15" s="173">
        <v>100.09302740847536</v>
      </c>
      <c r="F15" s="173">
        <v>103.50678824387542</v>
      </c>
      <c r="G15" s="173">
        <v>104.10241396515525</v>
      </c>
      <c r="H15" s="173">
        <v>109.30160707548508</v>
      </c>
      <c r="I15" s="173">
        <v>100.52929300628523</v>
      </c>
      <c r="J15" s="173">
        <v>93.007227213768275</v>
      </c>
      <c r="K15" s="173">
        <v>102.64285730356599</v>
      </c>
      <c r="L15" s="173">
        <v>99.962466127141852</v>
      </c>
      <c r="M15" s="173">
        <v>85.724011501280529</v>
      </c>
      <c r="N15" s="173">
        <v>100.0482210759624</v>
      </c>
      <c r="O15" s="173">
        <v>83.286713379642222</v>
      </c>
      <c r="P15" s="173">
        <v>90.856960359895595</v>
      </c>
      <c r="Q15" s="173">
        <v>103.77788131803554</v>
      </c>
      <c r="R15" s="173">
        <v>97.262590706957127</v>
      </c>
    </row>
    <row r="16" spans="1:208" s="163" customFormat="1">
      <c r="A16" s="161"/>
      <c r="B16" s="189"/>
      <c r="C16" s="175" t="s">
        <v>54</v>
      </c>
      <c r="D16" s="190">
        <v>103.36650343523236</v>
      </c>
      <c r="E16" s="190">
        <v>102.82392932368329</v>
      </c>
      <c r="F16" s="190">
        <v>109.86054685774927</v>
      </c>
      <c r="G16" s="190">
        <v>103.74165260468331</v>
      </c>
      <c r="H16" s="190">
        <v>105.30087278879029</v>
      </c>
      <c r="I16" s="190">
        <v>98.980323666002093</v>
      </c>
      <c r="J16" s="190">
        <v>113.45330549755501</v>
      </c>
      <c r="K16" s="190">
        <v>105.51497521831686</v>
      </c>
      <c r="L16" s="190">
        <v>99.603737822342325</v>
      </c>
      <c r="M16" s="190">
        <v>93.868510030462545</v>
      </c>
      <c r="N16" s="190">
        <v>102.54685946918228</v>
      </c>
      <c r="O16" s="190">
        <v>116.61662544322593</v>
      </c>
      <c r="P16" s="190">
        <v>87.64113083131997</v>
      </c>
      <c r="Q16" s="190">
        <v>102.36395273530707</v>
      </c>
      <c r="R16" s="190">
        <v>94.06879985851387</v>
      </c>
    </row>
    <row r="17" spans="1:18" s="163" customFormat="1">
      <c r="B17" s="171"/>
      <c r="C17" s="172" t="s">
        <v>55</v>
      </c>
      <c r="D17" s="173">
        <v>98.539833724641895</v>
      </c>
      <c r="E17" s="173">
        <v>98.151101501142136</v>
      </c>
      <c r="F17" s="173">
        <v>103.84752802736054</v>
      </c>
      <c r="G17" s="173">
        <v>100.94828914587622</v>
      </c>
      <c r="H17" s="173">
        <v>102.29357691620351</v>
      </c>
      <c r="I17" s="173">
        <v>98.816654225927991</v>
      </c>
      <c r="J17" s="173">
        <v>88.867078764510936</v>
      </c>
      <c r="K17" s="173">
        <v>100.03864697128138</v>
      </c>
      <c r="L17" s="173">
        <v>100.80277623505069</v>
      </c>
      <c r="M17" s="173">
        <v>90.441323296865576</v>
      </c>
      <c r="N17" s="173">
        <v>98.03996979766363</v>
      </c>
      <c r="O17" s="173">
        <v>80.776759041952943</v>
      </c>
      <c r="P17" s="173">
        <v>87.68883650595744</v>
      </c>
      <c r="Q17" s="173">
        <v>95.453604252029592</v>
      </c>
      <c r="R17" s="173">
        <v>95.353736221591433</v>
      </c>
    </row>
    <row r="18" spans="1:18" s="163" customFormat="1">
      <c r="A18" s="161"/>
      <c r="B18" s="189"/>
      <c r="C18" s="175" t="s">
        <v>56</v>
      </c>
      <c r="D18" s="190">
        <v>101.58631100013304</v>
      </c>
      <c r="E18" s="190">
        <v>100.96229253607791</v>
      </c>
      <c r="F18" s="190">
        <v>109.7378416891934</v>
      </c>
      <c r="G18" s="190">
        <v>103.82781097426383</v>
      </c>
      <c r="H18" s="190">
        <v>101.38195746234183</v>
      </c>
      <c r="I18" s="190">
        <v>97.963889765821548</v>
      </c>
      <c r="J18" s="190">
        <v>93.787717599440157</v>
      </c>
      <c r="K18" s="190">
        <v>104.02677851667131</v>
      </c>
      <c r="L18" s="190">
        <v>100.99575188535808</v>
      </c>
      <c r="M18" s="190">
        <v>112.29591101659453</v>
      </c>
      <c r="N18" s="190">
        <v>106.85643250342564</v>
      </c>
      <c r="O18" s="190">
        <v>86.345133014568617</v>
      </c>
      <c r="P18" s="190">
        <v>89.87680922674673</v>
      </c>
      <c r="Q18" s="190">
        <v>99.407764475032565</v>
      </c>
      <c r="R18" s="190">
        <v>91.695940654526908</v>
      </c>
    </row>
    <row r="19" spans="1:18" s="163" customFormat="1">
      <c r="B19" s="171"/>
      <c r="C19" s="172" t="s">
        <v>57</v>
      </c>
      <c r="D19" s="173">
        <v>106.88838770855628</v>
      </c>
      <c r="E19" s="173">
        <v>108.40623013815937</v>
      </c>
      <c r="F19" s="173">
        <v>111.56802430309246</v>
      </c>
      <c r="G19" s="173">
        <v>101.16234962286781</v>
      </c>
      <c r="H19" s="173">
        <v>96.53345451249362</v>
      </c>
      <c r="I19" s="173">
        <v>101.71686354814022</v>
      </c>
      <c r="J19" s="173">
        <v>128.65860177351098</v>
      </c>
      <c r="K19" s="173">
        <v>101.03585265447508</v>
      </c>
      <c r="L19" s="173">
        <v>98.086111730228922</v>
      </c>
      <c r="M19" s="173">
        <v>133.58489888006565</v>
      </c>
      <c r="N19" s="173">
        <v>114.93090221156491</v>
      </c>
      <c r="O19" s="173">
        <v>105.0099628166687</v>
      </c>
      <c r="P19" s="173">
        <v>117.68053505799419</v>
      </c>
      <c r="Q19" s="173">
        <v>98.256791860939131</v>
      </c>
      <c r="R19" s="173">
        <v>103.24429724850206</v>
      </c>
    </row>
    <row r="20" spans="1:18" s="163" customFormat="1">
      <c r="A20" s="161"/>
      <c r="B20" s="189"/>
      <c r="C20" s="175" t="s">
        <v>58</v>
      </c>
      <c r="D20" s="190">
        <v>131.04667362588259</v>
      </c>
      <c r="E20" s="190">
        <v>136.82701538030463</v>
      </c>
      <c r="F20" s="190">
        <v>117.4951164868377</v>
      </c>
      <c r="G20" s="190">
        <v>107.06834593975816</v>
      </c>
      <c r="H20" s="190">
        <v>112.01425702801279</v>
      </c>
      <c r="I20" s="190">
        <v>130.79205402105049</v>
      </c>
      <c r="J20" s="190">
        <v>169.23039055789511</v>
      </c>
      <c r="K20" s="190">
        <v>108.68694672266996</v>
      </c>
      <c r="L20" s="190">
        <v>106.31360529039925</v>
      </c>
      <c r="M20" s="190">
        <v>202.19297356998985</v>
      </c>
      <c r="N20" s="190">
        <v>116.85492946984363</v>
      </c>
      <c r="O20" s="190">
        <v>182.93289809295288</v>
      </c>
      <c r="P20" s="190">
        <v>257.52693434311379</v>
      </c>
      <c r="Q20" s="190">
        <v>115.48594300785379</v>
      </c>
      <c r="R20" s="190">
        <v>163.09636105308641</v>
      </c>
    </row>
    <row r="21" spans="1:18" s="163" customFormat="1">
      <c r="B21" s="171">
        <v>2020</v>
      </c>
      <c r="C21" s="172" t="s">
        <v>47</v>
      </c>
      <c r="D21" s="173">
        <v>96.568550093580427</v>
      </c>
      <c r="E21" s="173">
        <v>95.693590426764032</v>
      </c>
      <c r="F21" s="173">
        <v>87.240000190693493</v>
      </c>
      <c r="G21" s="173">
        <v>102.37924631334464</v>
      </c>
      <c r="H21" s="173">
        <v>100.80169505802937</v>
      </c>
      <c r="I21" s="173">
        <v>99.213404553843176</v>
      </c>
      <c r="J21" s="173">
        <v>95.06685625323432</v>
      </c>
      <c r="K21" s="173">
        <v>99.948790280083244</v>
      </c>
      <c r="L21" s="173">
        <v>100.84038769656895</v>
      </c>
      <c r="M21" s="173">
        <v>109.04292197671629</v>
      </c>
      <c r="N21" s="173">
        <v>100.19014619543125</v>
      </c>
      <c r="O21" s="173">
        <v>124.22466358325553</v>
      </c>
      <c r="P21" s="173">
        <v>82.363036213736024</v>
      </c>
      <c r="Q21" s="173">
        <v>100.989142150712</v>
      </c>
      <c r="R21" s="173">
        <v>90.04449457394702</v>
      </c>
    </row>
    <row r="22" spans="1:18" s="163" customFormat="1">
      <c r="A22" s="161"/>
      <c r="B22" s="189"/>
      <c r="C22" s="175" t="s">
        <v>48</v>
      </c>
      <c r="D22" s="190">
        <v>98.527098133864797</v>
      </c>
      <c r="E22" s="190">
        <v>98.668827418892675</v>
      </c>
      <c r="F22" s="190">
        <v>102.58137713288532</v>
      </c>
      <c r="G22" s="190">
        <v>102.01309755999105</v>
      </c>
      <c r="H22" s="190">
        <v>107.136143825595</v>
      </c>
      <c r="I22" s="190">
        <v>100.16424227603042</v>
      </c>
      <c r="J22" s="190">
        <v>96.722214991994193</v>
      </c>
      <c r="K22" s="190">
        <v>97.969903476719011</v>
      </c>
      <c r="L22" s="190">
        <v>99.017346790820156</v>
      </c>
      <c r="M22" s="190">
        <v>112.99360295059122</v>
      </c>
      <c r="N22" s="190">
        <v>99.05940198526558</v>
      </c>
      <c r="O22" s="190">
        <v>106.42186729273162</v>
      </c>
      <c r="P22" s="190">
        <v>72.553462146039678</v>
      </c>
      <c r="Q22" s="190">
        <v>93.867817661081162</v>
      </c>
      <c r="R22" s="190">
        <v>91.723569726567277</v>
      </c>
    </row>
    <row r="23" spans="1:18" s="163" customFormat="1">
      <c r="A23" s="161"/>
      <c r="B23" s="171"/>
      <c r="C23" s="172" t="s">
        <v>49</v>
      </c>
      <c r="D23" s="173">
        <v>90.823627904814998</v>
      </c>
      <c r="E23" s="173">
        <v>93.887642229305698</v>
      </c>
      <c r="F23" s="173">
        <v>78.264636074850372</v>
      </c>
      <c r="G23" s="173">
        <v>73.195522603302692</v>
      </c>
      <c r="H23" s="173">
        <v>68.012070138920251</v>
      </c>
      <c r="I23" s="173">
        <v>123.72822731531903</v>
      </c>
      <c r="J23" s="173">
        <v>76.969919478063971</v>
      </c>
      <c r="K23" s="173">
        <v>79.089396078667335</v>
      </c>
      <c r="L23" s="173">
        <v>63.24577554448436</v>
      </c>
      <c r="M23" s="173">
        <v>74.548292633706666</v>
      </c>
      <c r="N23" s="173">
        <v>71.345166474420807</v>
      </c>
      <c r="O23" s="173">
        <v>55.404899550712436</v>
      </c>
      <c r="P23" s="173">
        <v>40.685435515898448</v>
      </c>
      <c r="Q23" s="173">
        <v>106.24486755700561</v>
      </c>
      <c r="R23" s="173">
        <v>67.607709682349778</v>
      </c>
    </row>
    <row r="24" spans="1:18" s="163" customFormat="1">
      <c r="A24" s="161"/>
      <c r="B24" s="189"/>
      <c r="C24" s="175" t="s">
        <v>50</v>
      </c>
      <c r="D24" s="190">
        <v>52.29969641970029</v>
      </c>
      <c r="E24" s="190">
        <v>54.273376225642792</v>
      </c>
      <c r="F24" s="190">
        <v>10.958714664729106</v>
      </c>
      <c r="G24" s="190">
        <v>35.346378186415969</v>
      </c>
      <c r="H24" s="190">
        <v>7.4197840080552426</v>
      </c>
      <c r="I24" s="190">
        <v>95.820370113141763</v>
      </c>
      <c r="J24" s="190">
        <v>58.317008318993558</v>
      </c>
      <c r="K24" s="190">
        <v>44.71100370464206</v>
      </c>
      <c r="L24" s="190">
        <v>38.223599812427956</v>
      </c>
      <c r="M24" s="190">
        <v>30.983855370756078</v>
      </c>
      <c r="N24" s="190">
        <v>27.488401173671846</v>
      </c>
      <c r="O24" s="190">
        <v>20.564214587213062</v>
      </c>
      <c r="P24" s="190">
        <v>4.5322156943220371</v>
      </c>
      <c r="Q24" s="190">
        <v>77.228772624054059</v>
      </c>
      <c r="R24" s="190">
        <v>13.247631051181555</v>
      </c>
    </row>
    <row r="25" spans="1:18" s="163" customFormat="1">
      <c r="A25" s="161"/>
      <c r="B25" s="329"/>
      <c r="C25" s="327" t="s">
        <v>51</v>
      </c>
      <c r="D25" s="330">
        <v>71.420549323311306</v>
      </c>
      <c r="E25" s="330">
        <v>73.591731303220115</v>
      </c>
      <c r="F25" s="330">
        <v>43.269217574554844</v>
      </c>
      <c r="G25" s="330">
        <v>60.406805935084655</v>
      </c>
      <c r="H25" s="330">
        <v>52.809466997266085</v>
      </c>
      <c r="I25" s="330">
        <v>101.79840160930785</v>
      </c>
      <c r="J25" s="330">
        <v>89.67675064195862</v>
      </c>
      <c r="K25" s="330">
        <v>63.034019990742678</v>
      </c>
      <c r="L25" s="330">
        <v>60.646287112919659</v>
      </c>
      <c r="M25" s="330">
        <v>55.872278471515507</v>
      </c>
      <c r="N25" s="330">
        <v>67.010364645712244</v>
      </c>
      <c r="O25" s="330">
        <v>40.151281057583461</v>
      </c>
      <c r="P25" s="330">
        <v>11.793990191951826</v>
      </c>
      <c r="Q25" s="330">
        <v>85.385589253788069</v>
      </c>
      <c r="R25" s="330">
        <v>29.185752231365331</v>
      </c>
    </row>
    <row r="26" spans="1:18">
      <c r="B26" s="163" t="s">
        <v>137</v>
      </c>
    </row>
    <row r="27" spans="1:18">
      <c r="B27" s="163" t="s">
        <v>59</v>
      </c>
    </row>
    <row r="28" spans="1:18" ht="2.25" customHeight="1"/>
    <row r="29" spans="1:18" ht="33.75" customHeight="1">
      <c r="B29" s="455" t="s">
        <v>61</v>
      </c>
      <c r="C29" s="455"/>
      <c r="D29" s="455"/>
      <c r="E29" s="455"/>
      <c r="F29" s="455"/>
      <c r="G29" s="455"/>
      <c r="H29" s="455"/>
      <c r="I29" s="455"/>
      <c r="J29" s="455"/>
      <c r="K29" s="455"/>
      <c r="L29" s="455"/>
    </row>
    <row r="30" spans="1:18">
      <c r="B30" s="179" t="s">
        <v>188</v>
      </c>
    </row>
  </sheetData>
  <mergeCells count="2">
    <mergeCell ref="B3:I3"/>
    <mergeCell ref="B29:L29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4"/>
  <sheetViews>
    <sheetView showGridLines="0" zoomScaleNormal="100" workbookViewId="0">
      <pane ySplit="8" topLeftCell="A21" activePane="bottomLeft" state="frozen"/>
      <selection activeCell="M100" sqref="M100"/>
      <selection pane="bottomLeft" activeCell="A29" sqref="A29"/>
    </sheetView>
  </sheetViews>
  <sheetFormatPr baseColWidth="10" defaultRowHeight="14.25"/>
  <cols>
    <col min="1" max="1" width="3" style="161" customWidth="1"/>
    <col min="2" max="2" width="7.42578125" style="161" customWidth="1"/>
    <col min="3" max="247" width="11.42578125" style="161"/>
    <col min="248" max="248" width="3" style="161" customWidth="1"/>
    <col min="249" max="249" width="7.42578125" style="161" customWidth="1"/>
    <col min="250" max="250" width="11.42578125" style="161"/>
    <col min="251" max="251" width="13.7109375" style="161" customWidth="1"/>
    <col min="252" max="252" width="12.42578125" style="161" customWidth="1"/>
    <col min="253" max="503" width="11.42578125" style="161"/>
    <col min="504" max="504" width="3" style="161" customWidth="1"/>
    <col min="505" max="505" width="7.42578125" style="161" customWidth="1"/>
    <col min="506" max="506" width="11.42578125" style="161"/>
    <col min="507" max="507" width="13.7109375" style="161" customWidth="1"/>
    <col min="508" max="508" width="12.42578125" style="161" customWidth="1"/>
    <col min="509" max="759" width="11.42578125" style="161"/>
    <col min="760" max="760" width="3" style="161" customWidth="1"/>
    <col min="761" max="761" width="7.42578125" style="161" customWidth="1"/>
    <col min="762" max="762" width="11.42578125" style="161"/>
    <col min="763" max="763" width="13.7109375" style="161" customWidth="1"/>
    <col min="764" max="764" width="12.42578125" style="161" customWidth="1"/>
    <col min="765" max="1015" width="11.42578125" style="161"/>
    <col min="1016" max="1016" width="3" style="161" customWidth="1"/>
    <col min="1017" max="1017" width="7.42578125" style="161" customWidth="1"/>
    <col min="1018" max="1018" width="11.42578125" style="161"/>
    <col min="1019" max="1019" width="13.7109375" style="161" customWidth="1"/>
    <col min="1020" max="1020" width="12.42578125" style="161" customWidth="1"/>
    <col min="1021" max="1271" width="11.42578125" style="161"/>
    <col min="1272" max="1272" width="3" style="161" customWidth="1"/>
    <col min="1273" max="1273" width="7.42578125" style="161" customWidth="1"/>
    <col min="1274" max="1274" width="11.42578125" style="161"/>
    <col min="1275" max="1275" width="13.7109375" style="161" customWidth="1"/>
    <col min="1276" max="1276" width="12.42578125" style="161" customWidth="1"/>
    <col min="1277" max="1527" width="11.42578125" style="161"/>
    <col min="1528" max="1528" width="3" style="161" customWidth="1"/>
    <col min="1529" max="1529" width="7.42578125" style="161" customWidth="1"/>
    <col min="1530" max="1530" width="11.42578125" style="161"/>
    <col min="1531" max="1531" width="13.7109375" style="161" customWidth="1"/>
    <col min="1532" max="1532" width="12.42578125" style="161" customWidth="1"/>
    <col min="1533" max="1783" width="11.42578125" style="161"/>
    <col min="1784" max="1784" width="3" style="161" customWidth="1"/>
    <col min="1785" max="1785" width="7.42578125" style="161" customWidth="1"/>
    <col min="1786" max="1786" width="11.42578125" style="161"/>
    <col min="1787" max="1787" width="13.7109375" style="161" customWidth="1"/>
    <col min="1788" max="1788" width="12.42578125" style="161" customWidth="1"/>
    <col min="1789" max="2039" width="11.42578125" style="161"/>
    <col min="2040" max="2040" width="3" style="161" customWidth="1"/>
    <col min="2041" max="2041" width="7.42578125" style="161" customWidth="1"/>
    <col min="2042" max="2042" width="11.42578125" style="161"/>
    <col min="2043" max="2043" width="13.7109375" style="161" customWidth="1"/>
    <col min="2044" max="2044" width="12.42578125" style="161" customWidth="1"/>
    <col min="2045" max="2295" width="11.42578125" style="161"/>
    <col min="2296" max="2296" width="3" style="161" customWidth="1"/>
    <col min="2297" max="2297" width="7.42578125" style="161" customWidth="1"/>
    <col min="2298" max="2298" width="11.42578125" style="161"/>
    <col min="2299" max="2299" width="13.7109375" style="161" customWidth="1"/>
    <col min="2300" max="2300" width="12.42578125" style="161" customWidth="1"/>
    <col min="2301" max="2551" width="11.42578125" style="161"/>
    <col min="2552" max="2552" width="3" style="161" customWidth="1"/>
    <col min="2553" max="2553" width="7.42578125" style="161" customWidth="1"/>
    <col min="2554" max="2554" width="11.42578125" style="161"/>
    <col min="2555" max="2555" width="13.7109375" style="161" customWidth="1"/>
    <col min="2556" max="2556" width="12.42578125" style="161" customWidth="1"/>
    <col min="2557" max="2807" width="11.42578125" style="161"/>
    <col min="2808" max="2808" width="3" style="161" customWidth="1"/>
    <col min="2809" max="2809" width="7.42578125" style="161" customWidth="1"/>
    <col min="2810" max="2810" width="11.42578125" style="161"/>
    <col min="2811" max="2811" width="13.7109375" style="161" customWidth="1"/>
    <col min="2812" max="2812" width="12.42578125" style="161" customWidth="1"/>
    <col min="2813" max="3063" width="11.42578125" style="161"/>
    <col min="3064" max="3064" width="3" style="161" customWidth="1"/>
    <col min="3065" max="3065" width="7.42578125" style="161" customWidth="1"/>
    <col min="3066" max="3066" width="11.42578125" style="161"/>
    <col min="3067" max="3067" width="13.7109375" style="161" customWidth="1"/>
    <col min="3068" max="3068" width="12.42578125" style="161" customWidth="1"/>
    <col min="3069" max="3319" width="11.42578125" style="161"/>
    <col min="3320" max="3320" width="3" style="161" customWidth="1"/>
    <col min="3321" max="3321" width="7.42578125" style="161" customWidth="1"/>
    <col min="3322" max="3322" width="11.42578125" style="161"/>
    <col min="3323" max="3323" width="13.7109375" style="161" customWidth="1"/>
    <col min="3324" max="3324" width="12.42578125" style="161" customWidth="1"/>
    <col min="3325" max="3575" width="11.42578125" style="161"/>
    <col min="3576" max="3576" width="3" style="161" customWidth="1"/>
    <col min="3577" max="3577" width="7.42578125" style="161" customWidth="1"/>
    <col min="3578" max="3578" width="11.42578125" style="161"/>
    <col min="3579" max="3579" width="13.7109375" style="161" customWidth="1"/>
    <col min="3580" max="3580" width="12.42578125" style="161" customWidth="1"/>
    <col min="3581" max="3831" width="11.42578125" style="161"/>
    <col min="3832" max="3832" width="3" style="161" customWidth="1"/>
    <col min="3833" max="3833" width="7.42578125" style="161" customWidth="1"/>
    <col min="3834" max="3834" width="11.42578125" style="161"/>
    <col min="3835" max="3835" width="13.7109375" style="161" customWidth="1"/>
    <col min="3836" max="3836" width="12.42578125" style="161" customWidth="1"/>
    <col min="3837" max="4087" width="11.42578125" style="161"/>
    <col min="4088" max="4088" width="3" style="161" customWidth="1"/>
    <col min="4089" max="4089" width="7.42578125" style="161" customWidth="1"/>
    <col min="4090" max="4090" width="11.42578125" style="161"/>
    <col min="4091" max="4091" width="13.7109375" style="161" customWidth="1"/>
    <col min="4092" max="4092" width="12.42578125" style="161" customWidth="1"/>
    <col min="4093" max="4343" width="11.42578125" style="161"/>
    <col min="4344" max="4344" width="3" style="161" customWidth="1"/>
    <col min="4345" max="4345" width="7.42578125" style="161" customWidth="1"/>
    <col min="4346" max="4346" width="11.42578125" style="161"/>
    <col min="4347" max="4347" width="13.7109375" style="161" customWidth="1"/>
    <col min="4348" max="4348" width="12.42578125" style="161" customWidth="1"/>
    <col min="4349" max="4599" width="11.42578125" style="161"/>
    <col min="4600" max="4600" width="3" style="161" customWidth="1"/>
    <col min="4601" max="4601" width="7.42578125" style="161" customWidth="1"/>
    <col min="4602" max="4602" width="11.42578125" style="161"/>
    <col min="4603" max="4603" width="13.7109375" style="161" customWidth="1"/>
    <col min="4604" max="4604" width="12.42578125" style="161" customWidth="1"/>
    <col min="4605" max="4855" width="11.42578125" style="161"/>
    <col min="4856" max="4856" width="3" style="161" customWidth="1"/>
    <col min="4857" max="4857" width="7.42578125" style="161" customWidth="1"/>
    <col min="4858" max="4858" width="11.42578125" style="161"/>
    <col min="4859" max="4859" width="13.7109375" style="161" customWidth="1"/>
    <col min="4860" max="4860" width="12.42578125" style="161" customWidth="1"/>
    <col min="4861" max="5111" width="11.42578125" style="161"/>
    <col min="5112" max="5112" width="3" style="161" customWidth="1"/>
    <col min="5113" max="5113" width="7.42578125" style="161" customWidth="1"/>
    <col min="5114" max="5114" width="11.42578125" style="161"/>
    <col min="5115" max="5115" width="13.7109375" style="161" customWidth="1"/>
    <col min="5116" max="5116" width="12.42578125" style="161" customWidth="1"/>
    <col min="5117" max="5367" width="11.42578125" style="161"/>
    <col min="5368" max="5368" width="3" style="161" customWidth="1"/>
    <col min="5369" max="5369" width="7.42578125" style="161" customWidth="1"/>
    <col min="5370" max="5370" width="11.42578125" style="161"/>
    <col min="5371" max="5371" width="13.7109375" style="161" customWidth="1"/>
    <col min="5372" max="5372" width="12.42578125" style="161" customWidth="1"/>
    <col min="5373" max="5623" width="11.42578125" style="161"/>
    <col min="5624" max="5624" width="3" style="161" customWidth="1"/>
    <col min="5625" max="5625" width="7.42578125" style="161" customWidth="1"/>
    <col min="5626" max="5626" width="11.42578125" style="161"/>
    <col min="5627" max="5627" width="13.7109375" style="161" customWidth="1"/>
    <col min="5628" max="5628" width="12.42578125" style="161" customWidth="1"/>
    <col min="5629" max="5879" width="11.42578125" style="161"/>
    <col min="5880" max="5880" width="3" style="161" customWidth="1"/>
    <col min="5881" max="5881" width="7.42578125" style="161" customWidth="1"/>
    <col min="5882" max="5882" width="11.42578125" style="161"/>
    <col min="5883" max="5883" width="13.7109375" style="161" customWidth="1"/>
    <col min="5884" max="5884" width="12.42578125" style="161" customWidth="1"/>
    <col min="5885" max="6135" width="11.42578125" style="161"/>
    <col min="6136" max="6136" width="3" style="161" customWidth="1"/>
    <col min="6137" max="6137" width="7.42578125" style="161" customWidth="1"/>
    <col min="6138" max="6138" width="11.42578125" style="161"/>
    <col min="6139" max="6139" width="13.7109375" style="161" customWidth="1"/>
    <col min="6140" max="6140" width="12.42578125" style="161" customWidth="1"/>
    <col min="6141" max="6391" width="11.42578125" style="161"/>
    <col min="6392" max="6392" width="3" style="161" customWidth="1"/>
    <col min="6393" max="6393" width="7.42578125" style="161" customWidth="1"/>
    <col min="6394" max="6394" width="11.42578125" style="161"/>
    <col min="6395" max="6395" width="13.7109375" style="161" customWidth="1"/>
    <col min="6396" max="6396" width="12.42578125" style="161" customWidth="1"/>
    <col min="6397" max="6647" width="11.42578125" style="161"/>
    <col min="6648" max="6648" width="3" style="161" customWidth="1"/>
    <col min="6649" max="6649" width="7.42578125" style="161" customWidth="1"/>
    <col min="6650" max="6650" width="11.42578125" style="161"/>
    <col min="6651" max="6651" width="13.7109375" style="161" customWidth="1"/>
    <col min="6652" max="6652" width="12.42578125" style="161" customWidth="1"/>
    <col min="6653" max="6903" width="11.42578125" style="161"/>
    <col min="6904" max="6904" width="3" style="161" customWidth="1"/>
    <col min="6905" max="6905" width="7.42578125" style="161" customWidth="1"/>
    <col min="6906" max="6906" width="11.42578125" style="161"/>
    <col min="6907" max="6907" width="13.7109375" style="161" customWidth="1"/>
    <col min="6908" max="6908" width="12.42578125" style="161" customWidth="1"/>
    <col min="6909" max="7159" width="11.42578125" style="161"/>
    <col min="7160" max="7160" width="3" style="161" customWidth="1"/>
    <col min="7161" max="7161" width="7.42578125" style="161" customWidth="1"/>
    <col min="7162" max="7162" width="11.42578125" style="161"/>
    <col min="7163" max="7163" width="13.7109375" style="161" customWidth="1"/>
    <col min="7164" max="7164" width="12.42578125" style="161" customWidth="1"/>
    <col min="7165" max="7415" width="11.42578125" style="161"/>
    <col min="7416" max="7416" width="3" style="161" customWidth="1"/>
    <col min="7417" max="7417" width="7.42578125" style="161" customWidth="1"/>
    <col min="7418" max="7418" width="11.42578125" style="161"/>
    <col min="7419" max="7419" width="13.7109375" style="161" customWidth="1"/>
    <col min="7420" max="7420" width="12.42578125" style="161" customWidth="1"/>
    <col min="7421" max="7671" width="11.42578125" style="161"/>
    <col min="7672" max="7672" width="3" style="161" customWidth="1"/>
    <col min="7673" max="7673" width="7.42578125" style="161" customWidth="1"/>
    <col min="7674" max="7674" width="11.42578125" style="161"/>
    <col min="7675" max="7675" width="13.7109375" style="161" customWidth="1"/>
    <col min="7676" max="7676" width="12.42578125" style="161" customWidth="1"/>
    <col min="7677" max="7927" width="11.42578125" style="161"/>
    <col min="7928" max="7928" width="3" style="161" customWidth="1"/>
    <col min="7929" max="7929" width="7.42578125" style="161" customWidth="1"/>
    <col min="7930" max="7930" width="11.42578125" style="161"/>
    <col min="7931" max="7931" width="13.7109375" style="161" customWidth="1"/>
    <col min="7932" max="7932" width="12.42578125" style="161" customWidth="1"/>
    <col min="7933" max="8183" width="11.42578125" style="161"/>
    <col min="8184" max="8184" width="3" style="161" customWidth="1"/>
    <col min="8185" max="8185" width="7.42578125" style="161" customWidth="1"/>
    <col min="8186" max="8186" width="11.42578125" style="161"/>
    <col min="8187" max="8187" width="13.7109375" style="161" customWidth="1"/>
    <col min="8188" max="8188" width="12.42578125" style="161" customWidth="1"/>
    <col min="8189" max="8439" width="11.42578125" style="161"/>
    <col min="8440" max="8440" width="3" style="161" customWidth="1"/>
    <col min="8441" max="8441" width="7.42578125" style="161" customWidth="1"/>
    <col min="8442" max="8442" width="11.42578125" style="161"/>
    <col min="8443" max="8443" width="13.7109375" style="161" customWidth="1"/>
    <col min="8444" max="8444" width="12.42578125" style="161" customWidth="1"/>
    <col min="8445" max="8695" width="11.42578125" style="161"/>
    <col min="8696" max="8696" width="3" style="161" customWidth="1"/>
    <col min="8697" max="8697" width="7.42578125" style="161" customWidth="1"/>
    <col min="8698" max="8698" width="11.42578125" style="161"/>
    <col min="8699" max="8699" width="13.7109375" style="161" customWidth="1"/>
    <col min="8700" max="8700" width="12.42578125" style="161" customWidth="1"/>
    <col min="8701" max="8951" width="11.42578125" style="161"/>
    <col min="8952" max="8952" width="3" style="161" customWidth="1"/>
    <col min="8953" max="8953" width="7.42578125" style="161" customWidth="1"/>
    <col min="8954" max="8954" width="11.42578125" style="161"/>
    <col min="8955" max="8955" width="13.7109375" style="161" customWidth="1"/>
    <col min="8956" max="8956" width="12.42578125" style="161" customWidth="1"/>
    <col min="8957" max="9207" width="11.42578125" style="161"/>
    <col min="9208" max="9208" width="3" style="161" customWidth="1"/>
    <col min="9209" max="9209" width="7.42578125" style="161" customWidth="1"/>
    <col min="9210" max="9210" width="11.42578125" style="161"/>
    <col min="9211" max="9211" width="13.7109375" style="161" customWidth="1"/>
    <col min="9212" max="9212" width="12.42578125" style="161" customWidth="1"/>
    <col min="9213" max="9463" width="11.42578125" style="161"/>
    <col min="9464" max="9464" width="3" style="161" customWidth="1"/>
    <col min="9465" max="9465" width="7.42578125" style="161" customWidth="1"/>
    <col min="9466" max="9466" width="11.42578125" style="161"/>
    <col min="9467" max="9467" width="13.7109375" style="161" customWidth="1"/>
    <col min="9468" max="9468" width="12.42578125" style="161" customWidth="1"/>
    <col min="9469" max="9719" width="11.42578125" style="161"/>
    <col min="9720" max="9720" width="3" style="161" customWidth="1"/>
    <col min="9721" max="9721" width="7.42578125" style="161" customWidth="1"/>
    <col min="9722" max="9722" width="11.42578125" style="161"/>
    <col min="9723" max="9723" width="13.7109375" style="161" customWidth="1"/>
    <col min="9724" max="9724" width="12.42578125" style="161" customWidth="1"/>
    <col min="9725" max="9975" width="11.42578125" style="161"/>
    <col min="9976" max="9976" width="3" style="161" customWidth="1"/>
    <col min="9977" max="9977" width="7.42578125" style="161" customWidth="1"/>
    <col min="9978" max="9978" width="11.42578125" style="161"/>
    <col min="9979" max="9979" width="13.7109375" style="161" customWidth="1"/>
    <col min="9980" max="9980" width="12.42578125" style="161" customWidth="1"/>
    <col min="9981" max="10231" width="11.42578125" style="161"/>
    <col min="10232" max="10232" width="3" style="161" customWidth="1"/>
    <col min="10233" max="10233" width="7.42578125" style="161" customWidth="1"/>
    <col min="10234" max="10234" width="11.42578125" style="161"/>
    <col min="10235" max="10235" width="13.7109375" style="161" customWidth="1"/>
    <col min="10236" max="10236" width="12.42578125" style="161" customWidth="1"/>
    <col min="10237" max="10487" width="11.42578125" style="161"/>
    <col min="10488" max="10488" width="3" style="161" customWidth="1"/>
    <col min="10489" max="10489" width="7.42578125" style="161" customWidth="1"/>
    <col min="10490" max="10490" width="11.42578125" style="161"/>
    <col min="10491" max="10491" width="13.7109375" style="161" customWidth="1"/>
    <col min="10492" max="10492" width="12.42578125" style="161" customWidth="1"/>
    <col min="10493" max="10743" width="11.42578125" style="161"/>
    <col min="10744" max="10744" width="3" style="161" customWidth="1"/>
    <col min="10745" max="10745" width="7.42578125" style="161" customWidth="1"/>
    <col min="10746" max="10746" width="11.42578125" style="161"/>
    <col min="10747" max="10747" width="13.7109375" style="161" customWidth="1"/>
    <col min="10748" max="10748" width="12.42578125" style="161" customWidth="1"/>
    <col min="10749" max="10999" width="11.42578125" style="161"/>
    <col min="11000" max="11000" width="3" style="161" customWidth="1"/>
    <col min="11001" max="11001" width="7.42578125" style="161" customWidth="1"/>
    <col min="11002" max="11002" width="11.42578125" style="161"/>
    <col min="11003" max="11003" width="13.7109375" style="161" customWidth="1"/>
    <col min="11004" max="11004" width="12.42578125" style="161" customWidth="1"/>
    <col min="11005" max="11255" width="11.42578125" style="161"/>
    <col min="11256" max="11256" width="3" style="161" customWidth="1"/>
    <col min="11257" max="11257" width="7.42578125" style="161" customWidth="1"/>
    <col min="11258" max="11258" width="11.42578125" style="161"/>
    <col min="11259" max="11259" width="13.7109375" style="161" customWidth="1"/>
    <col min="11260" max="11260" width="12.42578125" style="161" customWidth="1"/>
    <col min="11261" max="11511" width="11.42578125" style="161"/>
    <col min="11512" max="11512" width="3" style="161" customWidth="1"/>
    <col min="11513" max="11513" width="7.42578125" style="161" customWidth="1"/>
    <col min="11514" max="11514" width="11.42578125" style="161"/>
    <col min="11515" max="11515" width="13.7109375" style="161" customWidth="1"/>
    <col min="11516" max="11516" width="12.42578125" style="161" customWidth="1"/>
    <col min="11517" max="11767" width="11.42578125" style="161"/>
    <col min="11768" max="11768" width="3" style="161" customWidth="1"/>
    <col min="11769" max="11769" width="7.42578125" style="161" customWidth="1"/>
    <col min="11770" max="11770" width="11.42578125" style="161"/>
    <col min="11771" max="11771" width="13.7109375" style="161" customWidth="1"/>
    <col min="11772" max="11772" width="12.42578125" style="161" customWidth="1"/>
    <col min="11773" max="12023" width="11.42578125" style="161"/>
    <col min="12024" max="12024" width="3" style="161" customWidth="1"/>
    <col min="12025" max="12025" width="7.42578125" style="161" customWidth="1"/>
    <col min="12026" max="12026" width="11.42578125" style="161"/>
    <col min="12027" max="12027" width="13.7109375" style="161" customWidth="1"/>
    <col min="12028" max="12028" width="12.42578125" style="161" customWidth="1"/>
    <col min="12029" max="12279" width="11.42578125" style="161"/>
    <col min="12280" max="12280" width="3" style="161" customWidth="1"/>
    <col min="12281" max="12281" width="7.42578125" style="161" customWidth="1"/>
    <col min="12282" max="12282" width="11.42578125" style="161"/>
    <col min="12283" max="12283" width="13.7109375" style="161" customWidth="1"/>
    <col min="12284" max="12284" width="12.42578125" style="161" customWidth="1"/>
    <col min="12285" max="12535" width="11.42578125" style="161"/>
    <col min="12536" max="12536" width="3" style="161" customWidth="1"/>
    <col min="12537" max="12537" width="7.42578125" style="161" customWidth="1"/>
    <col min="12538" max="12538" width="11.42578125" style="161"/>
    <col min="12539" max="12539" width="13.7109375" style="161" customWidth="1"/>
    <col min="12540" max="12540" width="12.42578125" style="161" customWidth="1"/>
    <col min="12541" max="12791" width="11.42578125" style="161"/>
    <col min="12792" max="12792" width="3" style="161" customWidth="1"/>
    <col min="12793" max="12793" width="7.42578125" style="161" customWidth="1"/>
    <col min="12794" max="12794" width="11.42578125" style="161"/>
    <col min="12795" max="12795" width="13.7109375" style="161" customWidth="1"/>
    <col min="12796" max="12796" width="12.42578125" style="161" customWidth="1"/>
    <col min="12797" max="13047" width="11.42578125" style="161"/>
    <col min="13048" max="13048" width="3" style="161" customWidth="1"/>
    <col min="13049" max="13049" width="7.42578125" style="161" customWidth="1"/>
    <col min="13050" max="13050" width="11.42578125" style="161"/>
    <col min="13051" max="13051" width="13.7109375" style="161" customWidth="1"/>
    <col min="13052" max="13052" width="12.42578125" style="161" customWidth="1"/>
    <col min="13053" max="13303" width="11.42578125" style="161"/>
    <col min="13304" max="13304" width="3" style="161" customWidth="1"/>
    <col min="13305" max="13305" width="7.42578125" style="161" customWidth="1"/>
    <col min="13306" max="13306" width="11.42578125" style="161"/>
    <col min="13307" max="13307" width="13.7109375" style="161" customWidth="1"/>
    <col min="13308" max="13308" width="12.42578125" style="161" customWidth="1"/>
    <col min="13309" max="13559" width="11.42578125" style="161"/>
    <col min="13560" max="13560" width="3" style="161" customWidth="1"/>
    <col min="13561" max="13561" width="7.42578125" style="161" customWidth="1"/>
    <col min="13562" max="13562" width="11.42578125" style="161"/>
    <col min="13563" max="13563" width="13.7109375" style="161" customWidth="1"/>
    <col min="13564" max="13564" width="12.42578125" style="161" customWidth="1"/>
    <col min="13565" max="13815" width="11.42578125" style="161"/>
    <col min="13816" max="13816" width="3" style="161" customWidth="1"/>
    <col min="13817" max="13817" width="7.42578125" style="161" customWidth="1"/>
    <col min="13818" max="13818" width="11.42578125" style="161"/>
    <col min="13819" max="13819" width="13.7109375" style="161" customWidth="1"/>
    <col min="13820" max="13820" width="12.42578125" style="161" customWidth="1"/>
    <col min="13821" max="14071" width="11.42578125" style="161"/>
    <col min="14072" max="14072" width="3" style="161" customWidth="1"/>
    <col min="14073" max="14073" width="7.42578125" style="161" customWidth="1"/>
    <col min="14074" max="14074" width="11.42578125" style="161"/>
    <col min="14075" max="14075" width="13.7109375" style="161" customWidth="1"/>
    <col min="14076" max="14076" width="12.42578125" style="161" customWidth="1"/>
    <col min="14077" max="14327" width="11.42578125" style="161"/>
    <col min="14328" max="14328" width="3" style="161" customWidth="1"/>
    <col min="14329" max="14329" width="7.42578125" style="161" customWidth="1"/>
    <col min="14330" max="14330" width="11.42578125" style="161"/>
    <col min="14331" max="14331" width="13.7109375" style="161" customWidth="1"/>
    <col min="14332" max="14332" width="12.42578125" style="161" customWidth="1"/>
    <col min="14333" max="14583" width="11.42578125" style="161"/>
    <col min="14584" max="14584" width="3" style="161" customWidth="1"/>
    <col min="14585" max="14585" width="7.42578125" style="161" customWidth="1"/>
    <col min="14586" max="14586" width="11.42578125" style="161"/>
    <col min="14587" max="14587" width="13.7109375" style="161" customWidth="1"/>
    <col min="14588" max="14588" width="12.42578125" style="161" customWidth="1"/>
    <col min="14589" max="14839" width="11.42578125" style="161"/>
    <col min="14840" max="14840" width="3" style="161" customWidth="1"/>
    <col min="14841" max="14841" width="7.42578125" style="161" customWidth="1"/>
    <col min="14842" max="14842" width="11.42578125" style="161"/>
    <col min="14843" max="14843" width="13.7109375" style="161" customWidth="1"/>
    <col min="14844" max="14844" width="12.42578125" style="161" customWidth="1"/>
    <col min="14845" max="15095" width="11.42578125" style="161"/>
    <col min="15096" max="15096" width="3" style="161" customWidth="1"/>
    <col min="15097" max="15097" width="7.42578125" style="161" customWidth="1"/>
    <col min="15098" max="15098" width="11.42578125" style="161"/>
    <col min="15099" max="15099" width="13.7109375" style="161" customWidth="1"/>
    <col min="15100" max="15100" width="12.42578125" style="161" customWidth="1"/>
    <col min="15101" max="15351" width="11.42578125" style="161"/>
    <col min="15352" max="15352" width="3" style="161" customWidth="1"/>
    <col min="15353" max="15353" width="7.42578125" style="161" customWidth="1"/>
    <col min="15354" max="15354" width="11.42578125" style="161"/>
    <col min="15355" max="15355" width="13.7109375" style="161" customWidth="1"/>
    <col min="15356" max="15356" width="12.42578125" style="161" customWidth="1"/>
    <col min="15357" max="15607" width="11.42578125" style="161"/>
    <col min="15608" max="15608" width="3" style="161" customWidth="1"/>
    <col min="15609" max="15609" width="7.42578125" style="161" customWidth="1"/>
    <col min="15610" max="15610" width="11.42578125" style="161"/>
    <col min="15611" max="15611" width="13.7109375" style="161" customWidth="1"/>
    <col min="15612" max="15612" width="12.42578125" style="161" customWidth="1"/>
    <col min="15613" max="15863" width="11.42578125" style="161"/>
    <col min="15864" max="15864" width="3" style="161" customWidth="1"/>
    <col min="15865" max="15865" width="7.42578125" style="161" customWidth="1"/>
    <col min="15866" max="15866" width="11.42578125" style="161"/>
    <col min="15867" max="15867" width="13.7109375" style="161" customWidth="1"/>
    <col min="15868" max="15868" width="12.42578125" style="161" customWidth="1"/>
    <col min="15869" max="16119" width="11.42578125" style="161"/>
    <col min="16120" max="16120" width="3" style="161" customWidth="1"/>
    <col min="16121" max="16121" width="7.42578125" style="161" customWidth="1"/>
    <col min="16122" max="16122" width="11.42578125" style="161"/>
    <col min="16123" max="16123" width="13.7109375" style="161" customWidth="1"/>
    <col min="16124" max="16124" width="12.42578125" style="161" customWidth="1"/>
    <col min="16125" max="16384" width="11.42578125" style="161"/>
  </cols>
  <sheetData>
    <row r="1" spans="2:7" s="163" customFormat="1" ht="48.75" customHeight="1"/>
    <row r="3" spans="2:7" ht="18" customHeight="1">
      <c r="B3" s="456" t="str">
        <f>Contenido!B5</f>
        <v>Encuesta Mensual de Comercio  - EMC</v>
      </c>
      <c r="C3" s="457"/>
      <c r="D3" s="457"/>
      <c r="E3" s="457"/>
      <c r="F3" s="457"/>
      <c r="G3" s="457"/>
    </row>
    <row r="4" spans="2:7" ht="15.75">
      <c r="B4" s="166" t="s">
        <v>109</v>
      </c>
      <c r="C4" s="166"/>
    </row>
    <row r="5" spans="2:7">
      <c r="B5" s="166" t="str">
        <f>+'2.1'!B5</f>
        <v>Base 2019 = 100</v>
      </c>
      <c r="C5" s="166"/>
    </row>
    <row r="6" spans="2:7">
      <c r="B6" s="249" t="str">
        <f>'2.4'!B6</f>
        <v>Mayo 2020</v>
      </c>
      <c r="C6" s="167"/>
      <c r="D6" s="167"/>
      <c r="E6" s="167"/>
    </row>
    <row r="7" spans="2:7" ht="3.75" customHeight="1"/>
    <row r="8" spans="2:7" s="162" customFormat="1" ht="29.25" thickBot="1">
      <c r="B8" s="182" t="s">
        <v>45</v>
      </c>
      <c r="C8" s="182" t="s">
        <v>46</v>
      </c>
      <c r="D8" s="194" t="s">
        <v>62</v>
      </c>
      <c r="E8" s="194" t="s">
        <v>141</v>
      </c>
    </row>
    <row r="9" spans="2:7" s="162" customFormat="1">
      <c r="B9" s="171">
        <v>2019</v>
      </c>
      <c r="C9" s="254" t="s">
        <v>47</v>
      </c>
      <c r="D9" s="260">
        <v>101.058475784747</v>
      </c>
      <c r="E9" s="260">
        <v>99.125993030228656</v>
      </c>
    </row>
    <row r="10" spans="2:7" s="162" customFormat="1">
      <c r="B10" s="189"/>
      <c r="C10" s="251" t="s">
        <v>48</v>
      </c>
      <c r="D10" s="261">
        <v>97.799306246772232</v>
      </c>
      <c r="E10" s="261">
        <v>96.482217332524897</v>
      </c>
    </row>
    <row r="11" spans="2:7" s="162" customFormat="1">
      <c r="B11" s="171"/>
      <c r="C11" s="253" t="s">
        <v>49</v>
      </c>
      <c r="D11" s="260">
        <v>98.570443425922406</v>
      </c>
      <c r="E11" s="260">
        <v>97.665848497075729</v>
      </c>
    </row>
    <row r="12" spans="2:7" s="162" customFormat="1">
      <c r="B12" s="189"/>
      <c r="C12" s="251" t="s">
        <v>50</v>
      </c>
      <c r="D12" s="261">
        <v>99.143417807620523</v>
      </c>
      <c r="E12" s="261">
        <v>98.716902363154659</v>
      </c>
    </row>
    <row r="13" spans="2:7" s="162" customFormat="1">
      <c r="B13" s="171"/>
      <c r="C13" s="253" t="s">
        <v>51</v>
      </c>
      <c r="D13" s="260">
        <v>100.61067854770434</v>
      </c>
      <c r="E13" s="260">
        <v>100.49176508388624</v>
      </c>
    </row>
    <row r="14" spans="2:7" s="162" customFormat="1">
      <c r="B14" s="189"/>
      <c r="C14" s="251" t="s">
        <v>52</v>
      </c>
      <c r="D14" s="261">
        <v>98.635059807075962</v>
      </c>
      <c r="E14" s="261">
        <v>98.778145456222191</v>
      </c>
    </row>
    <row r="15" spans="2:7" s="162" customFormat="1">
      <c r="B15" s="171"/>
      <c r="C15" s="253" t="s">
        <v>53</v>
      </c>
      <c r="D15" s="260">
        <v>100.79781592211651</v>
      </c>
      <c r="E15" s="260">
        <v>101.17008444653051</v>
      </c>
    </row>
    <row r="16" spans="2:7" s="162" customFormat="1">
      <c r="B16" s="189"/>
      <c r="C16" s="251" t="s">
        <v>54</v>
      </c>
      <c r="D16" s="261">
        <v>100.42996577262956</v>
      </c>
      <c r="E16" s="261">
        <v>100.88900551830997</v>
      </c>
    </row>
    <row r="17" spans="2:5" s="162" customFormat="1">
      <c r="B17" s="171"/>
      <c r="C17" s="253" t="s">
        <v>55</v>
      </c>
      <c r="D17" s="260">
        <v>100.35632968370757</v>
      </c>
      <c r="E17" s="260">
        <v>101.04008825465824</v>
      </c>
    </row>
    <row r="18" spans="2:5" s="162" customFormat="1">
      <c r="B18" s="189"/>
      <c r="C18" s="251" t="s">
        <v>56</v>
      </c>
      <c r="D18" s="261">
        <v>99.584274660698227</v>
      </c>
      <c r="E18" s="261">
        <v>100.42783855936807</v>
      </c>
    </row>
    <row r="19" spans="2:5" s="162" customFormat="1">
      <c r="B19" s="171"/>
      <c r="C19" s="253" t="s">
        <v>57</v>
      </c>
      <c r="D19" s="260">
        <v>100.28094248884416</v>
      </c>
      <c r="E19" s="260">
        <v>101.23796209415366</v>
      </c>
    </row>
    <row r="20" spans="2:5" s="162" customFormat="1">
      <c r="B20" s="189"/>
      <c r="C20" s="251" t="s">
        <v>58</v>
      </c>
      <c r="D20" s="261">
        <v>102.73328985216172</v>
      </c>
      <c r="E20" s="261">
        <v>103.97414936388714</v>
      </c>
    </row>
    <row r="21" spans="2:5" s="162" customFormat="1">
      <c r="B21" s="171">
        <v>2020</v>
      </c>
      <c r="C21" s="252" t="s">
        <v>47</v>
      </c>
      <c r="D21" s="260">
        <v>103.17687180761122</v>
      </c>
      <c r="E21" s="260">
        <v>104.86573032991778</v>
      </c>
    </row>
    <row r="22" spans="2:5">
      <c r="B22" s="261"/>
      <c r="C22" s="251" t="s">
        <v>48</v>
      </c>
      <c r="D22" s="261">
        <v>101.03573516888818</v>
      </c>
      <c r="E22" s="261">
        <v>103.3791346134655</v>
      </c>
    </row>
    <row r="23" spans="2:5">
      <c r="B23" s="171"/>
      <c r="C23" s="252" t="s">
        <v>49</v>
      </c>
      <c r="D23" s="260">
        <v>96.913481882753118</v>
      </c>
      <c r="E23" s="260">
        <v>99.718781218871314</v>
      </c>
    </row>
    <row r="24" spans="2:5">
      <c r="B24" s="261"/>
      <c r="C24" s="251" t="s">
        <v>50</v>
      </c>
      <c r="D24" s="261">
        <v>87.691058286377526</v>
      </c>
      <c r="E24" s="261">
        <v>90.374753397711046</v>
      </c>
    </row>
    <row r="25" spans="2:5">
      <c r="B25" s="331"/>
      <c r="C25" s="332" t="s">
        <v>51</v>
      </c>
      <c r="D25" s="331">
        <v>88.593390751632967</v>
      </c>
      <c r="E25" s="331">
        <v>92.168510671748621</v>
      </c>
    </row>
    <row r="26" spans="2:5" hidden="1">
      <c r="B26" s="163"/>
    </row>
    <row r="27" spans="2:5">
      <c r="B27" s="163" t="s">
        <v>116</v>
      </c>
      <c r="C27" s="177"/>
    </row>
    <row r="28" spans="2:5">
      <c r="B28" s="161" t="s">
        <v>137</v>
      </c>
      <c r="C28" s="195"/>
    </row>
    <row r="29" spans="2:5">
      <c r="B29" s="163" t="s">
        <v>59</v>
      </c>
      <c r="C29" s="195"/>
    </row>
    <row r="30" spans="2:5">
      <c r="B30" s="179" t="s">
        <v>188</v>
      </c>
      <c r="C30" s="195"/>
    </row>
    <row r="31" spans="2:5">
      <c r="C31" s="195"/>
    </row>
    <row r="32" spans="2:5">
      <c r="C32" s="195"/>
    </row>
    <row r="33" spans="3:3">
      <c r="C33" s="195"/>
    </row>
    <row r="34" spans="3:3">
      <c r="C34" s="195"/>
    </row>
    <row r="35" spans="3:3">
      <c r="C35" s="195"/>
    </row>
    <row r="36" spans="3:3">
      <c r="C36" s="195"/>
    </row>
    <row r="37" spans="3:3">
      <c r="C37" s="195"/>
    </row>
    <row r="38" spans="3:3">
      <c r="C38" s="195"/>
    </row>
    <row r="39" spans="3:3">
      <c r="C39" s="195"/>
    </row>
    <row r="40" spans="3:3">
      <c r="C40" s="195"/>
    </row>
    <row r="41" spans="3:3">
      <c r="C41" s="195"/>
    </row>
    <row r="42" spans="3:3">
      <c r="C42" s="195"/>
    </row>
    <row r="43" spans="3:3">
      <c r="C43" s="195"/>
    </row>
    <row r="44" spans="3:3">
      <c r="C44" s="195"/>
    </row>
    <row r="45" spans="3:3">
      <c r="C45" s="195"/>
    </row>
    <row r="46" spans="3:3">
      <c r="C46" s="195"/>
    </row>
    <row r="47" spans="3:3">
      <c r="C47" s="195"/>
    </row>
    <row r="48" spans="3:3">
      <c r="C48" s="195"/>
    </row>
    <row r="49" spans="3:3">
      <c r="C49" s="195"/>
    </row>
    <row r="50" spans="3:3">
      <c r="C50" s="195"/>
    </row>
    <row r="51" spans="3:3">
      <c r="C51" s="195"/>
    </row>
    <row r="52" spans="3:3">
      <c r="C52" s="195"/>
    </row>
    <row r="53" spans="3:3">
      <c r="C53" s="195"/>
    </row>
    <row r="54" spans="3:3">
      <c r="C54" s="195"/>
    </row>
    <row r="55" spans="3:3">
      <c r="C55" s="195"/>
    </row>
    <row r="56" spans="3:3">
      <c r="C56" s="195"/>
    </row>
    <row r="57" spans="3:3">
      <c r="C57" s="195"/>
    </row>
    <row r="58" spans="3:3">
      <c r="C58" s="195"/>
    </row>
    <row r="59" spans="3:3">
      <c r="C59" s="195"/>
    </row>
    <row r="60" spans="3:3">
      <c r="C60" s="195"/>
    </row>
    <row r="61" spans="3:3">
      <c r="C61" s="195"/>
    </row>
    <row r="62" spans="3:3">
      <c r="C62" s="195"/>
    </row>
    <row r="63" spans="3:3">
      <c r="C63" s="195"/>
    </row>
    <row r="64" spans="3:3">
      <c r="C64" s="195"/>
    </row>
    <row r="65" spans="3:3">
      <c r="C65" s="195"/>
    </row>
    <row r="66" spans="3:3">
      <c r="C66" s="195"/>
    </row>
    <row r="67" spans="3:3">
      <c r="C67" s="195"/>
    </row>
    <row r="68" spans="3:3">
      <c r="C68" s="195"/>
    </row>
    <row r="69" spans="3:3">
      <c r="C69" s="195"/>
    </row>
    <row r="70" spans="3:3">
      <c r="C70" s="195"/>
    </row>
    <row r="71" spans="3:3">
      <c r="C71" s="195"/>
    </row>
    <row r="72" spans="3:3">
      <c r="C72" s="195"/>
    </row>
    <row r="73" spans="3:3">
      <c r="C73" s="195"/>
    </row>
    <row r="74" spans="3:3">
      <c r="C74" s="195"/>
    </row>
    <row r="75" spans="3:3">
      <c r="C75" s="195"/>
    </row>
    <row r="76" spans="3:3">
      <c r="C76" s="195"/>
    </row>
    <row r="77" spans="3:3">
      <c r="C77" s="195"/>
    </row>
    <row r="78" spans="3:3">
      <c r="C78" s="195"/>
    </row>
    <row r="79" spans="3:3">
      <c r="C79" s="195"/>
    </row>
    <row r="80" spans="3:3">
      <c r="C80" s="195"/>
    </row>
    <row r="81" spans="3:3">
      <c r="C81" s="195"/>
    </row>
    <row r="82" spans="3:3">
      <c r="C82" s="195"/>
    </row>
    <row r="83" spans="3:3">
      <c r="C83" s="195"/>
    </row>
    <row r="84" spans="3:3">
      <c r="C84" s="195"/>
    </row>
    <row r="85" spans="3:3">
      <c r="C85" s="195"/>
    </row>
    <row r="86" spans="3:3">
      <c r="C86" s="195"/>
    </row>
    <row r="87" spans="3:3">
      <c r="C87" s="195"/>
    </row>
    <row r="88" spans="3:3">
      <c r="C88" s="195"/>
    </row>
    <row r="89" spans="3:3">
      <c r="C89" s="195"/>
    </row>
    <row r="90" spans="3:3">
      <c r="C90" s="195"/>
    </row>
    <row r="91" spans="3:3">
      <c r="C91" s="195"/>
    </row>
    <row r="92" spans="3:3">
      <c r="C92" s="195"/>
    </row>
    <row r="93" spans="3:3">
      <c r="C93" s="195"/>
    </row>
    <row r="94" spans="3:3">
      <c r="C94" s="195"/>
    </row>
    <row r="95" spans="3:3">
      <c r="C95" s="195"/>
    </row>
    <row r="96" spans="3:3">
      <c r="C96" s="195"/>
    </row>
    <row r="97" spans="3:3">
      <c r="C97" s="195"/>
    </row>
    <row r="98" spans="3:3">
      <c r="C98" s="195"/>
    </row>
    <row r="99" spans="3:3">
      <c r="C99" s="195"/>
    </row>
    <row r="100" spans="3:3">
      <c r="C100" s="195"/>
    </row>
    <row r="101" spans="3:3">
      <c r="C101" s="195"/>
    </row>
    <row r="102" spans="3:3">
      <c r="C102" s="195"/>
    </row>
    <row r="103" spans="3:3">
      <c r="C103" s="195"/>
    </row>
    <row r="104" spans="3:3">
      <c r="C104" s="195"/>
    </row>
    <row r="105" spans="3:3">
      <c r="C105" s="195"/>
    </row>
    <row r="106" spans="3:3">
      <c r="C106" s="195"/>
    </row>
    <row r="107" spans="3:3">
      <c r="C107" s="195"/>
    </row>
    <row r="108" spans="3:3">
      <c r="C108" s="195"/>
    </row>
    <row r="109" spans="3:3">
      <c r="C109" s="195"/>
    </row>
    <row r="110" spans="3:3">
      <c r="C110" s="195"/>
    </row>
    <row r="111" spans="3:3">
      <c r="C111" s="195"/>
    </row>
    <row r="112" spans="3:3">
      <c r="C112" s="195"/>
    </row>
    <row r="113" spans="3:3">
      <c r="C113" s="195"/>
    </row>
    <row r="114" spans="3:3">
      <c r="C114" s="195"/>
    </row>
    <row r="115" spans="3:3">
      <c r="C115" s="195"/>
    </row>
    <row r="116" spans="3:3">
      <c r="C116" s="195"/>
    </row>
    <row r="117" spans="3:3">
      <c r="C117" s="195"/>
    </row>
    <row r="118" spans="3:3">
      <c r="C118" s="195"/>
    </row>
    <row r="119" spans="3:3">
      <c r="C119" s="195"/>
    </row>
    <row r="120" spans="3:3">
      <c r="C120" s="195"/>
    </row>
    <row r="121" spans="3:3">
      <c r="C121" s="195"/>
    </row>
    <row r="122" spans="3:3">
      <c r="C122" s="195"/>
    </row>
    <row r="123" spans="3:3">
      <c r="C123" s="195"/>
    </row>
    <row r="124" spans="3:3">
      <c r="C124" s="195"/>
    </row>
    <row r="125" spans="3:3">
      <c r="C125" s="195"/>
    </row>
    <row r="126" spans="3:3">
      <c r="C126" s="195"/>
    </row>
    <row r="127" spans="3:3">
      <c r="C127" s="195"/>
    </row>
    <row r="128" spans="3:3">
      <c r="C128" s="195"/>
    </row>
    <row r="129" spans="3:3">
      <c r="C129" s="195"/>
    </row>
    <row r="130" spans="3:3">
      <c r="C130" s="195"/>
    </row>
    <row r="131" spans="3:3">
      <c r="C131" s="195"/>
    </row>
    <row r="132" spans="3:3">
      <c r="C132" s="195"/>
    </row>
    <row r="133" spans="3:3">
      <c r="C133" s="195"/>
    </row>
    <row r="134" spans="3:3">
      <c r="C134" s="195"/>
    </row>
    <row r="135" spans="3:3">
      <c r="C135" s="195"/>
    </row>
    <row r="136" spans="3:3">
      <c r="C136" s="195"/>
    </row>
    <row r="137" spans="3:3">
      <c r="C137" s="195"/>
    </row>
    <row r="138" spans="3:3">
      <c r="C138" s="195"/>
    </row>
    <row r="139" spans="3:3">
      <c r="C139" s="195"/>
    </row>
    <row r="140" spans="3:3">
      <c r="C140" s="195"/>
    </row>
    <row r="141" spans="3:3">
      <c r="C141" s="195"/>
    </row>
    <row r="142" spans="3:3">
      <c r="C142" s="195"/>
    </row>
    <row r="143" spans="3:3">
      <c r="C143" s="195"/>
    </row>
    <row r="144" spans="3:3">
      <c r="C144" s="195"/>
    </row>
    <row r="145" spans="3:3">
      <c r="C145" s="195"/>
    </row>
    <row r="146" spans="3:3">
      <c r="C146" s="195"/>
    </row>
    <row r="147" spans="3:3">
      <c r="C147" s="195"/>
    </row>
    <row r="148" spans="3:3">
      <c r="C148" s="195"/>
    </row>
    <row r="149" spans="3:3">
      <c r="C149" s="195"/>
    </row>
    <row r="150" spans="3:3">
      <c r="C150" s="195"/>
    </row>
    <row r="151" spans="3:3">
      <c r="C151" s="195"/>
    </row>
    <row r="152" spans="3:3">
      <c r="C152" s="195"/>
    </row>
    <row r="153" spans="3:3">
      <c r="C153" s="195"/>
    </row>
    <row r="154" spans="3:3">
      <c r="C154" s="195"/>
    </row>
    <row r="155" spans="3:3">
      <c r="C155" s="195"/>
    </row>
    <row r="156" spans="3:3">
      <c r="C156" s="195"/>
    </row>
    <row r="157" spans="3:3">
      <c r="C157" s="195"/>
    </row>
    <row r="158" spans="3:3">
      <c r="C158" s="195"/>
    </row>
    <row r="159" spans="3:3">
      <c r="C159" s="195"/>
    </row>
    <row r="160" spans="3:3">
      <c r="C160" s="195"/>
    </row>
    <row r="161" spans="3:3">
      <c r="C161" s="195"/>
    </row>
    <row r="162" spans="3:3">
      <c r="C162" s="195"/>
    </row>
    <row r="163" spans="3:3">
      <c r="C163" s="195"/>
    </row>
    <row r="164" spans="3:3">
      <c r="C164" s="195"/>
    </row>
    <row r="165" spans="3:3">
      <c r="C165" s="195"/>
    </row>
    <row r="166" spans="3:3">
      <c r="C166" s="195"/>
    </row>
    <row r="167" spans="3:3">
      <c r="C167" s="195"/>
    </row>
    <row r="168" spans="3:3">
      <c r="C168" s="195"/>
    </row>
    <row r="169" spans="3:3">
      <c r="C169" s="195"/>
    </row>
    <row r="170" spans="3:3">
      <c r="C170" s="195"/>
    </row>
    <row r="171" spans="3:3">
      <c r="C171" s="195"/>
    </row>
    <row r="172" spans="3:3">
      <c r="C172" s="195"/>
    </row>
    <row r="173" spans="3:3">
      <c r="C173" s="195"/>
    </row>
    <row r="174" spans="3:3">
      <c r="C174" s="195"/>
    </row>
    <row r="175" spans="3:3">
      <c r="C175" s="195"/>
    </row>
    <row r="176" spans="3:3">
      <c r="C176" s="195"/>
    </row>
    <row r="177" spans="3:3">
      <c r="C177" s="195"/>
    </row>
    <row r="178" spans="3:3">
      <c r="C178" s="195"/>
    </row>
    <row r="179" spans="3:3">
      <c r="C179" s="195"/>
    </row>
    <row r="180" spans="3:3">
      <c r="C180" s="195"/>
    </row>
    <row r="181" spans="3:3">
      <c r="C181" s="195"/>
    </row>
    <row r="182" spans="3:3">
      <c r="C182" s="195"/>
    </row>
    <row r="183" spans="3:3">
      <c r="C183" s="195"/>
    </row>
    <row r="184" spans="3:3">
      <c r="C184" s="195"/>
    </row>
    <row r="185" spans="3:3">
      <c r="C185" s="195"/>
    </row>
    <row r="186" spans="3:3">
      <c r="C186" s="195"/>
    </row>
    <row r="187" spans="3:3">
      <c r="C187" s="195"/>
    </row>
    <row r="188" spans="3:3">
      <c r="C188" s="195"/>
    </row>
    <row r="189" spans="3:3">
      <c r="C189" s="195"/>
    </row>
    <row r="190" spans="3:3">
      <c r="C190" s="195"/>
    </row>
    <row r="191" spans="3:3">
      <c r="C191" s="195"/>
    </row>
    <row r="192" spans="3:3">
      <c r="C192" s="195"/>
    </row>
    <row r="193" spans="3:3">
      <c r="C193" s="195"/>
    </row>
    <row r="194" spans="3:3">
      <c r="C194" s="195"/>
    </row>
    <row r="195" spans="3:3">
      <c r="C195" s="195"/>
    </row>
    <row r="196" spans="3:3">
      <c r="C196" s="195"/>
    </row>
    <row r="197" spans="3:3">
      <c r="C197" s="195"/>
    </row>
    <row r="198" spans="3:3">
      <c r="C198" s="195"/>
    </row>
    <row r="199" spans="3:3">
      <c r="C199" s="195"/>
    </row>
    <row r="200" spans="3:3">
      <c r="C200" s="195"/>
    </row>
    <row r="201" spans="3:3">
      <c r="C201" s="195"/>
    </row>
    <row r="202" spans="3:3">
      <c r="C202" s="195"/>
    </row>
    <row r="203" spans="3:3">
      <c r="C203" s="195"/>
    </row>
    <row r="204" spans="3:3">
      <c r="C204" s="195"/>
    </row>
    <row r="205" spans="3:3">
      <c r="C205" s="195"/>
    </row>
    <row r="206" spans="3:3">
      <c r="C206" s="195"/>
    </row>
    <row r="207" spans="3:3">
      <c r="C207" s="195"/>
    </row>
    <row r="208" spans="3:3">
      <c r="C208" s="195"/>
    </row>
    <row r="209" spans="3:3">
      <c r="C209" s="195"/>
    </row>
    <row r="210" spans="3:3">
      <c r="C210" s="195"/>
    </row>
    <row r="211" spans="3:3">
      <c r="C211" s="195"/>
    </row>
    <row r="212" spans="3:3">
      <c r="C212" s="195"/>
    </row>
    <row r="213" spans="3:3">
      <c r="C213" s="195"/>
    </row>
    <row r="214" spans="3:3">
      <c r="C214" s="195"/>
    </row>
    <row r="215" spans="3:3">
      <c r="C215" s="195"/>
    </row>
    <row r="216" spans="3:3">
      <c r="C216" s="195"/>
    </row>
    <row r="217" spans="3:3">
      <c r="C217" s="195"/>
    </row>
    <row r="218" spans="3:3">
      <c r="C218" s="195"/>
    </row>
    <row r="219" spans="3:3">
      <c r="C219" s="195"/>
    </row>
    <row r="220" spans="3:3">
      <c r="C220" s="195"/>
    </row>
    <row r="221" spans="3:3">
      <c r="C221" s="195"/>
    </row>
    <row r="222" spans="3:3">
      <c r="C222" s="195"/>
    </row>
    <row r="223" spans="3:3">
      <c r="C223" s="195"/>
    </row>
    <row r="224" spans="3:3">
      <c r="C224" s="195"/>
    </row>
    <row r="225" spans="3:3">
      <c r="C225" s="195"/>
    </row>
    <row r="226" spans="3:3">
      <c r="C226" s="195"/>
    </row>
    <row r="227" spans="3:3">
      <c r="C227" s="195"/>
    </row>
    <row r="228" spans="3:3">
      <c r="C228" s="195"/>
    </row>
    <row r="229" spans="3:3">
      <c r="C229" s="195"/>
    </row>
    <row r="230" spans="3:3">
      <c r="C230" s="195"/>
    </row>
    <row r="231" spans="3:3">
      <c r="C231" s="195"/>
    </row>
    <row r="232" spans="3:3">
      <c r="C232" s="195"/>
    </row>
    <row r="233" spans="3:3">
      <c r="C233" s="195"/>
    </row>
    <row r="234" spans="3:3">
      <c r="C234" s="195"/>
    </row>
    <row r="235" spans="3:3">
      <c r="C235" s="195"/>
    </row>
    <row r="236" spans="3:3">
      <c r="C236" s="195"/>
    </row>
    <row r="237" spans="3:3">
      <c r="C237" s="195"/>
    </row>
    <row r="238" spans="3:3">
      <c r="C238" s="195"/>
    </row>
    <row r="239" spans="3:3">
      <c r="C239" s="195"/>
    </row>
    <row r="240" spans="3:3">
      <c r="C240" s="195"/>
    </row>
    <row r="241" spans="3:3">
      <c r="C241" s="195"/>
    </row>
    <row r="242" spans="3:3">
      <c r="C242" s="195"/>
    </row>
    <row r="243" spans="3:3">
      <c r="C243" s="195"/>
    </row>
    <row r="244" spans="3:3">
      <c r="C244" s="195"/>
    </row>
    <row r="245" spans="3:3">
      <c r="C245" s="195"/>
    </row>
    <row r="246" spans="3:3">
      <c r="C246" s="195"/>
    </row>
    <row r="247" spans="3:3">
      <c r="C247" s="195"/>
    </row>
    <row r="248" spans="3:3">
      <c r="C248" s="195"/>
    </row>
    <row r="249" spans="3:3">
      <c r="C249" s="195"/>
    </row>
    <row r="250" spans="3:3">
      <c r="C250" s="195"/>
    </row>
    <row r="251" spans="3:3">
      <c r="C251" s="195"/>
    </row>
    <row r="252" spans="3:3">
      <c r="C252" s="195"/>
    </row>
    <row r="253" spans="3:3">
      <c r="C253" s="195"/>
    </row>
    <row r="254" spans="3:3">
      <c r="C254" s="195"/>
    </row>
    <row r="255" spans="3:3">
      <c r="C255" s="195"/>
    </row>
    <row r="256" spans="3:3">
      <c r="C256" s="195"/>
    </row>
    <row r="257" spans="3:3">
      <c r="C257" s="195"/>
    </row>
    <row r="258" spans="3:3">
      <c r="C258" s="195"/>
    </row>
    <row r="259" spans="3:3">
      <c r="C259" s="195"/>
    </row>
    <row r="260" spans="3:3">
      <c r="C260" s="195"/>
    </row>
    <row r="261" spans="3:3">
      <c r="C261" s="195"/>
    </row>
    <row r="262" spans="3:3">
      <c r="C262" s="195"/>
    </row>
    <row r="263" spans="3:3">
      <c r="C263" s="195"/>
    </row>
    <row r="264" spans="3:3">
      <c r="C264" s="195"/>
    </row>
    <row r="265" spans="3:3">
      <c r="C265" s="195"/>
    </row>
    <row r="266" spans="3:3">
      <c r="C266" s="195"/>
    </row>
    <row r="267" spans="3:3">
      <c r="C267" s="195"/>
    </row>
    <row r="268" spans="3:3">
      <c r="C268" s="195"/>
    </row>
    <row r="269" spans="3:3">
      <c r="C269" s="195"/>
    </row>
    <row r="270" spans="3:3">
      <c r="C270" s="195"/>
    </row>
    <row r="271" spans="3:3">
      <c r="C271" s="195"/>
    </row>
    <row r="272" spans="3:3">
      <c r="C272" s="195"/>
    </row>
    <row r="273" spans="3:3">
      <c r="C273" s="195"/>
    </row>
    <row r="274" spans="3:3">
      <c r="C274" s="195"/>
    </row>
    <row r="275" spans="3:3">
      <c r="C275" s="195"/>
    </row>
    <row r="276" spans="3:3">
      <c r="C276" s="195"/>
    </row>
    <row r="277" spans="3:3">
      <c r="C277" s="195"/>
    </row>
    <row r="278" spans="3:3">
      <c r="C278" s="195"/>
    </row>
    <row r="279" spans="3:3">
      <c r="C279" s="195"/>
    </row>
    <row r="280" spans="3:3">
      <c r="C280" s="195"/>
    </row>
    <row r="281" spans="3:3">
      <c r="C281" s="195"/>
    </row>
    <row r="282" spans="3:3">
      <c r="C282" s="195"/>
    </row>
    <row r="283" spans="3:3">
      <c r="C283" s="195"/>
    </row>
    <row r="284" spans="3:3">
      <c r="C284" s="195"/>
    </row>
    <row r="285" spans="3:3">
      <c r="C285" s="195"/>
    </row>
    <row r="286" spans="3:3">
      <c r="C286" s="195"/>
    </row>
    <row r="287" spans="3:3">
      <c r="C287" s="195"/>
    </row>
    <row r="288" spans="3:3">
      <c r="C288" s="195"/>
    </row>
    <row r="289" spans="3:3">
      <c r="C289" s="195"/>
    </row>
    <row r="290" spans="3:3">
      <c r="C290" s="195"/>
    </row>
    <row r="291" spans="3:3">
      <c r="C291" s="195"/>
    </row>
    <row r="292" spans="3:3">
      <c r="C292" s="195"/>
    </row>
    <row r="293" spans="3:3">
      <c r="C293" s="195"/>
    </row>
    <row r="294" spans="3:3">
      <c r="C294" s="195"/>
    </row>
    <row r="295" spans="3:3">
      <c r="C295" s="195"/>
    </row>
    <row r="296" spans="3:3">
      <c r="C296" s="195"/>
    </row>
    <row r="297" spans="3:3">
      <c r="C297" s="195"/>
    </row>
    <row r="298" spans="3:3">
      <c r="C298" s="195"/>
    </row>
    <row r="299" spans="3:3">
      <c r="C299" s="195"/>
    </row>
    <row r="300" spans="3:3">
      <c r="C300" s="195"/>
    </row>
    <row r="301" spans="3:3">
      <c r="C301" s="195"/>
    </row>
    <row r="302" spans="3:3">
      <c r="C302" s="195"/>
    </row>
    <row r="303" spans="3:3">
      <c r="C303" s="195"/>
    </row>
    <row r="304" spans="3:3">
      <c r="C304" s="195"/>
    </row>
    <row r="305" spans="3:3">
      <c r="C305" s="195"/>
    </row>
    <row r="306" spans="3:3">
      <c r="C306" s="195"/>
    </row>
    <row r="307" spans="3:3">
      <c r="C307" s="195"/>
    </row>
    <row r="308" spans="3:3">
      <c r="C308" s="195"/>
    </row>
    <row r="309" spans="3:3">
      <c r="C309" s="195"/>
    </row>
    <row r="310" spans="3:3">
      <c r="C310" s="195"/>
    </row>
    <row r="311" spans="3:3">
      <c r="C311" s="195"/>
    </row>
    <row r="312" spans="3:3">
      <c r="C312" s="195"/>
    </row>
    <row r="313" spans="3:3">
      <c r="C313" s="195"/>
    </row>
    <row r="314" spans="3:3">
      <c r="C314" s="195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5"/>
  <sheetViews>
    <sheetView showGridLines="0" zoomScale="80" zoomScaleNormal="80" zoomScaleSheetLayoutView="25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D11" sqref="D11"/>
    </sheetView>
  </sheetViews>
  <sheetFormatPr baseColWidth="10" defaultRowHeight="14.25"/>
  <cols>
    <col min="1" max="1" width="2.85546875" style="163" customWidth="1"/>
    <col min="2" max="2" width="5.5703125" style="163" customWidth="1"/>
    <col min="3" max="3" width="11.7109375" style="163" customWidth="1"/>
    <col min="4" max="4" width="12.28515625" style="163" bestFit="1" customWidth="1"/>
    <col min="5" max="5" width="11.85546875" style="163" customWidth="1"/>
    <col min="6" max="6" width="11.7109375" style="163" bestFit="1" customWidth="1"/>
    <col min="7" max="7" width="12.42578125" style="163" bestFit="1" customWidth="1"/>
    <col min="8" max="255" width="11.42578125" style="163"/>
    <col min="256" max="256" width="2.85546875" style="163" customWidth="1"/>
    <col min="257" max="257" width="5.5703125" style="163" customWidth="1"/>
    <col min="258" max="258" width="11.7109375" style="163" customWidth="1"/>
    <col min="259" max="259" width="12.28515625" style="163" bestFit="1" customWidth="1"/>
    <col min="260" max="260" width="11.85546875" style="163" customWidth="1"/>
    <col min="261" max="261" width="11.7109375" style="163" bestFit="1" customWidth="1"/>
    <col min="262" max="262" width="12.42578125" style="163" bestFit="1" customWidth="1"/>
    <col min="263" max="511" width="11.42578125" style="163"/>
    <col min="512" max="512" width="2.85546875" style="163" customWidth="1"/>
    <col min="513" max="513" width="5.5703125" style="163" customWidth="1"/>
    <col min="514" max="514" width="11.7109375" style="163" customWidth="1"/>
    <col min="515" max="515" width="12.28515625" style="163" bestFit="1" customWidth="1"/>
    <col min="516" max="516" width="11.85546875" style="163" customWidth="1"/>
    <col min="517" max="517" width="11.7109375" style="163" bestFit="1" customWidth="1"/>
    <col min="518" max="518" width="12.42578125" style="163" bestFit="1" customWidth="1"/>
    <col min="519" max="767" width="11.42578125" style="163"/>
    <col min="768" max="768" width="2.85546875" style="163" customWidth="1"/>
    <col min="769" max="769" width="5.5703125" style="163" customWidth="1"/>
    <col min="770" max="770" width="11.7109375" style="163" customWidth="1"/>
    <col min="771" max="771" width="12.28515625" style="163" bestFit="1" customWidth="1"/>
    <col min="772" max="772" width="11.85546875" style="163" customWidth="1"/>
    <col min="773" max="773" width="11.7109375" style="163" bestFit="1" customWidth="1"/>
    <col min="774" max="774" width="12.42578125" style="163" bestFit="1" customWidth="1"/>
    <col min="775" max="1023" width="11.42578125" style="163"/>
    <col min="1024" max="1024" width="2.85546875" style="163" customWidth="1"/>
    <col min="1025" max="1025" width="5.5703125" style="163" customWidth="1"/>
    <col min="1026" max="1026" width="11.7109375" style="163" customWidth="1"/>
    <col min="1027" max="1027" width="12.28515625" style="163" bestFit="1" customWidth="1"/>
    <col min="1028" max="1028" width="11.85546875" style="163" customWidth="1"/>
    <col min="1029" max="1029" width="11.7109375" style="163" bestFit="1" customWidth="1"/>
    <col min="1030" max="1030" width="12.42578125" style="163" bestFit="1" customWidth="1"/>
    <col min="1031" max="1279" width="11.42578125" style="163"/>
    <col min="1280" max="1280" width="2.85546875" style="163" customWidth="1"/>
    <col min="1281" max="1281" width="5.5703125" style="163" customWidth="1"/>
    <col min="1282" max="1282" width="11.7109375" style="163" customWidth="1"/>
    <col min="1283" max="1283" width="12.28515625" style="163" bestFit="1" customWidth="1"/>
    <col min="1284" max="1284" width="11.85546875" style="163" customWidth="1"/>
    <col min="1285" max="1285" width="11.7109375" style="163" bestFit="1" customWidth="1"/>
    <col min="1286" max="1286" width="12.42578125" style="163" bestFit="1" customWidth="1"/>
    <col min="1287" max="1535" width="11.42578125" style="163"/>
    <col min="1536" max="1536" width="2.85546875" style="163" customWidth="1"/>
    <col min="1537" max="1537" width="5.5703125" style="163" customWidth="1"/>
    <col min="1538" max="1538" width="11.7109375" style="163" customWidth="1"/>
    <col min="1539" max="1539" width="12.28515625" style="163" bestFit="1" customWidth="1"/>
    <col min="1540" max="1540" width="11.85546875" style="163" customWidth="1"/>
    <col min="1541" max="1541" width="11.7109375" style="163" bestFit="1" customWidth="1"/>
    <col min="1542" max="1542" width="12.42578125" style="163" bestFit="1" customWidth="1"/>
    <col min="1543" max="1791" width="11.42578125" style="163"/>
    <col min="1792" max="1792" width="2.85546875" style="163" customWidth="1"/>
    <col min="1793" max="1793" width="5.5703125" style="163" customWidth="1"/>
    <col min="1794" max="1794" width="11.7109375" style="163" customWidth="1"/>
    <col min="1795" max="1795" width="12.28515625" style="163" bestFit="1" customWidth="1"/>
    <col min="1796" max="1796" width="11.85546875" style="163" customWidth="1"/>
    <col min="1797" max="1797" width="11.7109375" style="163" bestFit="1" customWidth="1"/>
    <col min="1798" max="1798" width="12.42578125" style="163" bestFit="1" customWidth="1"/>
    <col min="1799" max="2047" width="11.42578125" style="163"/>
    <col min="2048" max="2048" width="2.85546875" style="163" customWidth="1"/>
    <col min="2049" max="2049" width="5.5703125" style="163" customWidth="1"/>
    <col min="2050" max="2050" width="11.7109375" style="163" customWidth="1"/>
    <col min="2051" max="2051" width="12.28515625" style="163" bestFit="1" customWidth="1"/>
    <col min="2052" max="2052" width="11.85546875" style="163" customWidth="1"/>
    <col min="2053" max="2053" width="11.7109375" style="163" bestFit="1" customWidth="1"/>
    <col min="2054" max="2054" width="12.42578125" style="163" bestFit="1" customWidth="1"/>
    <col min="2055" max="2303" width="11.42578125" style="163"/>
    <col min="2304" max="2304" width="2.85546875" style="163" customWidth="1"/>
    <col min="2305" max="2305" width="5.5703125" style="163" customWidth="1"/>
    <col min="2306" max="2306" width="11.7109375" style="163" customWidth="1"/>
    <col min="2307" max="2307" width="12.28515625" style="163" bestFit="1" customWidth="1"/>
    <col min="2308" max="2308" width="11.85546875" style="163" customWidth="1"/>
    <col min="2309" max="2309" width="11.7109375" style="163" bestFit="1" customWidth="1"/>
    <col min="2310" max="2310" width="12.42578125" style="163" bestFit="1" customWidth="1"/>
    <col min="2311" max="2559" width="11.42578125" style="163"/>
    <col min="2560" max="2560" width="2.85546875" style="163" customWidth="1"/>
    <col min="2561" max="2561" width="5.5703125" style="163" customWidth="1"/>
    <col min="2562" max="2562" width="11.7109375" style="163" customWidth="1"/>
    <col min="2563" max="2563" width="12.28515625" style="163" bestFit="1" customWidth="1"/>
    <col min="2564" max="2564" width="11.85546875" style="163" customWidth="1"/>
    <col min="2565" max="2565" width="11.7109375" style="163" bestFit="1" customWidth="1"/>
    <col min="2566" max="2566" width="12.42578125" style="163" bestFit="1" customWidth="1"/>
    <col min="2567" max="2815" width="11.42578125" style="163"/>
    <col min="2816" max="2816" width="2.85546875" style="163" customWidth="1"/>
    <col min="2817" max="2817" width="5.5703125" style="163" customWidth="1"/>
    <col min="2818" max="2818" width="11.7109375" style="163" customWidth="1"/>
    <col min="2819" max="2819" width="12.28515625" style="163" bestFit="1" customWidth="1"/>
    <col min="2820" max="2820" width="11.85546875" style="163" customWidth="1"/>
    <col min="2821" max="2821" width="11.7109375" style="163" bestFit="1" customWidth="1"/>
    <col min="2822" max="2822" width="12.42578125" style="163" bestFit="1" customWidth="1"/>
    <col min="2823" max="3071" width="11.42578125" style="163"/>
    <col min="3072" max="3072" width="2.85546875" style="163" customWidth="1"/>
    <col min="3073" max="3073" width="5.5703125" style="163" customWidth="1"/>
    <col min="3074" max="3074" width="11.7109375" style="163" customWidth="1"/>
    <col min="3075" max="3075" width="12.28515625" style="163" bestFit="1" customWidth="1"/>
    <col min="3076" max="3076" width="11.85546875" style="163" customWidth="1"/>
    <col min="3077" max="3077" width="11.7109375" style="163" bestFit="1" customWidth="1"/>
    <col min="3078" max="3078" width="12.42578125" style="163" bestFit="1" customWidth="1"/>
    <col min="3079" max="3327" width="11.42578125" style="163"/>
    <col min="3328" max="3328" width="2.85546875" style="163" customWidth="1"/>
    <col min="3329" max="3329" width="5.5703125" style="163" customWidth="1"/>
    <col min="3330" max="3330" width="11.7109375" style="163" customWidth="1"/>
    <col min="3331" max="3331" width="12.28515625" style="163" bestFit="1" customWidth="1"/>
    <col min="3332" max="3332" width="11.85546875" style="163" customWidth="1"/>
    <col min="3333" max="3333" width="11.7109375" style="163" bestFit="1" customWidth="1"/>
    <col min="3334" max="3334" width="12.42578125" style="163" bestFit="1" customWidth="1"/>
    <col min="3335" max="3583" width="11.42578125" style="163"/>
    <col min="3584" max="3584" width="2.85546875" style="163" customWidth="1"/>
    <col min="3585" max="3585" width="5.5703125" style="163" customWidth="1"/>
    <col min="3586" max="3586" width="11.7109375" style="163" customWidth="1"/>
    <col min="3587" max="3587" width="12.28515625" style="163" bestFit="1" customWidth="1"/>
    <col min="3588" max="3588" width="11.85546875" style="163" customWidth="1"/>
    <col min="3589" max="3589" width="11.7109375" style="163" bestFit="1" customWidth="1"/>
    <col min="3590" max="3590" width="12.42578125" style="163" bestFit="1" customWidth="1"/>
    <col min="3591" max="3839" width="11.42578125" style="163"/>
    <col min="3840" max="3840" width="2.85546875" style="163" customWidth="1"/>
    <col min="3841" max="3841" width="5.5703125" style="163" customWidth="1"/>
    <col min="3842" max="3842" width="11.7109375" style="163" customWidth="1"/>
    <col min="3843" max="3843" width="12.28515625" style="163" bestFit="1" customWidth="1"/>
    <col min="3844" max="3844" width="11.85546875" style="163" customWidth="1"/>
    <col min="3845" max="3845" width="11.7109375" style="163" bestFit="1" customWidth="1"/>
    <col min="3846" max="3846" width="12.42578125" style="163" bestFit="1" customWidth="1"/>
    <col min="3847" max="4095" width="11.42578125" style="163"/>
    <col min="4096" max="4096" width="2.85546875" style="163" customWidth="1"/>
    <col min="4097" max="4097" width="5.5703125" style="163" customWidth="1"/>
    <col min="4098" max="4098" width="11.7109375" style="163" customWidth="1"/>
    <col min="4099" max="4099" width="12.28515625" style="163" bestFit="1" customWidth="1"/>
    <col min="4100" max="4100" width="11.85546875" style="163" customWidth="1"/>
    <col min="4101" max="4101" width="11.7109375" style="163" bestFit="1" customWidth="1"/>
    <col min="4102" max="4102" width="12.42578125" style="163" bestFit="1" customWidth="1"/>
    <col min="4103" max="4351" width="11.42578125" style="163"/>
    <col min="4352" max="4352" width="2.85546875" style="163" customWidth="1"/>
    <col min="4353" max="4353" width="5.5703125" style="163" customWidth="1"/>
    <col min="4354" max="4354" width="11.7109375" style="163" customWidth="1"/>
    <col min="4355" max="4355" width="12.28515625" style="163" bestFit="1" customWidth="1"/>
    <col min="4356" max="4356" width="11.85546875" style="163" customWidth="1"/>
    <col min="4357" max="4357" width="11.7109375" style="163" bestFit="1" customWidth="1"/>
    <col min="4358" max="4358" width="12.42578125" style="163" bestFit="1" customWidth="1"/>
    <col min="4359" max="4607" width="11.42578125" style="163"/>
    <col min="4608" max="4608" width="2.85546875" style="163" customWidth="1"/>
    <col min="4609" max="4609" width="5.5703125" style="163" customWidth="1"/>
    <col min="4610" max="4610" width="11.7109375" style="163" customWidth="1"/>
    <col min="4611" max="4611" width="12.28515625" style="163" bestFit="1" customWidth="1"/>
    <col min="4612" max="4612" width="11.85546875" style="163" customWidth="1"/>
    <col min="4613" max="4613" width="11.7109375" style="163" bestFit="1" customWidth="1"/>
    <col min="4614" max="4614" width="12.42578125" style="163" bestFit="1" customWidth="1"/>
    <col min="4615" max="4863" width="11.42578125" style="163"/>
    <col min="4864" max="4864" width="2.85546875" style="163" customWidth="1"/>
    <col min="4865" max="4865" width="5.5703125" style="163" customWidth="1"/>
    <col min="4866" max="4866" width="11.7109375" style="163" customWidth="1"/>
    <col min="4867" max="4867" width="12.28515625" style="163" bestFit="1" customWidth="1"/>
    <col min="4868" max="4868" width="11.85546875" style="163" customWidth="1"/>
    <col min="4869" max="4869" width="11.7109375" style="163" bestFit="1" customWidth="1"/>
    <col min="4870" max="4870" width="12.42578125" style="163" bestFit="1" customWidth="1"/>
    <col min="4871" max="5119" width="11.42578125" style="163"/>
    <col min="5120" max="5120" width="2.85546875" style="163" customWidth="1"/>
    <col min="5121" max="5121" width="5.5703125" style="163" customWidth="1"/>
    <col min="5122" max="5122" width="11.7109375" style="163" customWidth="1"/>
    <col min="5123" max="5123" width="12.28515625" style="163" bestFit="1" customWidth="1"/>
    <col min="5124" max="5124" width="11.85546875" style="163" customWidth="1"/>
    <col min="5125" max="5125" width="11.7109375" style="163" bestFit="1" customWidth="1"/>
    <col min="5126" max="5126" width="12.42578125" style="163" bestFit="1" customWidth="1"/>
    <col min="5127" max="5375" width="11.42578125" style="163"/>
    <col min="5376" max="5376" width="2.85546875" style="163" customWidth="1"/>
    <col min="5377" max="5377" width="5.5703125" style="163" customWidth="1"/>
    <col min="5378" max="5378" width="11.7109375" style="163" customWidth="1"/>
    <col min="5379" max="5379" width="12.28515625" style="163" bestFit="1" customWidth="1"/>
    <col min="5380" max="5380" width="11.85546875" style="163" customWidth="1"/>
    <col min="5381" max="5381" width="11.7109375" style="163" bestFit="1" customWidth="1"/>
    <col min="5382" max="5382" width="12.42578125" style="163" bestFit="1" customWidth="1"/>
    <col min="5383" max="5631" width="11.42578125" style="163"/>
    <col min="5632" max="5632" width="2.85546875" style="163" customWidth="1"/>
    <col min="5633" max="5633" width="5.5703125" style="163" customWidth="1"/>
    <col min="5634" max="5634" width="11.7109375" style="163" customWidth="1"/>
    <col min="5635" max="5635" width="12.28515625" style="163" bestFit="1" customWidth="1"/>
    <col min="5636" max="5636" width="11.85546875" style="163" customWidth="1"/>
    <col min="5637" max="5637" width="11.7109375" style="163" bestFit="1" customWidth="1"/>
    <col min="5638" max="5638" width="12.42578125" style="163" bestFit="1" customWidth="1"/>
    <col min="5639" max="5887" width="11.42578125" style="163"/>
    <col min="5888" max="5888" width="2.85546875" style="163" customWidth="1"/>
    <col min="5889" max="5889" width="5.5703125" style="163" customWidth="1"/>
    <col min="5890" max="5890" width="11.7109375" style="163" customWidth="1"/>
    <col min="5891" max="5891" width="12.28515625" style="163" bestFit="1" customWidth="1"/>
    <col min="5892" max="5892" width="11.85546875" style="163" customWidth="1"/>
    <col min="5893" max="5893" width="11.7109375" style="163" bestFit="1" customWidth="1"/>
    <col min="5894" max="5894" width="12.42578125" style="163" bestFit="1" customWidth="1"/>
    <col min="5895" max="6143" width="11.42578125" style="163"/>
    <col min="6144" max="6144" width="2.85546875" style="163" customWidth="1"/>
    <col min="6145" max="6145" width="5.5703125" style="163" customWidth="1"/>
    <col min="6146" max="6146" width="11.7109375" style="163" customWidth="1"/>
    <col min="6147" max="6147" width="12.28515625" style="163" bestFit="1" customWidth="1"/>
    <col min="6148" max="6148" width="11.85546875" style="163" customWidth="1"/>
    <col min="6149" max="6149" width="11.7109375" style="163" bestFit="1" customWidth="1"/>
    <col min="6150" max="6150" width="12.42578125" style="163" bestFit="1" customWidth="1"/>
    <col min="6151" max="6399" width="11.42578125" style="163"/>
    <col min="6400" max="6400" width="2.85546875" style="163" customWidth="1"/>
    <col min="6401" max="6401" width="5.5703125" style="163" customWidth="1"/>
    <col min="6402" max="6402" width="11.7109375" style="163" customWidth="1"/>
    <col min="6403" max="6403" width="12.28515625" style="163" bestFit="1" customWidth="1"/>
    <col min="6404" max="6404" width="11.85546875" style="163" customWidth="1"/>
    <col min="6405" max="6405" width="11.7109375" style="163" bestFit="1" customWidth="1"/>
    <col min="6406" max="6406" width="12.42578125" style="163" bestFit="1" customWidth="1"/>
    <col min="6407" max="6655" width="11.42578125" style="163"/>
    <col min="6656" max="6656" width="2.85546875" style="163" customWidth="1"/>
    <col min="6657" max="6657" width="5.5703125" style="163" customWidth="1"/>
    <col min="6658" max="6658" width="11.7109375" style="163" customWidth="1"/>
    <col min="6659" max="6659" width="12.28515625" style="163" bestFit="1" customWidth="1"/>
    <col min="6660" max="6660" width="11.85546875" style="163" customWidth="1"/>
    <col min="6661" max="6661" width="11.7109375" style="163" bestFit="1" customWidth="1"/>
    <col min="6662" max="6662" width="12.42578125" style="163" bestFit="1" customWidth="1"/>
    <col min="6663" max="6911" width="11.42578125" style="163"/>
    <col min="6912" max="6912" width="2.85546875" style="163" customWidth="1"/>
    <col min="6913" max="6913" width="5.5703125" style="163" customWidth="1"/>
    <col min="6914" max="6914" width="11.7109375" style="163" customWidth="1"/>
    <col min="6915" max="6915" width="12.28515625" style="163" bestFit="1" customWidth="1"/>
    <col min="6916" max="6916" width="11.85546875" style="163" customWidth="1"/>
    <col min="6917" max="6917" width="11.7109375" style="163" bestFit="1" customWidth="1"/>
    <col min="6918" max="6918" width="12.42578125" style="163" bestFit="1" customWidth="1"/>
    <col min="6919" max="7167" width="11.42578125" style="163"/>
    <col min="7168" max="7168" width="2.85546875" style="163" customWidth="1"/>
    <col min="7169" max="7169" width="5.5703125" style="163" customWidth="1"/>
    <col min="7170" max="7170" width="11.7109375" style="163" customWidth="1"/>
    <col min="7171" max="7171" width="12.28515625" style="163" bestFit="1" customWidth="1"/>
    <col min="7172" max="7172" width="11.85546875" style="163" customWidth="1"/>
    <col min="7173" max="7173" width="11.7109375" style="163" bestFit="1" customWidth="1"/>
    <col min="7174" max="7174" width="12.42578125" style="163" bestFit="1" customWidth="1"/>
    <col min="7175" max="7423" width="11.42578125" style="163"/>
    <col min="7424" max="7424" width="2.85546875" style="163" customWidth="1"/>
    <col min="7425" max="7425" width="5.5703125" style="163" customWidth="1"/>
    <col min="7426" max="7426" width="11.7109375" style="163" customWidth="1"/>
    <col min="7427" max="7427" width="12.28515625" style="163" bestFit="1" customWidth="1"/>
    <col min="7428" max="7428" width="11.85546875" style="163" customWidth="1"/>
    <col min="7429" max="7429" width="11.7109375" style="163" bestFit="1" customWidth="1"/>
    <col min="7430" max="7430" width="12.42578125" style="163" bestFit="1" customWidth="1"/>
    <col min="7431" max="7679" width="11.42578125" style="163"/>
    <col min="7680" max="7680" width="2.85546875" style="163" customWidth="1"/>
    <col min="7681" max="7681" width="5.5703125" style="163" customWidth="1"/>
    <col min="7682" max="7682" width="11.7109375" style="163" customWidth="1"/>
    <col min="7683" max="7683" width="12.28515625" style="163" bestFit="1" customWidth="1"/>
    <col min="7684" max="7684" width="11.85546875" style="163" customWidth="1"/>
    <col min="7685" max="7685" width="11.7109375" style="163" bestFit="1" customWidth="1"/>
    <col min="7686" max="7686" width="12.42578125" style="163" bestFit="1" customWidth="1"/>
    <col min="7687" max="7935" width="11.42578125" style="163"/>
    <col min="7936" max="7936" width="2.85546875" style="163" customWidth="1"/>
    <col min="7937" max="7937" width="5.5703125" style="163" customWidth="1"/>
    <col min="7938" max="7938" width="11.7109375" style="163" customWidth="1"/>
    <col min="7939" max="7939" width="12.28515625" style="163" bestFit="1" customWidth="1"/>
    <col min="7940" max="7940" width="11.85546875" style="163" customWidth="1"/>
    <col min="7941" max="7941" width="11.7109375" style="163" bestFit="1" customWidth="1"/>
    <col min="7942" max="7942" width="12.42578125" style="163" bestFit="1" customWidth="1"/>
    <col min="7943" max="8191" width="11.42578125" style="163"/>
    <col min="8192" max="8192" width="2.85546875" style="163" customWidth="1"/>
    <col min="8193" max="8193" width="5.5703125" style="163" customWidth="1"/>
    <col min="8194" max="8194" width="11.7109375" style="163" customWidth="1"/>
    <col min="8195" max="8195" width="12.28515625" style="163" bestFit="1" customWidth="1"/>
    <col min="8196" max="8196" width="11.85546875" style="163" customWidth="1"/>
    <col min="8197" max="8197" width="11.7109375" style="163" bestFit="1" customWidth="1"/>
    <col min="8198" max="8198" width="12.42578125" style="163" bestFit="1" customWidth="1"/>
    <col min="8199" max="8447" width="11.42578125" style="163"/>
    <col min="8448" max="8448" width="2.85546875" style="163" customWidth="1"/>
    <col min="8449" max="8449" width="5.5703125" style="163" customWidth="1"/>
    <col min="8450" max="8450" width="11.7109375" style="163" customWidth="1"/>
    <col min="8451" max="8451" width="12.28515625" style="163" bestFit="1" customWidth="1"/>
    <col min="8452" max="8452" width="11.85546875" style="163" customWidth="1"/>
    <col min="8453" max="8453" width="11.7109375" style="163" bestFit="1" customWidth="1"/>
    <col min="8454" max="8454" width="12.42578125" style="163" bestFit="1" customWidth="1"/>
    <col min="8455" max="8703" width="11.42578125" style="163"/>
    <col min="8704" max="8704" width="2.85546875" style="163" customWidth="1"/>
    <col min="8705" max="8705" width="5.5703125" style="163" customWidth="1"/>
    <col min="8706" max="8706" width="11.7109375" style="163" customWidth="1"/>
    <col min="8707" max="8707" width="12.28515625" style="163" bestFit="1" customWidth="1"/>
    <col min="8708" max="8708" width="11.85546875" style="163" customWidth="1"/>
    <col min="8709" max="8709" width="11.7109375" style="163" bestFit="1" customWidth="1"/>
    <col min="8710" max="8710" width="12.42578125" style="163" bestFit="1" customWidth="1"/>
    <col min="8711" max="8959" width="11.42578125" style="163"/>
    <col min="8960" max="8960" width="2.85546875" style="163" customWidth="1"/>
    <col min="8961" max="8961" width="5.5703125" style="163" customWidth="1"/>
    <col min="8962" max="8962" width="11.7109375" style="163" customWidth="1"/>
    <col min="8963" max="8963" width="12.28515625" style="163" bestFit="1" customWidth="1"/>
    <col min="8964" max="8964" width="11.85546875" style="163" customWidth="1"/>
    <col min="8965" max="8965" width="11.7109375" style="163" bestFit="1" customWidth="1"/>
    <col min="8966" max="8966" width="12.42578125" style="163" bestFit="1" customWidth="1"/>
    <col min="8967" max="9215" width="11.42578125" style="163"/>
    <col min="9216" max="9216" width="2.85546875" style="163" customWidth="1"/>
    <col min="9217" max="9217" width="5.5703125" style="163" customWidth="1"/>
    <col min="9218" max="9218" width="11.7109375" style="163" customWidth="1"/>
    <col min="9219" max="9219" width="12.28515625" style="163" bestFit="1" customWidth="1"/>
    <col min="9220" max="9220" width="11.85546875" style="163" customWidth="1"/>
    <col min="9221" max="9221" width="11.7109375" style="163" bestFit="1" customWidth="1"/>
    <col min="9222" max="9222" width="12.42578125" style="163" bestFit="1" customWidth="1"/>
    <col min="9223" max="9471" width="11.42578125" style="163"/>
    <col min="9472" max="9472" width="2.85546875" style="163" customWidth="1"/>
    <col min="9473" max="9473" width="5.5703125" style="163" customWidth="1"/>
    <col min="9474" max="9474" width="11.7109375" style="163" customWidth="1"/>
    <col min="9475" max="9475" width="12.28515625" style="163" bestFit="1" customWidth="1"/>
    <col min="9476" max="9476" width="11.85546875" style="163" customWidth="1"/>
    <col min="9477" max="9477" width="11.7109375" style="163" bestFit="1" customWidth="1"/>
    <col min="9478" max="9478" width="12.42578125" style="163" bestFit="1" customWidth="1"/>
    <col min="9479" max="9727" width="11.42578125" style="163"/>
    <col min="9728" max="9728" width="2.85546875" style="163" customWidth="1"/>
    <col min="9729" max="9729" width="5.5703125" style="163" customWidth="1"/>
    <col min="9730" max="9730" width="11.7109375" style="163" customWidth="1"/>
    <col min="9731" max="9731" width="12.28515625" style="163" bestFit="1" customWidth="1"/>
    <col min="9732" max="9732" width="11.85546875" style="163" customWidth="1"/>
    <col min="9733" max="9733" width="11.7109375" style="163" bestFit="1" customWidth="1"/>
    <col min="9734" max="9734" width="12.42578125" style="163" bestFit="1" customWidth="1"/>
    <col min="9735" max="9983" width="11.42578125" style="163"/>
    <col min="9984" max="9984" width="2.85546875" style="163" customWidth="1"/>
    <col min="9985" max="9985" width="5.5703125" style="163" customWidth="1"/>
    <col min="9986" max="9986" width="11.7109375" style="163" customWidth="1"/>
    <col min="9987" max="9987" width="12.28515625" style="163" bestFit="1" customWidth="1"/>
    <col min="9988" max="9988" width="11.85546875" style="163" customWidth="1"/>
    <col min="9989" max="9989" width="11.7109375" style="163" bestFit="1" customWidth="1"/>
    <col min="9990" max="9990" width="12.42578125" style="163" bestFit="1" customWidth="1"/>
    <col min="9991" max="10239" width="11.42578125" style="163"/>
    <col min="10240" max="10240" width="2.85546875" style="163" customWidth="1"/>
    <col min="10241" max="10241" width="5.5703125" style="163" customWidth="1"/>
    <col min="10242" max="10242" width="11.7109375" style="163" customWidth="1"/>
    <col min="10243" max="10243" width="12.28515625" style="163" bestFit="1" customWidth="1"/>
    <col min="10244" max="10244" width="11.85546875" style="163" customWidth="1"/>
    <col min="10245" max="10245" width="11.7109375" style="163" bestFit="1" customWidth="1"/>
    <col min="10246" max="10246" width="12.42578125" style="163" bestFit="1" customWidth="1"/>
    <col min="10247" max="10495" width="11.42578125" style="163"/>
    <col min="10496" max="10496" width="2.85546875" style="163" customWidth="1"/>
    <col min="10497" max="10497" width="5.5703125" style="163" customWidth="1"/>
    <col min="10498" max="10498" width="11.7109375" style="163" customWidth="1"/>
    <col min="10499" max="10499" width="12.28515625" style="163" bestFit="1" customWidth="1"/>
    <col min="10500" max="10500" width="11.85546875" style="163" customWidth="1"/>
    <col min="10501" max="10501" width="11.7109375" style="163" bestFit="1" customWidth="1"/>
    <col min="10502" max="10502" width="12.42578125" style="163" bestFit="1" customWidth="1"/>
    <col min="10503" max="10751" width="11.42578125" style="163"/>
    <col min="10752" max="10752" width="2.85546875" style="163" customWidth="1"/>
    <col min="10753" max="10753" width="5.5703125" style="163" customWidth="1"/>
    <col min="10754" max="10754" width="11.7109375" style="163" customWidth="1"/>
    <col min="10755" max="10755" width="12.28515625" style="163" bestFit="1" customWidth="1"/>
    <col min="10756" max="10756" width="11.85546875" style="163" customWidth="1"/>
    <col min="10757" max="10757" width="11.7109375" style="163" bestFit="1" customWidth="1"/>
    <col min="10758" max="10758" width="12.42578125" style="163" bestFit="1" customWidth="1"/>
    <col min="10759" max="11007" width="11.42578125" style="163"/>
    <col min="11008" max="11008" width="2.85546875" style="163" customWidth="1"/>
    <col min="11009" max="11009" width="5.5703125" style="163" customWidth="1"/>
    <col min="11010" max="11010" width="11.7109375" style="163" customWidth="1"/>
    <col min="11011" max="11011" width="12.28515625" style="163" bestFit="1" customWidth="1"/>
    <col min="11012" max="11012" width="11.85546875" style="163" customWidth="1"/>
    <col min="11013" max="11013" width="11.7109375" style="163" bestFit="1" customWidth="1"/>
    <col min="11014" max="11014" width="12.42578125" style="163" bestFit="1" customWidth="1"/>
    <col min="11015" max="11263" width="11.42578125" style="163"/>
    <col min="11264" max="11264" width="2.85546875" style="163" customWidth="1"/>
    <col min="11265" max="11265" width="5.5703125" style="163" customWidth="1"/>
    <col min="11266" max="11266" width="11.7109375" style="163" customWidth="1"/>
    <col min="11267" max="11267" width="12.28515625" style="163" bestFit="1" customWidth="1"/>
    <col min="11268" max="11268" width="11.85546875" style="163" customWidth="1"/>
    <col min="11269" max="11269" width="11.7109375" style="163" bestFit="1" customWidth="1"/>
    <col min="11270" max="11270" width="12.42578125" style="163" bestFit="1" customWidth="1"/>
    <col min="11271" max="11519" width="11.42578125" style="163"/>
    <col min="11520" max="11520" width="2.85546875" style="163" customWidth="1"/>
    <col min="11521" max="11521" width="5.5703125" style="163" customWidth="1"/>
    <col min="11522" max="11522" width="11.7109375" style="163" customWidth="1"/>
    <col min="11523" max="11523" width="12.28515625" style="163" bestFit="1" customWidth="1"/>
    <col min="11524" max="11524" width="11.85546875" style="163" customWidth="1"/>
    <col min="11525" max="11525" width="11.7109375" style="163" bestFit="1" customWidth="1"/>
    <col min="11526" max="11526" width="12.42578125" style="163" bestFit="1" customWidth="1"/>
    <col min="11527" max="11775" width="11.42578125" style="163"/>
    <col min="11776" max="11776" width="2.85546875" style="163" customWidth="1"/>
    <col min="11777" max="11777" width="5.5703125" style="163" customWidth="1"/>
    <col min="11778" max="11778" width="11.7109375" style="163" customWidth="1"/>
    <col min="11779" max="11779" width="12.28515625" style="163" bestFit="1" customWidth="1"/>
    <col min="11780" max="11780" width="11.85546875" style="163" customWidth="1"/>
    <col min="11781" max="11781" width="11.7109375" style="163" bestFit="1" customWidth="1"/>
    <col min="11782" max="11782" width="12.42578125" style="163" bestFit="1" customWidth="1"/>
    <col min="11783" max="12031" width="11.42578125" style="163"/>
    <col min="12032" max="12032" width="2.85546875" style="163" customWidth="1"/>
    <col min="12033" max="12033" width="5.5703125" style="163" customWidth="1"/>
    <col min="12034" max="12034" width="11.7109375" style="163" customWidth="1"/>
    <col min="12035" max="12035" width="12.28515625" style="163" bestFit="1" customWidth="1"/>
    <col min="12036" max="12036" width="11.85546875" style="163" customWidth="1"/>
    <col min="12037" max="12037" width="11.7109375" style="163" bestFit="1" customWidth="1"/>
    <col min="12038" max="12038" width="12.42578125" style="163" bestFit="1" customWidth="1"/>
    <col min="12039" max="12287" width="11.42578125" style="163"/>
    <col min="12288" max="12288" width="2.85546875" style="163" customWidth="1"/>
    <col min="12289" max="12289" width="5.5703125" style="163" customWidth="1"/>
    <col min="12290" max="12290" width="11.7109375" style="163" customWidth="1"/>
    <col min="12291" max="12291" width="12.28515625" style="163" bestFit="1" customWidth="1"/>
    <col min="12292" max="12292" width="11.85546875" style="163" customWidth="1"/>
    <col min="12293" max="12293" width="11.7109375" style="163" bestFit="1" customWidth="1"/>
    <col min="12294" max="12294" width="12.42578125" style="163" bestFit="1" customWidth="1"/>
    <col min="12295" max="12543" width="11.42578125" style="163"/>
    <col min="12544" max="12544" width="2.85546875" style="163" customWidth="1"/>
    <col min="12545" max="12545" width="5.5703125" style="163" customWidth="1"/>
    <col min="12546" max="12546" width="11.7109375" style="163" customWidth="1"/>
    <col min="12547" max="12547" width="12.28515625" style="163" bestFit="1" customWidth="1"/>
    <col min="12548" max="12548" width="11.85546875" style="163" customWidth="1"/>
    <col min="12549" max="12549" width="11.7109375" style="163" bestFit="1" customWidth="1"/>
    <col min="12550" max="12550" width="12.42578125" style="163" bestFit="1" customWidth="1"/>
    <col min="12551" max="12799" width="11.42578125" style="163"/>
    <col min="12800" max="12800" width="2.85546875" style="163" customWidth="1"/>
    <col min="12801" max="12801" width="5.5703125" style="163" customWidth="1"/>
    <col min="12802" max="12802" width="11.7109375" style="163" customWidth="1"/>
    <col min="12803" max="12803" width="12.28515625" style="163" bestFit="1" customWidth="1"/>
    <col min="12804" max="12804" width="11.85546875" style="163" customWidth="1"/>
    <col min="12805" max="12805" width="11.7109375" style="163" bestFit="1" customWidth="1"/>
    <col min="12806" max="12806" width="12.42578125" style="163" bestFit="1" customWidth="1"/>
    <col min="12807" max="13055" width="11.42578125" style="163"/>
    <col min="13056" max="13056" width="2.85546875" style="163" customWidth="1"/>
    <col min="13057" max="13057" width="5.5703125" style="163" customWidth="1"/>
    <col min="13058" max="13058" width="11.7109375" style="163" customWidth="1"/>
    <col min="13059" max="13059" width="12.28515625" style="163" bestFit="1" customWidth="1"/>
    <col min="13060" max="13060" width="11.85546875" style="163" customWidth="1"/>
    <col min="13061" max="13061" width="11.7109375" style="163" bestFit="1" customWidth="1"/>
    <col min="13062" max="13062" width="12.42578125" style="163" bestFit="1" customWidth="1"/>
    <col min="13063" max="13311" width="11.42578125" style="163"/>
    <col min="13312" max="13312" width="2.85546875" style="163" customWidth="1"/>
    <col min="13313" max="13313" width="5.5703125" style="163" customWidth="1"/>
    <col min="13314" max="13314" width="11.7109375" style="163" customWidth="1"/>
    <col min="13315" max="13315" width="12.28515625" style="163" bestFit="1" customWidth="1"/>
    <col min="13316" max="13316" width="11.85546875" style="163" customWidth="1"/>
    <col min="13317" max="13317" width="11.7109375" style="163" bestFit="1" customWidth="1"/>
    <col min="13318" max="13318" width="12.42578125" style="163" bestFit="1" customWidth="1"/>
    <col min="13319" max="13567" width="11.42578125" style="163"/>
    <col min="13568" max="13568" width="2.85546875" style="163" customWidth="1"/>
    <col min="13569" max="13569" width="5.5703125" style="163" customWidth="1"/>
    <col min="13570" max="13570" width="11.7109375" style="163" customWidth="1"/>
    <col min="13571" max="13571" width="12.28515625" style="163" bestFit="1" customWidth="1"/>
    <col min="13572" max="13572" width="11.85546875" style="163" customWidth="1"/>
    <col min="13573" max="13573" width="11.7109375" style="163" bestFit="1" customWidth="1"/>
    <col min="13574" max="13574" width="12.42578125" style="163" bestFit="1" customWidth="1"/>
    <col min="13575" max="13823" width="11.42578125" style="163"/>
    <col min="13824" max="13824" width="2.85546875" style="163" customWidth="1"/>
    <col min="13825" max="13825" width="5.5703125" style="163" customWidth="1"/>
    <col min="13826" max="13826" width="11.7109375" style="163" customWidth="1"/>
    <col min="13827" max="13827" width="12.28515625" style="163" bestFit="1" customWidth="1"/>
    <col min="13828" max="13828" width="11.85546875" style="163" customWidth="1"/>
    <col min="13829" max="13829" width="11.7109375" style="163" bestFit="1" customWidth="1"/>
    <col min="13830" max="13830" width="12.42578125" style="163" bestFit="1" customWidth="1"/>
    <col min="13831" max="14079" width="11.42578125" style="163"/>
    <col min="14080" max="14080" width="2.85546875" style="163" customWidth="1"/>
    <col min="14081" max="14081" width="5.5703125" style="163" customWidth="1"/>
    <col min="14082" max="14082" width="11.7109375" style="163" customWidth="1"/>
    <col min="14083" max="14083" width="12.28515625" style="163" bestFit="1" customWidth="1"/>
    <col min="14084" max="14084" width="11.85546875" style="163" customWidth="1"/>
    <col min="14085" max="14085" width="11.7109375" style="163" bestFit="1" customWidth="1"/>
    <col min="14086" max="14086" width="12.42578125" style="163" bestFit="1" customWidth="1"/>
    <col min="14087" max="14335" width="11.42578125" style="163"/>
    <col min="14336" max="14336" width="2.85546875" style="163" customWidth="1"/>
    <col min="14337" max="14337" width="5.5703125" style="163" customWidth="1"/>
    <col min="14338" max="14338" width="11.7109375" style="163" customWidth="1"/>
    <col min="14339" max="14339" width="12.28515625" style="163" bestFit="1" customWidth="1"/>
    <col min="14340" max="14340" width="11.85546875" style="163" customWidth="1"/>
    <col min="14341" max="14341" width="11.7109375" style="163" bestFit="1" customWidth="1"/>
    <col min="14342" max="14342" width="12.42578125" style="163" bestFit="1" customWidth="1"/>
    <col min="14343" max="14591" width="11.42578125" style="163"/>
    <col min="14592" max="14592" width="2.85546875" style="163" customWidth="1"/>
    <col min="14593" max="14593" width="5.5703125" style="163" customWidth="1"/>
    <col min="14594" max="14594" width="11.7109375" style="163" customWidth="1"/>
    <col min="14595" max="14595" width="12.28515625" style="163" bestFit="1" customWidth="1"/>
    <col min="14596" max="14596" width="11.85546875" style="163" customWidth="1"/>
    <col min="14597" max="14597" width="11.7109375" style="163" bestFit="1" customWidth="1"/>
    <col min="14598" max="14598" width="12.42578125" style="163" bestFit="1" customWidth="1"/>
    <col min="14599" max="14847" width="11.42578125" style="163"/>
    <col min="14848" max="14848" width="2.85546875" style="163" customWidth="1"/>
    <col min="14849" max="14849" width="5.5703125" style="163" customWidth="1"/>
    <col min="14850" max="14850" width="11.7109375" style="163" customWidth="1"/>
    <col min="14851" max="14851" width="12.28515625" style="163" bestFit="1" customWidth="1"/>
    <col min="14852" max="14852" width="11.85546875" style="163" customWidth="1"/>
    <col min="14853" max="14853" width="11.7109375" style="163" bestFit="1" customWidth="1"/>
    <col min="14854" max="14854" width="12.42578125" style="163" bestFit="1" customWidth="1"/>
    <col min="14855" max="15103" width="11.42578125" style="163"/>
    <col min="15104" max="15104" width="2.85546875" style="163" customWidth="1"/>
    <col min="15105" max="15105" width="5.5703125" style="163" customWidth="1"/>
    <col min="15106" max="15106" width="11.7109375" style="163" customWidth="1"/>
    <col min="15107" max="15107" width="12.28515625" style="163" bestFit="1" customWidth="1"/>
    <col min="15108" max="15108" width="11.85546875" style="163" customWidth="1"/>
    <col min="15109" max="15109" width="11.7109375" style="163" bestFit="1" customWidth="1"/>
    <col min="15110" max="15110" width="12.42578125" style="163" bestFit="1" customWidth="1"/>
    <col min="15111" max="15359" width="11.42578125" style="163"/>
    <col min="15360" max="15360" width="2.85546875" style="163" customWidth="1"/>
    <col min="15361" max="15361" width="5.5703125" style="163" customWidth="1"/>
    <col min="15362" max="15362" width="11.7109375" style="163" customWidth="1"/>
    <col min="15363" max="15363" width="12.28515625" style="163" bestFit="1" customWidth="1"/>
    <col min="15364" max="15364" width="11.85546875" style="163" customWidth="1"/>
    <col min="15365" max="15365" width="11.7109375" style="163" bestFit="1" customWidth="1"/>
    <col min="15366" max="15366" width="12.42578125" style="163" bestFit="1" customWidth="1"/>
    <col min="15367" max="15615" width="11.42578125" style="163"/>
    <col min="15616" max="15616" width="2.85546875" style="163" customWidth="1"/>
    <col min="15617" max="15617" width="5.5703125" style="163" customWidth="1"/>
    <col min="15618" max="15618" width="11.7109375" style="163" customWidth="1"/>
    <col min="15619" max="15619" width="12.28515625" style="163" bestFit="1" customWidth="1"/>
    <col min="15620" max="15620" width="11.85546875" style="163" customWidth="1"/>
    <col min="15621" max="15621" width="11.7109375" style="163" bestFit="1" customWidth="1"/>
    <col min="15622" max="15622" width="12.42578125" style="163" bestFit="1" customWidth="1"/>
    <col min="15623" max="15871" width="11.42578125" style="163"/>
    <col min="15872" max="15872" width="2.85546875" style="163" customWidth="1"/>
    <col min="15873" max="15873" width="5.5703125" style="163" customWidth="1"/>
    <col min="15874" max="15874" width="11.7109375" style="163" customWidth="1"/>
    <col min="15875" max="15875" width="12.28515625" style="163" bestFit="1" customWidth="1"/>
    <col min="15876" max="15876" width="11.85546875" style="163" customWidth="1"/>
    <col min="15877" max="15877" width="11.7109375" style="163" bestFit="1" customWidth="1"/>
    <col min="15878" max="15878" width="12.42578125" style="163" bestFit="1" customWidth="1"/>
    <col min="15879" max="16127" width="11.42578125" style="163"/>
    <col min="16128" max="16128" width="2.85546875" style="163" customWidth="1"/>
    <col min="16129" max="16129" width="5.5703125" style="163" customWidth="1"/>
    <col min="16130" max="16130" width="11.7109375" style="163" customWidth="1"/>
    <col min="16131" max="16131" width="12.28515625" style="163" bestFit="1" customWidth="1"/>
    <col min="16132" max="16132" width="11.85546875" style="163" customWidth="1"/>
    <col min="16133" max="16133" width="11.7109375" style="163" bestFit="1" customWidth="1"/>
    <col min="16134" max="16134" width="12.42578125" style="163" bestFit="1" customWidth="1"/>
    <col min="16135" max="16384" width="11.42578125" style="163"/>
  </cols>
  <sheetData>
    <row r="1" spans="2:9" ht="52.5" customHeight="1"/>
    <row r="2" spans="2:9" s="161" customFormat="1"/>
    <row r="3" spans="2:9" s="161" customFormat="1" ht="20.25">
      <c r="B3" s="452" t="str">
        <f>Contenido!B5</f>
        <v>Encuesta Mensual de Comercio  - EMC</v>
      </c>
      <c r="C3" s="453"/>
      <c r="D3" s="453"/>
      <c r="E3" s="453"/>
      <c r="F3" s="453"/>
      <c r="G3" s="453"/>
      <c r="H3" s="453"/>
      <c r="I3" s="196"/>
    </row>
    <row r="4" spans="2:9" s="161" customFormat="1" ht="15.75">
      <c r="B4" s="166" t="s">
        <v>110</v>
      </c>
      <c r="C4" s="166"/>
      <c r="D4" s="166"/>
      <c r="E4" s="166"/>
    </row>
    <row r="5" spans="2:9" s="161" customFormat="1">
      <c r="B5" s="166" t="str">
        <f>+'2.1'!B5</f>
        <v>Base 2019 = 100</v>
      </c>
      <c r="C5" s="166"/>
      <c r="D5" s="166"/>
      <c r="E5" s="166"/>
    </row>
    <row r="6" spans="2:9" s="161" customFormat="1">
      <c r="B6" s="249" t="str">
        <f>'2.5'!B6</f>
        <v>Mayo 2020</v>
      </c>
      <c r="C6" s="167"/>
      <c r="D6" s="167"/>
      <c r="E6" s="167"/>
      <c r="F6" s="167"/>
      <c r="G6" s="167"/>
      <c r="I6" s="167"/>
    </row>
    <row r="7" spans="2:9" ht="70.5" customHeight="1" thickBot="1">
      <c r="B7" s="197" t="s">
        <v>45</v>
      </c>
      <c r="C7" s="197" t="s">
        <v>46</v>
      </c>
      <c r="D7" s="198" t="s">
        <v>20</v>
      </c>
      <c r="E7" s="198" t="s">
        <v>21</v>
      </c>
      <c r="F7" s="198" t="s">
        <v>22</v>
      </c>
      <c r="G7" s="198" t="s">
        <v>97</v>
      </c>
      <c r="H7" s="194" t="s">
        <v>19</v>
      </c>
      <c r="I7" s="199"/>
    </row>
    <row r="8" spans="2:9" ht="16.350000000000001" customHeight="1">
      <c r="B8" s="171">
        <v>2019</v>
      </c>
      <c r="C8" s="172" t="s">
        <v>47</v>
      </c>
      <c r="D8" s="173">
        <v>98.083476873004315</v>
      </c>
      <c r="E8" s="173">
        <v>98.766579075121754</v>
      </c>
      <c r="F8" s="173">
        <v>102.54020280735365</v>
      </c>
      <c r="G8" s="173">
        <v>103.50353677158253</v>
      </c>
      <c r="H8" s="173">
        <v>98.829812033991615</v>
      </c>
    </row>
    <row r="9" spans="2:9" ht="16.350000000000001" customHeight="1">
      <c r="B9" s="189"/>
      <c r="C9" s="175" t="s">
        <v>48</v>
      </c>
      <c r="D9" s="190">
        <v>98.663290809772349</v>
      </c>
      <c r="E9" s="190">
        <v>97.987009508939636</v>
      </c>
      <c r="F9" s="190">
        <v>96.947066910438537</v>
      </c>
      <c r="G9" s="190">
        <v>95.826323456923262</v>
      </c>
      <c r="H9" s="190">
        <v>98.258233404608063</v>
      </c>
    </row>
    <row r="10" spans="2:9" ht="16.350000000000001" customHeight="1">
      <c r="B10" s="171"/>
      <c r="C10" s="172" t="s">
        <v>49</v>
      </c>
      <c r="D10" s="173">
        <v>99.195804628764478</v>
      </c>
      <c r="E10" s="173">
        <v>96.657581208033008</v>
      </c>
      <c r="F10" s="173">
        <v>94.851105069168369</v>
      </c>
      <c r="G10" s="173">
        <v>96.838208018472841</v>
      </c>
      <c r="H10" s="173">
        <v>98.122920460740374</v>
      </c>
    </row>
    <row r="11" spans="2:9" ht="16.350000000000001" customHeight="1">
      <c r="B11" s="189"/>
      <c r="C11" s="175" t="s">
        <v>50</v>
      </c>
      <c r="D11" s="190">
        <v>99.068009314440758</v>
      </c>
      <c r="E11" s="190">
        <v>97.283501730058092</v>
      </c>
      <c r="F11" s="190">
        <v>93.747701229058677</v>
      </c>
      <c r="G11" s="190">
        <v>97.409625533734626</v>
      </c>
      <c r="H11" s="190">
        <v>98.096249110420715</v>
      </c>
    </row>
    <row r="12" spans="2:9" ht="16.350000000000001" customHeight="1">
      <c r="B12" s="171"/>
      <c r="C12" s="172" t="s">
        <v>51</v>
      </c>
      <c r="D12" s="173">
        <v>99.339936409011969</v>
      </c>
      <c r="E12" s="173">
        <v>97.757374400973646</v>
      </c>
      <c r="F12" s="173">
        <v>96.234869728360167</v>
      </c>
      <c r="G12" s="173">
        <v>98.647023298546031</v>
      </c>
      <c r="H12" s="173">
        <v>98.656054404407939</v>
      </c>
    </row>
    <row r="13" spans="2:9" ht="16.350000000000001" customHeight="1">
      <c r="B13" s="189"/>
      <c r="C13" s="175" t="s">
        <v>52</v>
      </c>
      <c r="D13" s="190">
        <v>99.404820870552754</v>
      </c>
      <c r="E13" s="190">
        <v>98.236370424618087</v>
      </c>
      <c r="F13" s="190">
        <v>96.961581920875986</v>
      </c>
      <c r="G13" s="190">
        <v>98.435047420459654</v>
      </c>
      <c r="H13" s="190">
        <v>98.871825712991125</v>
      </c>
    </row>
    <row r="14" spans="2:9" ht="16.350000000000001" customHeight="1">
      <c r="B14" s="171"/>
      <c r="C14" s="172" t="s">
        <v>53</v>
      </c>
      <c r="D14" s="173">
        <v>99.909433583821212</v>
      </c>
      <c r="E14" s="173">
        <v>97.230526828376583</v>
      </c>
      <c r="F14" s="173">
        <v>97.899977279825904</v>
      </c>
      <c r="G14" s="173">
        <v>94.720825150728601</v>
      </c>
      <c r="H14" s="173">
        <v>98.944117278212289</v>
      </c>
    </row>
    <row r="15" spans="2:9" ht="16.350000000000001" customHeight="1">
      <c r="B15" s="189"/>
      <c r="C15" s="175" t="s">
        <v>54</v>
      </c>
      <c r="D15" s="190">
        <v>100.66550477395334</v>
      </c>
      <c r="E15" s="190">
        <v>97.641347983289748</v>
      </c>
      <c r="F15" s="190">
        <v>97.554106150764355</v>
      </c>
      <c r="G15" s="190">
        <v>101.74144081359191</v>
      </c>
      <c r="H15" s="190">
        <v>99.700760965833993</v>
      </c>
    </row>
    <row r="16" spans="2:9" ht="16.350000000000001" customHeight="1">
      <c r="B16" s="171"/>
      <c r="C16" s="172" t="s">
        <v>55</v>
      </c>
      <c r="D16" s="173">
        <v>100.78117692886539</v>
      </c>
      <c r="E16" s="173">
        <v>99.111069482384153</v>
      </c>
      <c r="F16" s="173">
        <v>97.698209046415215</v>
      </c>
      <c r="G16" s="173">
        <v>101.84758871433084</v>
      </c>
      <c r="H16" s="173">
        <v>100.13144857590666</v>
      </c>
    </row>
    <row r="17" spans="2:9" ht="16.350000000000001" customHeight="1">
      <c r="B17" s="189"/>
      <c r="C17" s="175" t="s">
        <v>56</v>
      </c>
      <c r="D17" s="190">
        <v>100.9568408813434</v>
      </c>
      <c r="E17" s="190">
        <v>101.5950861423091</v>
      </c>
      <c r="F17" s="190">
        <v>97.340143488587699</v>
      </c>
      <c r="G17" s="190">
        <v>103.07690724180924</v>
      </c>
      <c r="H17" s="190">
        <v>100.82004119023975</v>
      </c>
    </row>
    <row r="18" spans="2:9" ht="16.350000000000001" customHeight="1">
      <c r="B18" s="171"/>
      <c r="C18" s="172" t="s">
        <v>57</v>
      </c>
      <c r="D18" s="173">
        <v>101.56221811322497</v>
      </c>
      <c r="E18" s="173">
        <v>104.1351509550077</v>
      </c>
      <c r="F18" s="173">
        <v>104.9105293588288</v>
      </c>
      <c r="G18" s="173">
        <v>102.7183775609307</v>
      </c>
      <c r="H18" s="173">
        <v>102.51181754956831</v>
      </c>
    </row>
    <row r="19" spans="2:9" ht="16.350000000000001" customHeight="1">
      <c r="B19" s="189"/>
      <c r="C19" s="175" t="s">
        <v>58</v>
      </c>
      <c r="D19" s="190">
        <v>102.36948681324525</v>
      </c>
      <c r="E19" s="190">
        <v>113.59840226088852</v>
      </c>
      <c r="F19" s="190">
        <v>123.31450701032246</v>
      </c>
      <c r="G19" s="190">
        <v>105.23509601889015</v>
      </c>
      <c r="H19" s="190">
        <v>107.05671931307891</v>
      </c>
    </row>
    <row r="20" spans="2:9" ht="16.350000000000001" customHeight="1">
      <c r="B20" s="171">
        <v>2020</v>
      </c>
      <c r="C20" s="172" t="s">
        <v>47</v>
      </c>
      <c r="D20" s="173">
        <v>101.32401526794681</v>
      </c>
      <c r="E20" s="173">
        <v>99.133832546500187</v>
      </c>
      <c r="F20" s="173">
        <v>101.13219500557815</v>
      </c>
      <c r="G20" s="173">
        <v>102.81990510872693</v>
      </c>
      <c r="H20" s="173">
        <v>100.84444257365907</v>
      </c>
    </row>
    <row r="21" spans="2:9">
      <c r="C21" s="189" t="s">
        <v>48</v>
      </c>
      <c r="D21" s="190">
        <v>102.10986843067997</v>
      </c>
      <c r="E21" s="190">
        <v>98.151927375428656</v>
      </c>
      <c r="F21" s="190">
        <v>98.188526703966843</v>
      </c>
      <c r="G21" s="190">
        <v>105.79294022028986</v>
      </c>
      <c r="H21" s="190">
        <v>100.92925771791116</v>
      </c>
      <c r="I21" s="190"/>
    </row>
    <row r="22" spans="2:9">
      <c r="B22" s="171"/>
      <c r="C22" s="172" t="s">
        <v>49</v>
      </c>
      <c r="D22" s="173">
        <v>101.47483170476842</v>
      </c>
      <c r="E22" s="173">
        <v>98.337995654022379</v>
      </c>
      <c r="F22" s="173">
        <v>93.722322031726108</v>
      </c>
      <c r="G22" s="173">
        <v>101.9178967957706</v>
      </c>
      <c r="H22" s="173">
        <v>100.01988684963278</v>
      </c>
      <c r="I22" s="190"/>
    </row>
    <row r="23" spans="2:9">
      <c r="C23" s="189" t="s">
        <v>157</v>
      </c>
      <c r="D23" s="190">
        <v>100.20405660647002</v>
      </c>
      <c r="E23" s="190">
        <v>93.858422125068202</v>
      </c>
      <c r="F23" s="190">
        <v>85.251768649261166</v>
      </c>
      <c r="G23" s="190">
        <v>82.880396220682726</v>
      </c>
      <c r="H23" s="190">
        <v>96.789872336764773</v>
      </c>
      <c r="I23" s="190"/>
    </row>
    <row r="24" spans="2:9">
      <c r="C24" s="329" t="s">
        <v>158</v>
      </c>
      <c r="D24" s="330">
        <v>99.280120289258065</v>
      </c>
      <c r="E24" s="330">
        <v>89.941613706462675</v>
      </c>
      <c r="F24" s="330">
        <v>82.362553861971506</v>
      </c>
      <c r="G24" s="330">
        <v>82.856412450933206</v>
      </c>
      <c r="H24" s="330">
        <v>95.013178963528389</v>
      </c>
      <c r="I24" s="190"/>
    </row>
    <row r="25" spans="2:9">
      <c r="B25" s="161" t="s">
        <v>137</v>
      </c>
      <c r="C25" s="177"/>
    </row>
    <row r="26" spans="2:9">
      <c r="B26" s="163" t="s">
        <v>59</v>
      </c>
      <c r="C26" s="177"/>
    </row>
    <row r="27" spans="2:9">
      <c r="B27" s="179" t="s">
        <v>188</v>
      </c>
      <c r="C27" s="177"/>
    </row>
    <row r="28" spans="2:9">
      <c r="C28" s="177"/>
    </row>
    <row r="29" spans="2:9">
      <c r="C29" s="177"/>
    </row>
    <row r="30" spans="2:9">
      <c r="C30" s="177"/>
    </row>
    <row r="31" spans="2:9">
      <c r="C31" s="177"/>
    </row>
    <row r="32" spans="2:9">
      <c r="C32" s="177"/>
    </row>
    <row r="33" spans="3:3">
      <c r="C33" s="177"/>
    </row>
    <row r="34" spans="3:3">
      <c r="C34" s="177"/>
    </row>
    <row r="35" spans="3:3">
      <c r="C35" s="177"/>
    </row>
    <row r="36" spans="3:3">
      <c r="C36" s="177"/>
    </row>
    <row r="37" spans="3:3">
      <c r="C37" s="177"/>
    </row>
    <row r="38" spans="3:3">
      <c r="C38" s="177"/>
    </row>
    <row r="39" spans="3:3">
      <c r="C39" s="177"/>
    </row>
    <row r="40" spans="3:3">
      <c r="C40" s="177"/>
    </row>
    <row r="41" spans="3:3">
      <c r="C41" s="177"/>
    </row>
    <row r="42" spans="3:3">
      <c r="C42" s="177"/>
    </row>
    <row r="43" spans="3:3">
      <c r="C43" s="177"/>
    </row>
    <row r="44" spans="3:3">
      <c r="C44" s="177"/>
    </row>
    <row r="45" spans="3:3">
      <c r="C45" s="177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H33"/>
  <sheetViews>
    <sheetView showGridLines="0" zoomScale="80" zoomScaleNormal="80" zoomScaleSheetLayoutView="25" workbookViewId="0">
      <pane xSplit="2" ySplit="10" topLeftCell="C19" activePane="bottomRight" state="frozen"/>
      <selection pane="topRight" activeCell="C1" sqref="C1"/>
      <selection pane="bottomLeft" activeCell="A11" sqref="A11"/>
      <selection pane="bottomRight" activeCell="A28" sqref="A28:XFD28"/>
    </sheetView>
  </sheetViews>
  <sheetFormatPr baseColWidth="10" defaultRowHeight="14.25"/>
  <cols>
    <col min="1" max="1" width="11.42578125" style="163"/>
    <col min="2" max="2" width="11.7109375" style="163" customWidth="1"/>
    <col min="3" max="3" width="10.140625" style="163" customWidth="1"/>
    <col min="4" max="4" width="12.140625" style="163" customWidth="1"/>
    <col min="5" max="5" width="9.42578125" style="163" customWidth="1"/>
    <col min="6" max="6" width="12.42578125" style="163" customWidth="1"/>
    <col min="7" max="7" width="9.5703125" style="163" customWidth="1"/>
    <col min="8" max="8" width="11.28515625" style="163" customWidth="1"/>
    <col min="9" max="9" width="18.140625" style="163" customWidth="1"/>
    <col min="10" max="10" width="21.42578125" style="163" customWidth="1"/>
    <col min="11" max="11" width="12.42578125" style="163" customWidth="1"/>
    <col min="12" max="12" width="16.42578125" style="163" customWidth="1"/>
    <col min="13" max="13" width="18.42578125" style="163" customWidth="1"/>
    <col min="14" max="14" width="15.7109375" style="163" customWidth="1"/>
    <col min="15" max="15" width="21.42578125" style="163" customWidth="1"/>
    <col min="16" max="16" width="21.28515625" style="163" customWidth="1"/>
    <col min="17" max="17" width="18.42578125" style="163" customWidth="1"/>
    <col min="18" max="18" width="29.28515625" style="163" customWidth="1"/>
    <col min="19" max="19" width="31" style="163" bestFit="1" customWidth="1"/>
    <col min="20" max="20" width="21.42578125" style="163" customWidth="1"/>
    <col min="21" max="21" width="21.28515625" style="163" customWidth="1"/>
    <col min="22" max="22" width="18.42578125" style="163" customWidth="1"/>
    <col min="23" max="23" width="17.42578125" style="163" bestFit="1" customWidth="1"/>
    <col min="24" max="25" width="18.140625" style="163" bestFit="1" customWidth="1"/>
    <col min="26" max="26" width="12.42578125" style="163" customWidth="1"/>
    <col min="27" max="28" width="18.42578125" style="163" bestFit="1" customWidth="1"/>
    <col min="29" max="29" width="18.140625" style="163" bestFit="1" customWidth="1"/>
    <col min="30" max="30" width="21.42578125" style="163" bestFit="1" customWidth="1"/>
    <col min="31" max="31" width="12.42578125" style="163" customWidth="1"/>
    <col min="32" max="32" width="18.42578125" style="163" bestFit="1" customWidth="1"/>
    <col min="33" max="33" width="20" style="163" bestFit="1" customWidth="1"/>
    <col min="34" max="34" width="18.140625" style="163" bestFit="1" customWidth="1"/>
    <col min="35" max="35" width="21.42578125" style="163" bestFit="1" customWidth="1"/>
    <col min="36" max="36" width="12.42578125" style="163" customWidth="1"/>
    <col min="37" max="38" width="18.42578125" style="163" bestFit="1" customWidth="1"/>
    <col min="39" max="40" width="18.140625" style="163" bestFit="1" customWidth="1"/>
    <col min="41" max="41" width="12.42578125" style="163" customWidth="1"/>
    <col min="42" max="42" width="18.42578125" style="163" bestFit="1" customWidth="1"/>
    <col min="43" max="43" width="20" style="163" bestFit="1" customWidth="1"/>
    <col min="44" max="45" width="18.140625" style="163" bestFit="1" customWidth="1"/>
    <col min="46" max="46" width="12.42578125" style="163" customWidth="1"/>
    <col min="47" max="47" width="18.42578125" style="163" bestFit="1" customWidth="1"/>
    <col min="48" max="48" width="20" style="163" bestFit="1" customWidth="1"/>
    <col min="49" max="49" width="14.140625" style="163" bestFit="1" customWidth="1"/>
    <col min="50" max="50" width="18.140625" style="163" bestFit="1" customWidth="1"/>
    <col min="51" max="51" width="12.42578125" style="163" customWidth="1"/>
    <col min="52" max="52" width="18.42578125" style="163" bestFit="1" customWidth="1"/>
    <col min="53" max="53" width="20" style="163" bestFit="1" customWidth="1"/>
    <col min="54" max="55" width="18.140625" style="163" bestFit="1" customWidth="1"/>
    <col min="56" max="56" width="21.28515625" style="163" bestFit="1" customWidth="1"/>
    <col min="57" max="57" width="18.42578125" style="163" bestFit="1" customWidth="1"/>
    <col min="58" max="58" width="20" style="163" bestFit="1" customWidth="1"/>
    <col min="59" max="60" width="18.140625" style="163" bestFit="1" customWidth="1"/>
    <col min="61" max="61" width="21.28515625" style="163" bestFit="1" customWidth="1"/>
    <col min="62" max="62" width="16.5703125" style="163" bestFit="1" customWidth="1"/>
    <col min="63" max="63" width="18.42578125" style="163" bestFit="1" customWidth="1"/>
    <col min="64" max="65" width="18.140625" style="163" bestFit="1" customWidth="1"/>
    <col min="66" max="66" width="12.42578125" style="163" customWidth="1"/>
    <col min="67" max="67" width="18.42578125" style="163" bestFit="1" customWidth="1"/>
    <col min="68" max="68" width="20" style="163" bestFit="1" customWidth="1"/>
    <col min="69" max="69" width="22.140625" style="163" bestFit="1" customWidth="1"/>
    <col min="70" max="70" width="18.140625" style="163" bestFit="1" customWidth="1"/>
    <col min="71" max="71" width="12.42578125" style="163" customWidth="1"/>
    <col min="72" max="73" width="18.42578125" style="163" bestFit="1" customWidth="1"/>
    <col min="74" max="74" width="22.140625" style="163" bestFit="1" customWidth="1"/>
    <col min="75" max="254" width="11.42578125" style="163"/>
    <col min="255" max="255" width="2.85546875" style="163" customWidth="1"/>
    <col min="256" max="256" width="7.7109375" style="163" customWidth="1"/>
    <col min="257" max="257" width="12" style="163" customWidth="1"/>
    <col min="258" max="258" width="11.85546875" style="163" customWidth="1"/>
    <col min="259" max="259" width="17.42578125" style="163" customWidth="1"/>
    <col min="260" max="260" width="13" style="163" customWidth="1"/>
    <col min="261" max="261" width="21" style="163" bestFit="1" customWidth="1"/>
    <col min="262" max="262" width="20.85546875" style="163" bestFit="1" customWidth="1"/>
    <col min="263" max="263" width="19.85546875" style="163" bestFit="1" customWidth="1"/>
    <col min="264" max="264" width="20.85546875" style="163" bestFit="1" customWidth="1"/>
    <col min="265" max="266" width="18" style="163" bestFit="1" customWidth="1"/>
    <col min="267" max="267" width="23.7109375" style="163" customWidth="1"/>
    <col min="268" max="268" width="20.5703125" style="163" bestFit="1" customWidth="1"/>
    <col min="269" max="269" width="18.7109375" style="163" bestFit="1" customWidth="1"/>
    <col min="270" max="510" width="11.42578125" style="163"/>
    <col min="511" max="511" width="2.85546875" style="163" customWidth="1"/>
    <col min="512" max="512" width="7.7109375" style="163" customWidth="1"/>
    <col min="513" max="513" width="12" style="163" customWidth="1"/>
    <col min="514" max="514" width="11.85546875" style="163" customWidth="1"/>
    <col min="515" max="515" width="17.42578125" style="163" customWidth="1"/>
    <col min="516" max="516" width="13" style="163" customWidth="1"/>
    <col min="517" max="517" width="21" style="163" bestFit="1" customWidth="1"/>
    <col min="518" max="518" width="20.85546875" style="163" bestFit="1" customWidth="1"/>
    <col min="519" max="519" width="19.85546875" style="163" bestFit="1" customWidth="1"/>
    <col min="520" max="520" width="20.85546875" style="163" bestFit="1" customWidth="1"/>
    <col min="521" max="522" width="18" style="163" bestFit="1" customWidth="1"/>
    <col min="523" max="523" width="23.7109375" style="163" customWidth="1"/>
    <col min="524" max="524" width="20.5703125" style="163" bestFit="1" customWidth="1"/>
    <col min="525" max="525" width="18.7109375" style="163" bestFit="1" customWidth="1"/>
    <col min="526" max="766" width="11.42578125" style="163"/>
    <col min="767" max="767" width="2.85546875" style="163" customWidth="1"/>
    <col min="768" max="768" width="7.7109375" style="163" customWidth="1"/>
    <col min="769" max="769" width="12" style="163" customWidth="1"/>
    <col min="770" max="770" width="11.85546875" style="163" customWidth="1"/>
    <col min="771" max="771" width="17.42578125" style="163" customWidth="1"/>
    <col min="772" max="772" width="13" style="163" customWidth="1"/>
    <col min="773" max="773" width="21" style="163" bestFit="1" customWidth="1"/>
    <col min="774" max="774" width="20.85546875" style="163" bestFit="1" customWidth="1"/>
    <col min="775" max="775" width="19.85546875" style="163" bestFit="1" customWidth="1"/>
    <col min="776" max="776" width="20.85546875" style="163" bestFit="1" customWidth="1"/>
    <col min="777" max="778" width="18" style="163" bestFit="1" customWidth="1"/>
    <col min="779" max="779" width="23.7109375" style="163" customWidth="1"/>
    <col min="780" max="780" width="20.5703125" style="163" bestFit="1" customWidth="1"/>
    <col min="781" max="781" width="18.7109375" style="163" bestFit="1" customWidth="1"/>
    <col min="782" max="1022" width="11.42578125" style="163"/>
    <col min="1023" max="1023" width="2.85546875" style="163" customWidth="1"/>
    <col min="1024" max="1024" width="7.7109375" style="163" customWidth="1"/>
    <col min="1025" max="1025" width="12" style="163" customWidth="1"/>
    <col min="1026" max="1026" width="11.85546875" style="163" customWidth="1"/>
    <col min="1027" max="1027" width="17.42578125" style="163" customWidth="1"/>
    <col min="1028" max="1028" width="13" style="163" customWidth="1"/>
    <col min="1029" max="1029" width="21" style="163" bestFit="1" customWidth="1"/>
    <col min="1030" max="1030" width="20.85546875" style="163" bestFit="1" customWidth="1"/>
    <col min="1031" max="1031" width="19.85546875" style="163" bestFit="1" customWidth="1"/>
    <col min="1032" max="1032" width="20.85546875" style="163" bestFit="1" customWidth="1"/>
    <col min="1033" max="1034" width="18" style="163" bestFit="1" customWidth="1"/>
    <col min="1035" max="1035" width="23.7109375" style="163" customWidth="1"/>
    <col min="1036" max="1036" width="20.5703125" style="163" bestFit="1" customWidth="1"/>
    <col min="1037" max="1037" width="18.7109375" style="163" bestFit="1" customWidth="1"/>
    <col min="1038" max="1278" width="11.42578125" style="163"/>
    <col min="1279" max="1279" width="2.85546875" style="163" customWidth="1"/>
    <col min="1280" max="1280" width="7.7109375" style="163" customWidth="1"/>
    <col min="1281" max="1281" width="12" style="163" customWidth="1"/>
    <col min="1282" max="1282" width="11.85546875" style="163" customWidth="1"/>
    <col min="1283" max="1283" width="17.42578125" style="163" customWidth="1"/>
    <col min="1284" max="1284" width="13" style="163" customWidth="1"/>
    <col min="1285" max="1285" width="21" style="163" bestFit="1" customWidth="1"/>
    <col min="1286" max="1286" width="20.85546875" style="163" bestFit="1" customWidth="1"/>
    <col min="1287" max="1287" width="19.85546875" style="163" bestFit="1" customWidth="1"/>
    <col min="1288" max="1288" width="20.85546875" style="163" bestFit="1" customWidth="1"/>
    <col min="1289" max="1290" width="18" style="163" bestFit="1" customWidth="1"/>
    <col min="1291" max="1291" width="23.7109375" style="163" customWidth="1"/>
    <col min="1292" max="1292" width="20.5703125" style="163" bestFit="1" customWidth="1"/>
    <col min="1293" max="1293" width="18.7109375" style="163" bestFit="1" customWidth="1"/>
    <col min="1294" max="1534" width="11.42578125" style="163"/>
    <col min="1535" max="1535" width="2.85546875" style="163" customWidth="1"/>
    <col min="1536" max="1536" width="7.7109375" style="163" customWidth="1"/>
    <col min="1537" max="1537" width="12" style="163" customWidth="1"/>
    <col min="1538" max="1538" width="11.85546875" style="163" customWidth="1"/>
    <col min="1539" max="1539" width="17.42578125" style="163" customWidth="1"/>
    <col min="1540" max="1540" width="13" style="163" customWidth="1"/>
    <col min="1541" max="1541" width="21" style="163" bestFit="1" customWidth="1"/>
    <col min="1542" max="1542" width="20.85546875" style="163" bestFit="1" customWidth="1"/>
    <col min="1543" max="1543" width="19.85546875" style="163" bestFit="1" customWidth="1"/>
    <col min="1544" max="1544" width="20.85546875" style="163" bestFit="1" customWidth="1"/>
    <col min="1545" max="1546" width="18" style="163" bestFit="1" customWidth="1"/>
    <col min="1547" max="1547" width="23.7109375" style="163" customWidth="1"/>
    <col min="1548" max="1548" width="20.5703125" style="163" bestFit="1" customWidth="1"/>
    <col min="1549" max="1549" width="18.7109375" style="163" bestFit="1" customWidth="1"/>
    <col min="1550" max="1790" width="11.42578125" style="163"/>
    <col min="1791" max="1791" width="2.85546875" style="163" customWidth="1"/>
    <col min="1792" max="1792" width="7.7109375" style="163" customWidth="1"/>
    <col min="1793" max="1793" width="12" style="163" customWidth="1"/>
    <col min="1794" max="1794" width="11.85546875" style="163" customWidth="1"/>
    <col min="1795" max="1795" width="17.42578125" style="163" customWidth="1"/>
    <col min="1796" max="1796" width="13" style="163" customWidth="1"/>
    <col min="1797" max="1797" width="21" style="163" bestFit="1" customWidth="1"/>
    <col min="1798" max="1798" width="20.85546875" style="163" bestFit="1" customWidth="1"/>
    <col min="1799" max="1799" width="19.85546875" style="163" bestFit="1" customWidth="1"/>
    <col min="1800" max="1800" width="20.85546875" style="163" bestFit="1" customWidth="1"/>
    <col min="1801" max="1802" width="18" style="163" bestFit="1" customWidth="1"/>
    <col min="1803" max="1803" width="23.7109375" style="163" customWidth="1"/>
    <col min="1804" max="1804" width="20.5703125" style="163" bestFit="1" customWidth="1"/>
    <col min="1805" max="1805" width="18.7109375" style="163" bestFit="1" customWidth="1"/>
    <col min="1806" max="2046" width="11.42578125" style="163"/>
    <col min="2047" max="2047" width="2.85546875" style="163" customWidth="1"/>
    <col min="2048" max="2048" width="7.7109375" style="163" customWidth="1"/>
    <col min="2049" max="2049" width="12" style="163" customWidth="1"/>
    <col min="2050" max="2050" width="11.85546875" style="163" customWidth="1"/>
    <col min="2051" max="2051" width="17.42578125" style="163" customWidth="1"/>
    <col min="2052" max="2052" width="13" style="163" customWidth="1"/>
    <col min="2053" max="2053" width="21" style="163" bestFit="1" customWidth="1"/>
    <col min="2054" max="2054" width="20.85546875" style="163" bestFit="1" customWidth="1"/>
    <col min="2055" max="2055" width="19.85546875" style="163" bestFit="1" customWidth="1"/>
    <col min="2056" max="2056" width="20.85546875" style="163" bestFit="1" customWidth="1"/>
    <col min="2057" max="2058" width="18" style="163" bestFit="1" customWidth="1"/>
    <col min="2059" max="2059" width="23.7109375" style="163" customWidth="1"/>
    <col min="2060" max="2060" width="20.5703125" style="163" bestFit="1" customWidth="1"/>
    <col min="2061" max="2061" width="18.7109375" style="163" bestFit="1" customWidth="1"/>
    <col min="2062" max="2302" width="11.42578125" style="163"/>
    <col min="2303" max="2303" width="2.85546875" style="163" customWidth="1"/>
    <col min="2304" max="2304" width="7.7109375" style="163" customWidth="1"/>
    <col min="2305" max="2305" width="12" style="163" customWidth="1"/>
    <col min="2306" max="2306" width="11.85546875" style="163" customWidth="1"/>
    <col min="2307" max="2307" width="17.42578125" style="163" customWidth="1"/>
    <col min="2308" max="2308" width="13" style="163" customWidth="1"/>
    <col min="2309" max="2309" width="21" style="163" bestFit="1" customWidth="1"/>
    <col min="2310" max="2310" width="20.85546875" style="163" bestFit="1" customWidth="1"/>
    <col min="2311" max="2311" width="19.85546875" style="163" bestFit="1" customWidth="1"/>
    <col min="2312" max="2312" width="20.85546875" style="163" bestFit="1" customWidth="1"/>
    <col min="2313" max="2314" width="18" style="163" bestFit="1" customWidth="1"/>
    <col min="2315" max="2315" width="23.7109375" style="163" customWidth="1"/>
    <col min="2316" max="2316" width="20.5703125" style="163" bestFit="1" customWidth="1"/>
    <col min="2317" max="2317" width="18.7109375" style="163" bestFit="1" customWidth="1"/>
    <col min="2318" max="2558" width="11.42578125" style="163"/>
    <col min="2559" max="2559" width="2.85546875" style="163" customWidth="1"/>
    <col min="2560" max="2560" width="7.7109375" style="163" customWidth="1"/>
    <col min="2561" max="2561" width="12" style="163" customWidth="1"/>
    <col min="2562" max="2562" width="11.85546875" style="163" customWidth="1"/>
    <col min="2563" max="2563" width="17.42578125" style="163" customWidth="1"/>
    <col min="2564" max="2564" width="13" style="163" customWidth="1"/>
    <col min="2565" max="2565" width="21" style="163" bestFit="1" customWidth="1"/>
    <col min="2566" max="2566" width="20.85546875" style="163" bestFit="1" customWidth="1"/>
    <col min="2567" max="2567" width="19.85546875" style="163" bestFit="1" customWidth="1"/>
    <col min="2568" max="2568" width="20.85546875" style="163" bestFit="1" customWidth="1"/>
    <col min="2569" max="2570" width="18" style="163" bestFit="1" customWidth="1"/>
    <col min="2571" max="2571" width="23.7109375" style="163" customWidth="1"/>
    <col min="2572" max="2572" width="20.5703125" style="163" bestFit="1" customWidth="1"/>
    <col min="2573" max="2573" width="18.7109375" style="163" bestFit="1" customWidth="1"/>
    <col min="2574" max="2814" width="11.42578125" style="163"/>
    <col min="2815" max="2815" width="2.85546875" style="163" customWidth="1"/>
    <col min="2816" max="2816" width="7.7109375" style="163" customWidth="1"/>
    <col min="2817" max="2817" width="12" style="163" customWidth="1"/>
    <col min="2818" max="2818" width="11.85546875" style="163" customWidth="1"/>
    <col min="2819" max="2819" width="17.42578125" style="163" customWidth="1"/>
    <col min="2820" max="2820" width="13" style="163" customWidth="1"/>
    <col min="2821" max="2821" width="21" style="163" bestFit="1" customWidth="1"/>
    <col min="2822" max="2822" width="20.85546875" style="163" bestFit="1" customWidth="1"/>
    <col min="2823" max="2823" width="19.85546875" style="163" bestFit="1" customWidth="1"/>
    <col min="2824" max="2824" width="20.85546875" style="163" bestFit="1" customWidth="1"/>
    <col min="2825" max="2826" width="18" style="163" bestFit="1" customWidth="1"/>
    <col min="2827" max="2827" width="23.7109375" style="163" customWidth="1"/>
    <col min="2828" max="2828" width="20.5703125" style="163" bestFit="1" customWidth="1"/>
    <col min="2829" max="2829" width="18.7109375" style="163" bestFit="1" customWidth="1"/>
    <col min="2830" max="3070" width="11.42578125" style="163"/>
    <col min="3071" max="3071" width="2.85546875" style="163" customWidth="1"/>
    <col min="3072" max="3072" width="7.7109375" style="163" customWidth="1"/>
    <col min="3073" max="3073" width="12" style="163" customWidth="1"/>
    <col min="3074" max="3074" width="11.85546875" style="163" customWidth="1"/>
    <col min="3075" max="3075" width="17.42578125" style="163" customWidth="1"/>
    <col min="3076" max="3076" width="13" style="163" customWidth="1"/>
    <col min="3077" max="3077" width="21" style="163" bestFit="1" customWidth="1"/>
    <col min="3078" max="3078" width="20.85546875" style="163" bestFit="1" customWidth="1"/>
    <col min="3079" max="3079" width="19.85546875" style="163" bestFit="1" customWidth="1"/>
    <col min="3080" max="3080" width="20.85546875" style="163" bestFit="1" customWidth="1"/>
    <col min="3081" max="3082" width="18" style="163" bestFit="1" customWidth="1"/>
    <col min="3083" max="3083" width="23.7109375" style="163" customWidth="1"/>
    <col min="3084" max="3084" width="20.5703125" style="163" bestFit="1" customWidth="1"/>
    <col min="3085" max="3085" width="18.7109375" style="163" bestFit="1" customWidth="1"/>
    <col min="3086" max="3326" width="11.42578125" style="163"/>
    <col min="3327" max="3327" width="2.85546875" style="163" customWidth="1"/>
    <col min="3328" max="3328" width="7.7109375" style="163" customWidth="1"/>
    <col min="3329" max="3329" width="12" style="163" customWidth="1"/>
    <col min="3330" max="3330" width="11.85546875" style="163" customWidth="1"/>
    <col min="3331" max="3331" width="17.42578125" style="163" customWidth="1"/>
    <col min="3332" max="3332" width="13" style="163" customWidth="1"/>
    <col min="3333" max="3333" width="21" style="163" bestFit="1" customWidth="1"/>
    <col min="3334" max="3334" width="20.85546875" style="163" bestFit="1" customWidth="1"/>
    <col min="3335" max="3335" width="19.85546875" style="163" bestFit="1" customWidth="1"/>
    <col min="3336" max="3336" width="20.85546875" style="163" bestFit="1" customWidth="1"/>
    <col min="3337" max="3338" width="18" style="163" bestFit="1" customWidth="1"/>
    <col min="3339" max="3339" width="23.7109375" style="163" customWidth="1"/>
    <col min="3340" max="3340" width="20.5703125" style="163" bestFit="1" customWidth="1"/>
    <col min="3341" max="3341" width="18.7109375" style="163" bestFit="1" customWidth="1"/>
    <col min="3342" max="3582" width="11.42578125" style="163"/>
    <col min="3583" max="3583" width="2.85546875" style="163" customWidth="1"/>
    <col min="3584" max="3584" width="7.7109375" style="163" customWidth="1"/>
    <col min="3585" max="3585" width="12" style="163" customWidth="1"/>
    <col min="3586" max="3586" width="11.85546875" style="163" customWidth="1"/>
    <col min="3587" max="3587" width="17.42578125" style="163" customWidth="1"/>
    <col min="3588" max="3588" width="13" style="163" customWidth="1"/>
    <col min="3589" max="3589" width="21" style="163" bestFit="1" customWidth="1"/>
    <col min="3590" max="3590" width="20.85546875" style="163" bestFit="1" customWidth="1"/>
    <col min="3591" max="3591" width="19.85546875" style="163" bestFit="1" customWidth="1"/>
    <col min="3592" max="3592" width="20.85546875" style="163" bestFit="1" customWidth="1"/>
    <col min="3593" max="3594" width="18" style="163" bestFit="1" customWidth="1"/>
    <col min="3595" max="3595" width="23.7109375" style="163" customWidth="1"/>
    <col min="3596" max="3596" width="20.5703125" style="163" bestFit="1" customWidth="1"/>
    <col min="3597" max="3597" width="18.7109375" style="163" bestFit="1" customWidth="1"/>
    <col min="3598" max="3838" width="11.42578125" style="163"/>
    <col min="3839" max="3839" width="2.85546875" style="163" customWidth="1"/>
    <col min="3840" max="3840" width="7.7109375" style="163" customWidth="1"/>
    <col min="3841" max="3841" width="12" style="163" customWidth="1"/>
    <col min="3842" max="3842" width="11.85546875" style="163" customWidth="1"/>
    <col min="3843" max="3843" width="17.42578125" style="163" customWidth="1"/>
    <col min="3844" max="3844" width="13" style="163" customWidth="1"/>
    <col min="3845" max="3845" width="21" style="163" bestFit="1" customWidth="1"/>
    <col min="3846" max="3846" width="20.85546875" style="163" bestFit="1" customWidth="1"/>
    <col min="3847" max="3847" width="19.85546875" style="163" bestFit="1" customWidth="1"/>
    <col min="3848" max="3848" width="20.85546875" style="163" bestFit="1" customWidth="1"/>
    <col min="3849" max="3850" width="18" style="163" bestFit="1" customWidth="1"/>
    <col min="3851" max="3851" width="23.7109375" style="163" customWidth="1"/>
    <col min="3852" max="3852" width="20.5703125" style="163" bestFit="1" customWidth="1"/>
    <col min="3853" max="3853" width="18.7109375" style="163" bestFit="1" customWidth="1"/>
    <col min="3854" max="4094" width="11.42578125" style="163"/>
    <col min="4095" max="4095" width="2.85546875" style="163" customWidth="1"/>
    <col min="4096" max="4096" width="7.7109375" style="163" customWidth="1"/>
    <col min="4097" max="4097" width="12" style="163" customWidth="1"/>
    <col min="4098" max="4098" width="11.85546875" style="163" customWidth="1"/>
    <col min="4099" max="4099" width="17.42578125" style="163" customWidth="1"/>
    <col min="4100" max="4100" width="13" style="163" customWidth="1"/>
    <col min="4101" max="4101" width="21" style="163" bestFit="1" customWidth="1"/>
    <col min="4102" max="4102" width="20.85546875" style="163" bestFit="1" customWidth="1"/>
    <col min="4103" max="4103" width="19.85546875" style="163" bestFit="1" customWidth="1"/>
    <col min="4104" max="4104" width="20.85546875" style="163" bestFit="1" customWidth="1"/>
    <col min="4105" max="4106" width="18" style="163" bestFit="1" customWidth="1"/>
    <col min="4107" max="4107" width="23.7109375" style="163" customWidth="1"/>
    <col min="4108" max="4108" width="20.5703125" style="163" bestFit="1" customWidth="1"/>
    <col min="4109" max="4109" width="18.7109375" style="163" bestFit="1" customWidth="1"/>
    <col min="4110" max="4350" width="11.42578125" style="163"/>
    <col min="4351" max="4351" width="2.85546875" style="163" customWidth="1"/>
    <col min="4352" max="4352" width="7.7109375" style="163" customWidth="1"/>
    <col min="4353" max="4353" width="12" style="163" customWidth="1"/>
    <col min="4354" max="4354" width="11.85546875" style="163" customWidth="1"/>
    <col min="4355" max="4355" width="17.42578125" style="163" customWidth="1"/>
    <col min="4356" max="4356" width="13" style="163" customWidth="1"/>
    <col min="4357" max="4357" width="21" style="163" bestFit="1" customWidth="1"/>
    <col min="4358" max="4358" width="20.85546875" style="163" bestFit="1" customWidth="1"/>
    <col min="4359" max="4359" width="19.85546875" style="163" bestFit="1" customWidth="1"/>
    <col min="4360" max="4360" width="20.85546875" style="163" bestFit="1" customWidth="1"/>
    <col min="4361" max="4362" width="18" style="163" bestFit="1" customWidth="1"/>
    <col min="4363" max="4363" width="23.7109375" style="163" customWidth="1"/>
    <col min="4364" max="4364" width="20.5703125" style="163" bestFit="1" customWidth="1"/>
    <col min="4365" max="4365" width="18.7109375" style="163" bestFit="1" customWidth="1"/>
    <col min="4366" max="4606" width="11.42578125" style="163"/>
    <col min="4607" max="4607" width="2.85546875" style="163" customWidth="1"/>
    <col min="4608" max="4608" width="7.7109375" style="163" customWidth="1"/>
    <col min="4609" max="4609" width="12" style="163" customWidth="1"/>
    <col min="4610" max="4610" width="11.85546875" style="163" customWidth="1"/>
    <col min="4611" max="4611" width="17.42578125" style="163" customWidth="1"/>
    <col min="4612" max="4612" width="13" style="163" customWidth="1"/>
    <col min="4613" max="4613" width="21" style="163" bestFit="1" customWidth="1"/>
    <col min="4614" max="4614" width="20.85546875" style="163" bestFit="1" customWidth="1"/>
    <col min="4615" max="4615" width="19.85546875" style="163" bestFit="1" customWidth="1"/>
    <col min="4616" max="4616" width="20.85546875" style="163" bestFit="1" customWidth="1"/>
    <col min="4617" max="4618" width="18" style="163" bestFit="1" customWidth="1"/>
    <col min="4619" max="4619" width="23.7109375" style="163" customWidth="1"/>
    <col min="4620" max="4620" width="20.5703125" style="163" bestFit="1" customWidth="1"/>
    <col min="4621" max="4621" width="18.7109375" style="163" bestFit="1" customWidth="1"/>
    <col min="4622" max="4862" width="11.42578125" style="163"/>
    <col min="4863" max="4863" width="2.85546875" style="163" customWidth="1"/>
    <col min="4864" max="4864" width="7.7109375" style="163" customWidth="1"/>
    <col min="4865" max="4865" width="12" style="163" customWidth="1"/>
    <col min="4866" max="4866" width="11.85546875" style="163" customWidth="1"/>
    <col min="4867" max="4867" width="17.42578125" style="163" customWidth="1"/>
    <col min="4868" max="4868" width="13" style="163" customWidth="1"/>
    <col min="4869" max="4869" width="21" style="163" bestFit="1" customWidth="1"/>
    <col min="4870" max="4870" width="20.85546875" style="163" bestFit="1" customWidth="1"/>
    <col min="4871" max="4871" width="19.85546875" style="163" bestFit="1" customWidth="1"/>
    <col min="4872" max="4872" width="20.85546875" style="163" bestFit="1" customWidth="1"/>
    <col min="4873" max="4874" width="18" style="163" bestFit="1" customWidth="1"/>
    <col min="4875" max="4875" width="23.7109375" style="163" customWidth="1"/>
    <col min="4876" max="4876" width="20.5703125" style="163" bestFit="1" customWidth="1"/>
    <col min="4877" max="4877" width="18.7109375" style="163" bestFit="1" customWidth="1"/>
    <col min="4878" max="5118" width="11.42578125" style="163"/>
    <col min="5119" max="5119" width="2.85546875" style="163" customWidth="1"/>
    <col min="5120" max="5120" width="7.7109375" style="163" customWidth="1"/>
    <col min="5121" max="5121" width="12" style="163" customWidth="1"/>
    <col min="5122" max="5122" width="11.85546875" style="163" customWidth="1"/>
    <col min="5123" max="5123" width="17.42578125" style="163" customWidth="1"/>
    <col min="5124" max="5124" width="13" style="163" customWidth="1"/>
    <col min="5125" max="5125" width="21" style="163" bestFit="1" customWidth="1"/>
    <col min="5126" max="5126" width="20.85546875" style="163" bestFit="1" customWidth="1"/>
    <col min="5127" max="5127" width="19.85546875" style="163" bestFit="1" customWidth="1"/>
    <col min="5128" max="5128" width="20.85546875" style="163" bestFit="1" customWidth="1"/>
    <col min="5129" max="5130" width="18" style="163" bestFit="1" customWidth="1"/>
    <col min="5131" max="5131" width="23.7109375" style="163" customWidth="1"/>
    <col min="5132" max="5132" width="20.5703125" style="163" bestFit="1" customWidth="1"/>
    <col min="5133" max="5133" width="18.7109375" style="163" bestFit="1" customWidth="1"/>
    <col min="5134" max="5374" width="11.42578125" style="163"/>
    <col min="5375" max="5375" width="2.85546875" style="163" customWidth="1"/>
    <col min="5376" max="5376" width="7.7109375" style="163" customWidth="1"/>
    <col min="5377" max="5377" width="12" style="163" customWidth="1"/>
    <col min="5378" max="5378" width="11.85546875" style="163" customWidth="1"/>
    <col min="5379" max="5379" width="17.42578125" style="163" customWidth="1"/>
    <col min="5380" max="5380" width="13" style="163" customWidth="1"/>
    <col min="5381" max="5381" width="21" style="163" bestFit="1" customWidth="1"/>
    <col min="5382" max="5382" width="20.85546875" style="163" bestFit="1" customWidth="1"/>
    <col min="5383" max="5383" width="19.85546875" style="163" bestFit="1" customWidth="1"/>
    <col min="5384" max="5384" width="20.85546875" style="163" bestFit="1" customWidth="1"/>
    <col min="5385" max="5386" width="18" style="163" bestFit="1" customWidth="1"/>
    <col min="5387" max="5387" width="23.7109375" style="163" customWidth="1"/>
    <col min="5388" max="5388" width="20.5703125" style="163" bestFit="1" customWidth="1"/>
    <col min="5389" max="5389" width="18.7109375" style="163" bestFit="1" customWidth="1"/>
    <col min="5390" max="5630" width="11.42578125" style="163"/>
    <col min="5631" max="5631" width="2.85546875" style="163" customWidth="1"/>
    <col min="5632" max="5632" width="7.7109375" style="163" customWidth="1"/>
    <col min="5633" max="5633" width="12" style="163" customWidth="1"/>
    <col min="5634" max="5634" width="11.85546875" style="163" customWidth="1"/>
    <col min="5635" max="5635" width="17.42578125" style="163" customWidth="1"/>
    <col min="5636" max="5636" width="13" style="163" customWidth="1"/>
    <col min="5637" max="5637" width="21" style="163" bestFit="1" customWidth="1"/>
    <col min="5638" max="5638" width="20.85546875" style="163" bestFit="1" customWidth="1"/>
    <col min="5639" max="5639" width="19.85546875" style="163" bestFit="1" customWidth="1"/>
    <col min="5640" max="5640" width="20.85546875" style="163" bestFit="1" customWidth="1"/>
    <col min="5641" max="5642" width="18" style="163" bestFit="1" customWidth="1"/>
    <col min="5643" max="5643" width="23.7109375" style="163" customWidth="1"/>
    <col min="5644" max="5644" width="20.5703125" style="163" bestFit="1" customWidth="1"/>
    <col min="5645" max="5645" width="18.7109375" style="163" bestFit="1" customWidth="1"/>
    <col min="5646" max="5886" width="11.42578125" style="163"/>
    <col min="5887" max="5887" width="2.85546875" style="163" customWidth="1"/>
    <col min="5888" max="5888" width="7.7109375" style="163" customWidth="1"/>
    <col min="5889" max="5889" width="12" style="163" customWidth="1"/>
    <col min="5890" max="5890" width="11.85546875" style="163" customWidth="1"/>
    <col min="5891" max="5891" width="17.42578125" style="163" customWidth="1"/>
    <col min="5892" max="5892" width="13" style="163" customWidth="1"/>
    <col min="5893" max="5893" width="21" style="163" bestFit="1" customWidth="1"/>
    <col min="5894" max="5894" width="20.85546875" style="163" bestFit="1" customWidth="1"/>
    <col min="5895" max="5895" width="19.85546875" style="163" bestFit="1" customWidth="1"/>
    <col min="5896" max="5896" width="20.85546875" style="163" bestFit="1" customWidth="1"/>
    <col min="5897" max="5898" width="18" style="163" bestFit="1" customWidth="1"/>
    <col min="5899" max="5899" width="23.7109375" style="163" customWidth="1"/>
    <col min="5900" max="5900" width="20.5703125" style="163" bestFit="1" customWidth="1"/>
    <col min="5901" max="5901" width="18.7109375" style="163" bestFit="1" customWidth="1"/>
    <col min="5902" max="6142" width="11.42578125" style="163"/>
    <col min="6143" max="6143" width="2.85546875" style="163" customWidth="1"/>
    <col min="6144" max="6144" width="7.7109375" style="163" customWidth="1"/>
    <col min="6145" max="6145" width="12" style="163" customWidth="1"/>
    <col min="6146" max="6146" width="11.85546875" style="163" customWidth="1"/>
    <col min="6147" max="6147" width="17.42578125" style="163" customWidth="1"/>
    <col min="6148" max="6148" width="13" style="163" customWidth="1"/>
    <col min="6149" max="6149" width="21" style="163" bestFit="1" customWidth="1"/>
    <col min="6150" max="6150" width="20.85546875" style="163" bestFit="1" customWidth="1"/>
    <col min="6151" max="6151" width="19.85546875" style="163" bestFit="1" customWidth="1"/>
    <col min="6152" max="6152" width="20.85546875" style="163" bestFit="1" customWidth="1"/>
    <col min="6153" max="6154" width="18" style="163" bestFit="1" customWidth="1"/>
    <col min="6155" max="6155" width="23.7109375" style="163" customWidth="1"/>
    <col min="6156" max="6156" width="20.5703125" style="163" bestFit="1" customWidth="1"/>
    <col min="6157" max="6157" width="18.7109375" style="163" bestFit="1" customWidth="1"/>
    <col min="6158" max="6398" width="11.42578125" style="163"/>
    <col min="6399" max="6399" width="2.85546875" style="163" customWidth="1"/>
    <col min="6400" max="6400" width="7.7109375" style="163" customWidth="1"/>
    <col min="6401" max="6401" width="12" style="163" customWidth="1"/>
    <col min="6402" max="6402" width="11.85546875" style="163" customWidth="1"/>
    <col min="6403" max="6403" width="17.42578125" style="163" customWidth="1"/>
    <col min="6404" max="6404" width="13" style="163" customWidth="1"/>
    <col min="6405" max="6405" width="21" style="163" bestFit="1" customWidth="1"/>
    <col min="6406" max="6406" width="20.85546875" style="163" bestFit="1" customWidth="1"/>
    <col min="6407" max="6407" width="19.85546875" style="163" bestFit="1" customWidth="1"/>
    <col min="6408" max="6408" width="20.85546875" style="163" bestFit="1" customWidth="1"/>
    <col min="6409" max="6410" width="18" style="163" bestFit="1" customWidth="1"/>
    <col min="6411" max="6411" width="23.7109375" style="163" customWidth="1"/>
    <col min="6412" max="6412" width="20.5703125" style="163" bestFit="1" customWidth="1"/>
    <col min="6413" max="6413" width="18.7109375" style="163" bestFit="1" customWidth="1"/>
    <col min="6414" max="6654" width="11.42578125" style="163"/>
    <col min="6655" max="6655" width="2.85546875" style="163" customWidth="1"/>
    <col min="6656" max="6656" width="7.7109375" style="163" customWidth="1"/>
    <col min="6657" max="6657" width="12" style="163" customWidth="1"/>
    <col min="6658" max="6658" width="11.85546875" style="163" customWidth="1"/>
    <col min="6659" max="6659" width="17.42578125" style="163" customWidth="1"/>
    <col min="6660" max="6660" width="13" style="163" customWidth="1"/>
    <col min="6661" max="6661" width="21" style="163" bestFit="1" customWidth="1"/>
    <col min="6662" max="6662" width="20.85546875" style="163" bestFit="1" customWidth="1"/>
    <col min="6663" max="6663" width="19.85546875" style="163" bestFit="1" customWidth="1"/>
    <col min="6664" max="6664" width="20.85546875" style="163" bestFit="1" customWidth="1"/>
    <col min="6665" max="6666" width="18" style="163" bestFit="1" customWidth="1"/>
    <col min="6667" max="6667" width="23.7109375" style="163" customWidth="1"/>
    <col min="6668" max="6668" width="20.5703125" style="163" bestFit="1" customWidth="1"/>
    <col min="6669" max="6669" width="18.7109375" style="163" bestFit="1" customWidth="1"/>
    <col min="6670" max="6910" width="11.42578125" style="163"/>
    <col min="6911" max="6911" width="2.85546875" style="163" customWidth="1"/>
    <col min="6912" max="6912" width="7.7109375" style="163" customWidth="1"/>
    <col min="6913" max="6913" width="12" style="163" customWidth="1"/>
    <col min="6914" max="6914" width="11.85546875" style="163" customWidth="1"/>
    <col min="6915" max="6915" width="17.42578125" style="163" customWidth="1"/>
    <col min="6916" max="6916" width="13" style="163" customWidth="1"/>
    <col min="6917" max="6917" width="21" style="163" bestFit="1" customWidth="1"/>
    <col min="6918" max="6918" width="20.85546875" style="163" bestFit="1" customWidth="1"/>
    <col min="6919" max="6919" width="19.85546875" style="163" bestFit="1" customWidth="1"/>
    <col min="6920" max="6920" width="20.85546875" style="163" bestFit="1" customWidth="1"/>
    <col min="6921" max="6922" width="18" style="163" bestFit="1" customWidth="1"/>
    <col min="6923" max="6923" width="23.7109375" style="163" customWidth="1"/>
    <col min="6924" max="6924" width="20.5703125" style="163" bestFit="1" customWidth="1"/>
    <col min="6925" max="6925" width="18.7109375" style="163" bestFit="1" customWidth="1"/>
    <col min="6926" max="7166" width="11.42578125" style="163"/>
    <col min="7167" max="7167" width="2.85546875" style="163" customWidth="1"/>
    <col min="7168" max="7168" width="7.7109375" style="163" customWidth="1"/>
    <col min="7169" max="7169" width="12" style="163" customWidth="1"/>
    <col min="7170" max="7170" width="11.85546875" style="163" customWidth="1"/>
    <col min="7171" max="7171" width="17.42578125" style="163" customWidth="1"/>
    <col min="7172" max="7172" width="13" style="163" customWidth="1"/>
    <col min="7173" max="7173" width="21" style="163" bestFit="1" customWidth="1"/>
    <col min="7174" max="7174" width="20.85546875" style="163" bestFit="1" customWidth="1"/>
    <col min="7175" max="7175" width="19.85546875" style="163" bestFit="1" customWidth="1"/>
    <col min="7176" max="7176" width="20.85546875" style="163" bestFit="1" customWidth="1"/>
    <col min="7177" max="7178" width="18" style="163" bestFit="1" customWidth="1"/>
    <col min="7179" max="7179" width="23.7109375" style="163" customWidth="1"/>
    <col min="7180" max="7180" width="20.5703125" style="163" bestFit="1" customWidth="1"/>
    <col min="7181" max="7181" width="18.7109375" style="163" bestFit="1" customWidth="1"/>
    <col min="7182" max="7422" width="11.42578125" style="163"/>
    <col min="7423" max="7423" width="2.85546875" style="163" customWidth="1"/>
    <col min="7424" max="7424" width="7.7109375" style="163" customWidth="1"/>
    <col min="7425" max="7425" width="12" style="163" customWidth="1"/>
    <col min="7426" max="7426" width="11.85546875" style="163" customWidth="1"/>
    <col min="7427" max="7427" width="17.42578125" style="163" customWidth="1"/>
    <col min="7428" max="7428" width="13" style="163" customWidth="1"/>
    <col min="7429" max="7429" width="21" style="163" bestFit="1" customWidth="1"/>
    <col min="7430" max="7430" width="20.85546875" style="163" bestFit="1" customWidth="1"/>
    <col min="7431" max="7431" width="19.85546875" style="163" bestFit="1" customWidth="1"/>
    <col min="7432" max="7432" width="20.85546875" style="163" bestFit="1" customWidth="1"/>
    <col min="7433" max="7434" width="18" style="163" bestFit="1" customWidth="1"/>
    <col min="7435" max="7435" width="23.7109375" style="163" customWidth="1"/>
    <col min="7436" max="7436" width="20.5703125" style="163" bestFit="1" customWidth="1"/>
    <col min="7437" max="7437" width="18.7109375" style="163" bestFit="1" customWidth="1"/>
    <col min="7438" max="7678" width="11.42578125" style="163"/>
    <col min="7679" max="7679" width="2.85546875" style="163" customWidth="1"/>
    <col min="7680" max="7680" width="7.7109375" style="163" customWidth="1"/>
    <col min="7681" max="7681" width="12" style="163" customWidth="1"/>
    <col min="7682" max="7682" width="11.85546875" style="163" customWidth="1"/>
    <col min="7683" max="7683" width="17.42578125" style="163" customWidth="1"/>
    <col min="7684" max="7684" width="13" style="163" customWidth="1"/>
    <col min="7685" max="7685" width="21" style="163" bestFit="1" customWidth="1"/>
    <col min="7686" max="7686" width="20.85546875" style="163" bestFit="1" customWidth="1"/>
    <col min="7687" max="7687" width="19.85546875" style="163" bestFit="1" customWidth="1"/>
    <col min="7688" max="7688" width="20.85546875" style="163" bestFit="1" customWidth="1"/>
    <col min="7689" max="7690" width="18" style="163" bestFit="1" customWidth="1"/>
    <col min="7691" max="7691" width="23.7109375" style="163" customWidth="1"/>
    <col min="7692" max="7692" width="20.5703125" style="163" bestFit="1" customWidth="1"/>
    <col min="7693" max="7693" width="18.7109375" style="163" bestFit="1" customWidth="1"/>
    <col min="7694" max="7934" width="11.42578125" style="163"/>
    <col min="7935" max="7935" width="2.85546875" style="163" customWidth="1"/>
    <col min="7936" max="7936" width="7.7109375" style="163" customWidth="1"/>
    <col min="7937" max="7937" width="12" style="163" customWidth="1"/>
    <col min="7938" max="7938" width="11.85546875" style="163" customWidth="1"/>
    <col min="7939" max="7939" width="17.42578125" style="163" customWidth="1"/>
    <col min="7940" max="7940" width="13" style="163" customWidth="1"/>
    <col min="7941" max="7941" width="21" style="163" bestFit="1" customWidth="1"/>
    <col min="7942" max="7942" width="20.85546875" style="163" bestFit="1" customWidth="1"/>
    <col min="7943" max="7943" width="19.85546875" style="163" bestFit="1" customWidth="1"/>
    <col min="7944" max="7944" width="20.85546875" style="163" bestFit="1" customWidth="1"/>
    <col min="7945" max="7946" width="18" style="163" bestFit="1" customWidth="1"/>
    <col min="7947" max="7947" width="23.7109375" style="163" customWidth="1"/>
    <col min="7948" max="7948" width="20.5703125" style="163" bestFit="1" customWidth="1"/>
    <col min="7949" max="7949" width="18.7109375" style="163" bestFit="1" customWidth="1"/>
    <col min="7950" max="8190" width="11.42578125" style="163"/>
    <col min="8191" max="8191" width="2.85546875" style="163" customWidth="1"/>
    <col min="8192" max="8192" width="7.7109375" style="163" customWidth="1"/>
    <col min="8193" max="8193" width="12" style="163" customWidth="1"/>
    <col min="8194" max="8194" width="11.85546875" style="163" customWidth="1"/>
    <col min="8195" max="8195" width="17.42578125" style="163" customWidth="1"/>
    <col min="8196" max="8196" width="13" style="163" customWidth="1"/>
    <col min="8197" max="8197" width="21" style="163" bestFit="1" customWidth="1"/>
    <col min="8198" max="8198" width="20.85546875" style="163" bestFit="1" customWidth="1"/>
    <col min="8199" max="8199" width="19.85546875" style="163" bestFit="1" customWidth="1"/>
    <col min="8200" max="8200" width="20.85546875" style="163" bestFit="1" customWidth="1"/>
    <col min="8201" max="8202" width="18" style="163" bestFit="1" customWidth="1"/>
    <col min="8203" max="8203" width="23.7109375" style="163" customWidth="1"/>
    <col min="8204" max="8204" width="20.5703125" style="163" bestFit="1" customWidth="1"/>
    <col min="8205" max="8205" width="18.7109375" style="163" bestFit="1" customWidth="1"/>
    <col min="8206" max="8446" width="11.42578125" style="163"/>
    <col min="8447" max="8447" width="2.85546875" style="163" customWidth="1"/>
    <col min="8448" max="8448" width="7.7109375" style="163" customWidth="1"/>
    <col min="8449" max="8449" width="12" style="163" customWidth="1"/>
    <col min="8450" max="8450" width="11.85546875" style="163" customWidth="1"/>
    <col min="8451" max="8451" width="17.42578125" style="163" customWidth="1"/>
    <col min="8452" max="8452" width="13" style="163" customWidth="1"/>
    <col min="8453" max="8453" width="21" style="163" bestFit="1" customWidth="1"/>
    <col min="8454" max="8454" width="20.85546875" style="163" bestFit="1" customWidth="1"/>
    <col min="8455" max="8455" width="19.85546875" style="163" bestFit="1" customWidth="1"/>
    <col min="8456" max="8456" width="20.85546875" style="163" bestFit="1" customWidth="1"/>
    <col min="8457" max="8458" width="18" style="163" bestFit="1" customWidth="1"/>
    <col min="8459" max="8459" width="23.7109375" style="163" customWidth="1"/>
    <col min="8460" max="8460" width="20.5703125" style="163" bestFit="1" customWidth="1"/>
    <col min="8461" max="8461" width="18.7109375" style="163" bestFit="1" customWidth="1"/>
    <col min="8462" max="8702" width="11.42578125" style="163"/>
    <col min="8703" max="8703" width="2.85546875" style="163" customWidth="1"/>
    <col min="8704" max="8704" width="7.7109375" style="163" customWidth="1"/>
    <col min="8705" max="8705" width="12" style="163" customWidth="1"/>
    <col min="8706" max="8706" width="11.85546875" style="163" customWidth="1"/>
    <col min="8707" max="8707" width="17.42578125" style="163" customWidth="1"/>
    <col min="8708" max="8708" width="13" style="163" customWidth="1"/>
    <col min="8709" max="8709" width="21" style="163" bestFit="1" customWidth="1"/>
    <col min="8710" max="8710" width="20.85546875" style="163" bestFit="1" customWidth="1"/>
    <col min="8711" max="8711" width="19.85546875" style="163" bestFit="1" customWidth="1"/>
    <col min="8712" max="8712" width="20.85546875" style="163" bestFit="1" customWidth="1"/>
    <col min="8713" max="8714" width="18" style="163" bestFit="1" customWidth="1"/>
    <col min="8715" max="8715" width="23.7109375" style="163" customWidth="1"/>
    <col min="8716" max="8716" width="20.5703125" style="163" bestFit="1" customWidth="1"/>
    <col min="8717" max="8717" width="18.7109375" style="163" bestFit="1" customWidth="1"/>
    <col min="8718" max="8958" width="11.42578125" style="163"/>
    <col min="8959" max="8959" width="2.85546875" style="163" customWidth="1"/>
    <col min="8960" max="8960" width="7.7109375" style="163" customWidth="1"/>
    <col min="8961" max="8961" width="12" style="163" customWidth="1"/>
    <col min="8962" max="8962" width="11.85546875" style="163" customWidth="1"/>
    <col min="8963" max="8963" width="17.42578125" style="163" customWidth="1"/>
    <col min="8964" max="8964" width="13" style="163" customWidth="1"/>
    <col min="8965" max="8965" width="21" style="163" bestFit="1" customWidth="1"/>
    <col min="8966" max="8966" width="20.85546875" style="163" bestFit="1" customWidth="1"/>
    <col min="8967" max="8967" width="19.85546875" style="163" bestFit="1" customWidth="1"/>
    <col min="8968" max="8968" width="20.85546875" style="163" bestFit="1" customWidth="1"/>
    <col min="8969" max="8970" width="18" style="163" bestFit="1" customWidth="1"/>
    <col min="8971" max="8971" width="23.7109375" style="163" customWidth="1"/>
    <col min="8972" max="8972" width="20.5703125" style="163" bestFit="1" customWidth="1"/>
    <col min="8973" max="8973" width="18.7109375" style="163" bestFit="1" customWidth="1"/>
    <col min="8974" max="9214" width="11.42578125" style="163"/>
    <col min="9215" max="9215" width="2.85546875" style="163" customWidth="1"/>
    <col min="9216" max="9216" width="7.7109375" style="163" customWidth="1"/>
    <col min="9217" max="9217" width="12" style="163" customWidth="1"/>
    <col min="9218" max="9218" width="11.85546875" style="163" customWidth="1"/>
    <col min="9219" max="9219" width="17.42578125" style="163" customWidth="1"/>
    <col min="9220" max="9220" width="13" style="163" customWidth="1"/>
    <col min="9221" max="9221" width="21" style="163" bestFit="1" customWidth="1"/>
    <col min="9222" max="9222" width="20.85546875" style="163" bestFit="1" customWidth="1"/>
    <col min="9223" max="9223" width="19.85546875" style="163" bestFit="1" customWidth="1"/>
    <col min="9224" max="9224" width="20.85546875" style="163" bestFit="1" customWidth="1"/>
    <col min="9225" max="9226" width="18" style="163" bestFit="1" customWidth="1"/>
    <col min="9227" max="9227" width="23.7109375" style="163" customWidth="1"/>
    <col min="9228" max="9228" width="20.5703125" style="163" bestFit="1" customWidth="1"/>
    <col min="9229" max="9229" width="18.7109375" style="163" bestFit="1" customWidth="1"/>
    <col min="9230" max="9470" width="11.42578125" style="163"/>
    <col min="9471" max="9471" width="2.85546875" style="163" customWidth="1"/>
    <col min="9472" max="9472" width="7.7109375" style="163" customWidth="1"/>
    <col min="9473" max="9473" width="12" style="163" customWidth="1"/>
    <col min="9474" max="9474" width="11.85546875" style="163" customWidth="1"/>
    <col min="9475" max="9475" width="17.42578125" style="163" customWidth="1"/>
    <col min="9476" max="9476" width="13" style="163" customWidth="1"/>
    <col min="9477" max="9477" width="21" style="163" bestFit="1" customWidth="1"/>
    <col min="9478" max="9478" width="20.85546875" style="163" bestFit="1" customWidth="1"/>
    <col min="9479" max="9479" width="19.85546875" style="163" bestFit="1" customWidth="1"/>
    <col min="9480" max="9480" width="20.85546875" style="163" bestFit="1" customWidth="1"/>
    <col min="9481" max="9482" width="18" style="163" bestFit="1" customWidth="1"/>
    <col min="9483" max="9483" width="23.7109375" style="163" customWidth="1"/>
    <col min="9484" max="9484" width="20.5703125" style="163" bestFit="1" customWidth="1"/>
    <col min="9485" max="9485" width="18.7109375" style="163" bestFit="1" customWidth="1"/>
    <col min="9486" max="9726" width="11.42578125" style="163"/>
    <col min="9727" max="9727" width="2.85546875" style="163" customWidth="1"/>
    <col min="9728" max="9728" width="7.7109375" style="163" customWidth="1"/>
    <col min="9729" max="9729" width="12" style="163" customWidth="1"/>
    <col min="9730" max="9730" width="11.85546875" style="163" customWidth="1"/>
    <col min="9731" max="9731" width="17.42578125" style="163" customWidth="1"/>
    <col min="9732" max="9732" width="13" style="163" customWidth="1"/>
    <col min="9733" max="9733" width="21" style="163" bestFit="1" customWidth="1"/>
    <col min="9734" max="9734" width="20.85546875" style="163" bestFit="1" customWidth="1"/>
    <col min="9735" max="9735" width="19.85546875" style="163" bestFit="1" customWidth="1"/>
    <col min="9736" max="9736" width="20.85546875" style="163" bestFit="1" customWidth="1"/>
    <col min="9737" max="9738" width="18" style="163" bestFit="1" customWidth="1"/>
    <col min="9739" max="9739" width="23.7109375" style="163" customWidth="1"/>
    <col min="9740" max="9740" width="20.5703125" style="163" bestFit="1" customWidth="1"/>
    <col min="9741" max="9741" width="18.7109375" style="163" bestFit="1" customWidth="1"/>
    <col min="9742" max="9982" width="11.42578125" style="163"/>
    <col min="9983" max="9983" width="2.85546875" style="163" customWidth="1"/>
    <col min="9984" max="9984" width="7.7109375" style="163" customWidth="1"/>
    <col min="9985" max="9985" width="12" style="163" customWidth="1"/>
    <col min="9986" max="9986" width="11.85546875" style="163" customWidth="1"/>
    <col min="9987" max="9987" width="17.42578125" style="163" customWidth="1"/>
    <col min="9988" max="9988" width="13" style="163" customWidth="1"/>
    <col min="9989" max="9989" width="21" style="163" bestFit="1" customWidth="1"/>
    <col min="9990" max="9990" width="20.85546875" style="163" bestFit="1" customWidth="1"/>
    <col min="9991" max="9991" width="19.85546875" style="163" bestFit="1" customWidth="1"/>
    <col min="9992" max="9992" width="20.85546875" style="163" bestFit="1" customWidth="1"/>
    <col min="9993" max="9994" width="18" style="163" bestFit="1" customWidth="1"/>
    <col min="9995" max="9995" width="23.7109375" style="163" customWidth="1"/>
    <col min="9996" max="9996" width="20.5703125" style="163" bestFit="1" customWidth="1"/>
    <col min="9997" max="9997" width="18.7109375" style="163" bestFit="1" customWidth="1"/>
    <col min="9998" max="10238" width="11.42578125" style="163"/>
    <col min="10239" max="10239" width="2.85546875" style="163" customWidth="1"/>
    <col min="10240" max="10240" width="7.7109375" style="163" customWidth="1"/>
    <col min="10241" max="10241" width="12" style="163" customWidth="1"/>
    <col min="10242" max="10242" width="11.85546875" style="163" customWidth="1"/>
    <col min="10243" max="10243" width="17.42578125" style="163" customWidth="1"/>
    <col min="10244" max="10244" width="13" style="163" customWidth="1"/>
    <col min="10245" max="10245" width="21" style="163" bestFit="1" customWidth="1"/>
    <col min="10246" max="10246" width="20.85546875" style="163" bestFit="1" customWidth="1"/>
    <col min="10247" max="10247" width="19.85546875" style="163" bestFit="1" customWidth="1"/>
    <col min="10248" max="10248" width="20.85546875" style="163" bestFit="1" customWidth="1"/>
    <col min="10249" max="10250" width="18" style="163" bestFit="1" customWidth="1"/>
    <col min="10251" max="10251" width="23.7109375" style="163" customWidth="1"/>
    <col min="10252" max="10252" width="20.5703125" style="163" bestFit="1" customWidth="1"/>
    <col min="10253" max="10253" width="18.7109375" style="163" bestFit="1" customWidth="1"/>
    <col min="10254" max="10494" width="11.42578125" style="163"/>
    <col min="10495" max="10495" width="2.85546875" style="163" customWidth="1"/>
    <col min="10496" max="10496" width="7.7109375" style="163" customWidth="1"/>
    <col min="10497" max="10497" width="12" style="163" customWidth="1"/>
    <col min="10498" max="10498" width="11.85546875" style="163" customWidth="1"/>
    <col min="10499" max="10499" width="17.42578125" style="163" customWidth="1"/>
    <col min="10500" max="10500" width="13" style="163" customWidth="1"/>
    <col min="10501" max="10501" width="21" style="163" bestFit="1" customWidth="1"/>
    <col min="10502" max="10502" width="20.85546875" style="163" bestFit="1" customWidth="1"/>
    <col min="10503" max="10503" width="19.85546875" style="163" bestFit="1" customWidth="1"/>
    <col min="10504" max="10504" width="20.85546875" style="163" bestFit="1" customWidth="1"/>
    <col min="10505" max="10506" width="18" style="163" bestFit="1" customWidth="1"/>
    <col min="10507" max="10507" width="23.7109375" style="163" customWidth="1"/>
    <col min="10508" max="10508" width="20.5703125" style="163" bestFit="1" customWidth="1"/>
    <col min="10509" max="10509" width="18.7109375" style="163" bestFit="1" customWidth="1"/>
    <col min="10510" max="10750" width="11.42578125" style="163"/>
    <col min="10751" max="10751" width="2.85546875" style="163" customWidth="1"/>
    <col min="10752" max="10752" width="7.7109375" style="163" customWidth="1"/>
    <col min="10753" max="10753" width="12" style="163" customWidth="1"/>
    <col min="10754" max="10754" width="11.85546875" style="163" customWidth="1"/>
    <col min="10755" max="10755" width="17.42578125" style="163" customWidth="1"/>
    <col min="10756" max="10756" width="13" style="163" customWidth="1"/>
    <col min="10757" max="10757" width="21" style="163" bestFit="1" customWidth="1"/>
    <col min="10758" max="10758" width="20.85546875" style="163" bestFit="1" customWidth="1"/>
    <col min="10759" max="10759" width="19.85546875" style="163" bestFit="1" customWidth="1"/>
    <col min="10760" max="10760" width="20.85546875" style="163" bestFit="1" customWidth="1"/>
    <col min="10761" max="10762" width="18" style="163" bestFit="1" customWidth="1"/>
    <col min="10763" max="10763" width="23.7109375" style="163" customWidth="1"/>
    <col min="10764" max="10764" width="20.5703125" style="163" bestFit="1" customWidth="1"/>
    <col min="10765" max="10765" width="18.7109375" style="163" bestFit="1" customWidth="1"/>
    <col min="10766" max="11006" width="11.42578125" style="163"/>
    <col min="11007" max="11007" width="2.85546875" style="163" customWidth="1"/>
    <col min="11008" max="11008" width="7.7109375" style="163" customWidth="1"/>
    <col min="11009" max="11009" width="12" style="163" customWidth="1"/>
    <col min="11010" max="11010" width="11.85546875" style="163" customWidth="1"/>
    <col min="11011" max="11011" width="17.42578125" style="163" customWidth="1"/>
    <col min="11012" max="11012" width="13" style="163" customWidth="1"/>
    <col min="11013" max="11013" width="21" style="163" bestFit="1" customWidth="1"/>
    <col min="11014" max="11014" width="20.85546875" style="163" bestFit="1" customWidth="1"/>
    <col min="11015" max="11015" width="19.85546875" style="163" bestFit="1" customWidth="1"/>
    <col min="11016" max="11016" width="20.85546875" style="163" bestFit="1" customWidth="1"/>
    <col min="11017" max="11018" width="18" style="163" bestFit="1" customWidth="1"/>
    <col min="11019" max="11019" width="23.7109375" style="163" customWidth="1"/>
    <col min="11020" max="11020" width="20.5703125" style="163" bestFit="1" customWidth="1"/>
    <col min="11021" max="11021" width="18.7109375" style="163" bestFit="1" customWidth="1"/>
    <col min="11022" max="11262" width="11.42578125" style="163"/>
    <col min="11263" max="11263" width="2.85546875" style="163" customWidth="1"/>
    <col min="11264" max="11264" width="7.7109375" style="163" customWidth="1"/>
    <col min="11265" max="11265" width="12" style="163" customWidth="1"/>
    <col min="11266" max="11266" width="11.85546875" style="163" customWidth="1"/>
    <col min="11267" max="11267" width="17.42578125" style="163" customWidth="1"/>
    <col min="11268" max="11268" width="13" style="163" customWidth="1"/>
    <col min="11269" max="11269" width="21" style="163" bestFit="1" customWidth="1"/>
    <col min="11270" max="11270" width="20.85546875" style="163" bestFit="1" customWidth="1"/>
    <col min="11271" max="11271" width="19.85546875" style="163" bestFit="1" customWidth="1"/>
    <col min="11272" max="11272" width="20.85546875" style="163" bestFit="1" customWidth="1"/>
    <col min="11273" max="11274" width="18" style="163" bestFit="1" customWidth="1"/>
    <col min="11275" max="11275" width="23.7109375" style="163" customWidth="1"/>
    <col min="11276" max="11276" width="20.5703125" style="163" bestFit="1" customWidth="1"/>
    <col min="11277" max="11277" width="18.7109375" style="163" bestFit="1" customWidth="1"/>
    <col min="11278" max="11518" width="11.42578125" style="163"/>
    <col min="11519" max="11519" width="2.85546875" style="163" customWidth="1"/>
    <col min="11520" max="11520" width="7.7109375" style="163" customWidth="1"/>
    <col min="11521" max="11521" width="12" style="163" customWidth="1"/>
    <col min="11522" max="11522" width="11.85546875" style="163" customWidth="1"/>
    <col min="11523" max="11523" width="17.42578125" style="163" customWidth="1"/>
    <col min="11524" max="11524" width="13" style="163" customWidth="1"/>
    <col min="11525" max="11525" width="21" style="163" bestFit="1" customWidth="1"/>
    <col min="11526" max="11526" width="20.85546875" style="163" bestFit="1" customWidth="1"/>
    <col min="11527" max="11527" width="19.85546875" style="163" bestFit="1" customWidth="1"/>
    <col min="11528" max="11528" width="20.85546875" style="163" bestFit="1" customWidth="1"/>
    <col min="11529" max="11530" width="18" style="163" bestFit="1" customWidth="1"/>
    <col min="11531" max="11531" width="23.7109375" style="163" customWidth="1"/>
    <col min="11532" max="11532" width="20.5703125" style="163" bestFit="1" customWidth="1"/>
    <col min="11533" max="11533" width="18.7109375" style="163" bestFit="1" customWidth="1"/>
    <col min="11534" max="11774" width="11.42578125" style="163"/>
    <col min="11775" max="11775" width="2.85546875" style="163" customWidth="1"/>
    <col min="11776" max="11776" width="7.7109375" style="163" customWidth="1"/>
    <col min="11777" max="11777" width="12" style="163" customWidth="1"/>
    <col min="11778" max="11778" width="11.85546875" style="163" customWidth="1"/>
    <col min="11779" max="11779" width="17.42578125" style="163" customWidth="1"/>
    <col min="11780" max="11780" width="13" style="163" customWidth="1"/>
    <col min="11781" max="11781" width="21" style="163" bestFit="1" customWidth="1"/>
    <col min="11782" max="11782" width="20.85546875" style="163" bestFit="1" customWidth="1"/>
    <col min="11783" max="11783" width="19.85546875" style="163" bestFit="1" customWidth="1"/>
    <col min="11784" max="11784" width="20.85546875" style="163" bestFit="1" customWidth="1"/>
    <col min="11785" max="11786" width="18" style="163" bestFit="1" customWidth="1"/>
    <col min="11787" max="11787" width="23.7109375" style="163" customWidth="1"/>
    <col min="11788" max="11788" width="20.5703125" style="163" bestFit="1" customWidth="1"/>
    <col min="11789" max="11789" width="18.7109375" style="163" bestFit="1" customWidth="1"/>
    <col min="11790" max="12030" width="11.42578125" style="163"/>
    <col min="12031" max="12031" width="2.85546875" style="163" customWidth="1"/>
    <col min="12032" max="12032" width="7.7109375" style="163" customWidth="1"/>
    <col min="12033" max="12033" width="12" style="163" customWidth="1"/>
    <col min="12034" max="12034" width="11.85546875" style="163" customWidth="1"/>
    <col min="12035" max="12035" width="17.42578125" style="163" customWidth="1"/>
    <col min="12036" max="12036" width="13" style="163" customWidth="1"/>
    <col min="12037" max="12037" width="21" style="163" bestFit="1" customWidth="1"/>
    <col min="12038" max="12038" width="20.85546875" style="163" bestFit="1" customWidth="1"/>
    <col min="12039" max="12039" width="19.85546875" style="163" bestFit="1" customWidth="1"/>
    <col min="12040" max="12040" width="20.85546875" style="163" bestFit="1" customWidth="1"/>
    <col min="12041" max="12042" width="18" style="163" bestFit="1" customWidth="1"/>
    <col min="12043" max="12043" width="23.7109375" style="163" customWidth="1"/>
    <col min="12044" max="12044" width="20.5703125" style="163" bestFit="1" customWidth="1"/>
    <col min="12045" max="12045" width="18.7109375" style="163" bestFit="1" customWidth="1"/>
    <col min="12046" max="12286" width="11.42578125" style="163"/>
    <col min="12287" max="12287" width="2.85546875" style="163" customWidth="1"/>
    <col min="12288" max="12288" width="7.7109375" style="163" customWidth="1"/>
    <col min="12289" max="12289" width="12" style="163" customWidth="1"/>
    <col min="12290" max="12290" width="11.85546875" style="163" customWidth="1"/>
    <col min="12291" max="12291" width="17.42578125" style="163" customWidth="1"/>
    <col min="12292" max="12292" width="13" style="163" customWidth="1"/>
    <col min="12293" max="12293" width="21" style="163" bestFit="1" customWidth="1"/>
    <col min="12294" max="12294" width="20.85546875" style="163" bestFit="1" customWidth="1"/>
    <col min="12295" max="12295" width="19.85546875" style="163" bestFit="1" customWidth="1"/>
    <col min="12296" max="12296" width="20.85546875" style="163" bestFit="1" customWidth="1"/>
    <col min="12297" max="12298" width="18" style="163" bestFit="1" customWidth="1"/>
    <col min="12299" max="12299" width="23.7109375" style="163" customWidth="1"/>
    <col min="12300" max="12300" width="20.5703125" style="163" bestFit="1" customWidth="1"/>
    <col min="12301" max="12301" width="18.7109375" style="163" bestFit="1" customWidth="1"/>
    <col min="12302" max="12542" width="11.42578125" style="163"/>
    <col min="12543" max="12543" width="2.85546875" style="163" customWidth="1"/>
    <col min="12544" max="12544" width="7.7109375" style="163" customWidth="1"/>
    <col min="12545" max="12545" width="12" style="163" customWidth="1"/>
    <col min="12546" max="12546" width="11.85546875" style="163" customWidth="1"/>
    <col min="12547" max="12547" width="17.42578125" style="163" customWidth="1"/>
    <col min="12548" max="12548" width="13" style="163" customWidth="1"/>
    <col min="12549" max="12549" width="21" style="163" bestFit="1" customWidth="1"/>
    <col min="12550" max="12550" width="20.85546875" style="163" bestFit="1" customWidth="1"/>
    <col min="12551" max="12551" width="19.85546875" style="163" bestFit="1" customWidth="1"/>
    <col min="12552" max="12552" width="20.85546875" style="163" bestFit="1" customWidth="1"/>
    <col min="12553" max="12554" width="18" style="163" bestFit="1" customWidth="1"/>
    <col min="12555" max="12555" width="23.7109375" style="163" customWidth="1"/>
    <col min="12556" max="12556" width="20.5703125" style="163" bestFit="1" customWidth="1"/>
    <col min="12557" max="12557" width="18.7109375" style="163" bestFit="1" customWidth="1"/>
    <col min="12558" max="12798" width="11.42578125" style="163"/>
    <col min="12799" max="12799" width="2.85546875" style="163" customWidth="1"/>
    <col min="12800" max="12800" width="7.7109375" style="163" customWidth="1"/>
    <col min="12801" max="12801" width="12" style="163" customWidth="1"/>
    <col min="12802" max="12802" width="11.85546875" style="163" customWidth="1"/>
    <col min="12803" max="12803" width="17.42578125" style="163" customWidth="1"/>
    <col min="12804" max="12804" width="13" style="163" customWidth="1"/>
    <col min="12805" max="12805" width="21" style="163" bestFit="1" customWidth="1"/>
    <col min="12806" max="12806" width="20.85546875" style="163" bestFit="1" customWidth="1"/>
    <col min="12807" max="12807" width="19.85546875" style="163" bestFit="1" customWidth="1"/>
    <col min="12808" max="12808" width="20.85546875" style="163" bestFit="1" customWidth="1"/>
    <col min="12809" max="12810" width="18" style="163" bestFit="1" customWidth="1"/>
    <col min="12811" max="12811" width="23.7109375" style="163" customWidth="1"/>
    <col min="12812" max="12812" width="20.5703125" style="163" bestFit="1" customWidth="1"/>
    <col min="12813" max="12813" width="18.7109375" style="163" bestFit="1" customWidth="1"/>
    <col min="12814" max="13054" width="11.42578125" style="163"/>
    <col min="13055" max="13055" width="2.85546875" style="163" customWidth="1"/>
    <col min="13056" max="13056" width="7.7109375" style="163" customWidth="1"/>
    <col min="13057" max="13057" width="12" style="163" customWidth="1"/>
    <col min="13058" max="13058" width="11.85546875" style="163" customWidth="1"/>
    <col min="13059" max="13059" width="17.42578125" style="163" customWidth="1"/>
    <col min="13060" max="13060" width="13" style="163" customWidth="1"/>
    <col min="13061" max="13061" width="21" style="163" bestFit="1" customWidth="1"/>
    <col min="13062" max="13062" width="20.85546875" style="163" bestFit="1" customWidth="1"/>
    <col min="13063" max="13063" width="19.85546875" style="163" bestFit="1" customWidth="1"/>
    <col min="13064" max="13064" width="20.85546875" style="163" bestFit="1" customWidth="1"/>
    <col min="13065" max="13066" width="18" style="163" bestFit="1" customWidth="1"/>
    <col min="13067" max="13067" width="23.7109375" style="163" customWidth="1"/>
    <col min="13068" max="13068" width="20.5703125" style="163" bestFit="1" customWidth="1"/>
    <col min="13069" max="13069" width="18.7109375" style="163" bestFit="1" customWidth="1"/>
    <col min="13070" max="13310" width="11.42578125" style="163"/>
    <col min="13311" max="13311" width="2.85546875" style="163" customWidth="1"/>
    <col min="13312" max="13312" width="7.7109375" style="163" customWidth="1"/>
    <col min="13313" max="13313" width="12" style="163" customWidth="1"/>
    <col min="13314" max="13314" width="11.85546875" style="163" customWidth="1"/>
    <col min="13315" max="13315" width="17.42578125" style="163" customWidth="1"/>
    <col min="13316" max="13316" width="13" style="163" customWidth="1"/>
    <col min="13317" max="13317" width="21" style="163" bestFit="1" customWidth="1"/>
    <col min="13318" max="13318" width="20.85546875" style="163" bestFit="1" customWidth="1"/>
    <col min="13319" max="13319" width="19.85546875" style="163" bestFit="1" customWidth="1"/>
    <col min="13320" max="13320" width="20.85546875" style="163" bestFit="1" customWidth="1"/>
    <col min="13321" max="13322" width="18" style="163" bestFit="1" customWidth="1"/>
    <col min="13323" max="13323" width="23.7109375" style="163" customWidth="1"/>
    <col min="13324" max="13324" width="20.5703125" style="163" bestFit="1" customWidth="1"/>
    <col min="13325" max="13325" width="18.7109375" style="163" bestFit="1" customWidth="1"/>
    <col min="13326" max="13566" width="11.42578125" style="163"/>
    <col min="13567" max="13567" width="2.85546875" style="163" customWidth="1"/>
    <col min="13568" max="13568" width="7.7109375" style="163" customWidth="1"/>
    <col min="13569" max="13569" width="12" style="163" customWidth="1"/>
    <col min="13570" max="13570" width="11.85546875" style="163" customWidth="1"/>
    <col min="13571" max="13571" width="17.42578125" style="163" customWidth="1"/>
    <col min="13572" max="13572" width="13" style="163" customWidth="1"/>
    <col min="13573" max="13573" width="21" style="163" bestFit="1" customWidth="1"/>
    <col min="13574" max="13574" width="20.85546875" style="163" bestFit="1" customWidth="1"/>
    <col min="13575" max="13575" width="19.85546875" style="163" bestFit="1" customWidth="1"/>
    <col min="13576" max="13576" width="20.85546875" style="163" bestFit="1" customWidth="1"/>
    <col min="13577" max="13578" width="18" style="163" bestFit="1" customWidth="1"/>
    <col min="13579" max="13579" width="23.7109375" style="163" customWidth="1"/>
    <col min="13580" max="13580" width="20.5703125" style="163" bestFit="1" customWidth="1"/>
    <col min="13581" max="13581" width="18.7109375" style="163" bestFit="1" customWidth="1"/>
    <col min="13582" max="13822" width="11.42578125" style="163"/>
    <col min="13823" max="13823" width="2.85546875" style="163" customWidth="1"/>
    <col min="13824" max="13824" width="7.7109375" style="163" customWidth="1"/>
    <col min="13825" max="13825" width="12" style="163" customWidth="1"/>
    <col min="13826" max="13826" width="11.85546875" style="163" customWidth="1"/>
    <col min="13827" max="13827" width="17.42578125" style="163" customWidth="1"/>
    <col min="13828" max="13828" width="13" style="163" customWidth="1"/>
    <col min="13829" max="13829" width="21" style="163" bestFit="1" customWidth="1"/>
    <col min="13830" max="13830" width="20.85546875" style="163" bestFit="1" customWidth="1"/>
    <col min="13831" max="13831" width="19.85546875" style="163" bestFit="1" customWidth="1"/>
    <col min="13832" max="13832" width="20.85546875" style="163" bestFit="1" customWidth="1"/>
    <col min="13833" max="13834" width="18" style="163" bestFit="1" customWidth="1"/>
    <col min="13835" max="13835" width="23.7109375" style="163" customWidth="1"/>
    <col min="13836" max="13836" width="20.5703125" style="163" bestFit="1" customWidth="1"/>
    <col min="13837" max="13837" width="18.7109375" style="163" bestFit="1" customWidth="1"/>
    <col min="13838" max="14078" width="11.42578125" style="163"/>
    <col min="14079" max="14079" width="2.85546875" style="163" customWidth="1"/>
    <col min="14080" max="14080" width="7.7109375" style="163" customWidth="1"/>
    <col min="14081" max="14081" width="12" style="163" customWidth="1"/>
    <col min="14082" max="14082" width="11.85546875" style="163" customWidth="1"/>
    <col min="14083" max="14083" width="17.42578125" style="163" customWidth="1"/>
    <col min="14084" max="14084" width="13" style="163" customWidth="1"/>
    <col min="14085" max="14085" width="21" style="163" bestFit="1" customWidth="1"/>
    <col min="14086" max="14086" width="20.85546875" style="163" bestFit="1" customWidth="1"/>
    <col min="14087" max="14087" width="19.85546875" style="163" bestFit="1" customWidth="1"/>
    <col min="14088" max="14088" width="20.85546875" style="163" bestFit="1" customWidth="1"/>
    <col min="14089" max="14090" width="18" style="163" bestFit="1" customWidth="1"/>
    <col min="14091" max="14091" width="23.7109375" style="163" customWidth="1"/>
    <col min="14092" max="14092" width="20.5703125" style="163" bestFit="1" customWidth="1"/>
    <col min="14093" max="14093" width="18.7109375" style="163" bestFit="1" customWidth="1"/>
    <col min="14094" max="14334" width="11.42578125" style="163"/>
    <col min="14335" max="14335" width="2.85546875" style="163" customWidth="1"/>
    <col min="14336" max="14336" width="7.7109375" style="163" customWidth="1"/>
    <col min="14337" max="14337" width="12" style="163" customWidth="1"/>
    <col min="14338" max="14338" width="11.85546875" style="163" customWidth="1"/>
    <col min="14339" max="14339" width="17.42578125" style="163" customWidth="1"/>
    <col min="14340" max="14340" width="13" style="163" customWidth="1"/>
    <col min="14341" max="14341" width="21" style="163" bestFit="1" customWidth="1"/>
    <col min="14342" max="14342" width="20.85546875" style="163" bestFit="1" customWidth="1"/>
    <col min="14343" max="14343" width="19.85546875" style="163" bestFit="1" customWidth="1"/>
    <col min="14344" max="14344" width="20.85546875" style="163" bestFit="1" customWidth="1"/>
    <col min="14345" max="14346" width="18" style="163" bestFit="1" customWidth="1"/>
    <col min="14347" max="14347" width="23.7109375" style="163" customWidth="1"/>
    <col min="14348" max="14348" width="20.5703125" style="163" bestFit="1" customWidth="1"/>
    <col min="14349" max="14349" width="18.7109375" style="163" bestFit="1" customWidth="1"/>
    <col min="14350" max="14590" width="11.42578125" style="163"/>
    <col min="14591" max="14591" width="2.85546875" style="163" customWidth="1"/>
    <col min="14592" max="14592" width="7.7109375" style="163" customWidth="1"/>
    <col min="14593" max="14593" width="12" style="163" customWidth="1"/>
    <col min="14594" max="14594" width="11.85546875" style="163" customWidth="1"/>
    <col min="14595" max="14595" width="17.42578125" style="163" customWidth="1"/>
    <col min="14596" max="14596" width="13" style="163" customWidth="1"/>
    <col min="14597" max="14597" width="21" style="163" bestFit="1" customWidth="1"/>
    <col min="14598" max="14598" width="20.85546875" style="163" bestFit="1" customWidth="1"/>
    <col min="14599" max="14599" width="19.85546875" style="163" bestFit="1" customWidth="1"/>
    <col min="14600" max="14600" width="20.85546875" style="163" bestFit="1" customWidth="1"/>
    <col min="14601" max="14602" width="18" style="163" bestFit="1" customWidth="1"/>
    <col min="14603" max="14603" width="23.7109375" style="163" customWidth="1"/>
    <col min="14604" max="14604" width="20.5703125" style="163" bestFit="1" customWidth="1"/>
    <col min="14605" max="14605" width="18.7109375" style="163" bestFit="1" customWidth="1"/>
    <col min="14606" max="14846" width="11.42578125" style="163"/>
    <col min="14847" max="14847" width="2.85546875" style="163" customWidth="1"/>
    <col min="14848" max="14848" width="7.7109375" style="163" customWidth="1"/>
    <col min="14849" max="14849" width="12" style="163" customWidth="1"/>
    <col min="14850" max="14850" width="11.85546875" style="163" customWidth="1"/>
    <col min="14851" max="14851" width="17.42578125" style="163" customWidth="1"/>
    <col min="14852" max="14852" width="13" style="163" customWidth="1"/>
    <col min="14853" max="14853" width="21" style="163" bestFit="1" customWidth="1"/>
    <col min="14854" max="14854" width="20.85546875" style="163" bestFit="1" customWidth="1"/>
    <col min="14855" max="14855" width="19.85546875" style="163" bestFit="1" customWidth="1"/>
    <col min="14856" max="14856" width="20.85546875" style="163" bestFit="1" customWidth="1"/>
    <col min="14857" max="14858" width="18" style="163" bestFit="1" customWidth="1"/>
    <col min="14859" max="14859" width="23.7109375" style="163" customWidth="1"/>
    <col min="14860" max="14860" width="20.5703125" style="163" bestFit="1" customWidth="1"/>
    <col min="14861" max="14861" width="18.7109375" style="163" bestFit="1" customWidth="1"/>
    <col min="14862" max="15102" width="11.42578125" style="163"/>
    <col min="15103" max="15103" width="2.85546875" style="163" customWidth="1"/>
    <col min="15104" max="15104" width="7.7109375" style="163" customWidth="1"/>
    <col min="15105" max="15105" width="12" style="163" customWidth="1"/>
    <col min="15106" max="15106" width="11.85546875" style="163" customWidth="1"/>
    <col min="15107" max="15107" width="17.42578125" style="163" customWidth="1"/>
    <col min="15108" max="15108" width="13" style="163" customWidth="1"/>
    <col min="15109" max="15109" width="21" style="163" bestFit="1" customWidth="1"/>
    <col min="15110" max="15110" width="20.85546875" style="163" bestFit="1" customWidth="1"/>
    <col min="15111" max="15111" width="19.85546875" style="163" bestFit="1" customWidth="1"/>
    <col min="15112" max="15112" width="20.85546875" style="163" bestFit="1" customWidth="1"/>
    <col min="15113" max="15114" width="18" style="163" bestFit="1" customWidth="1"/>
    <col min="15115" max="15115" width="23.7109375" style="163" customWidth="1"/>
    <col min="15116" max="15116" width="20.5703125" style="163" bestFit="1" customWidth="1"/>
    <col min="15117" max="15117" width="18.7109375" style="163" bestFit="1" customWidth="1"/>
    <col min="15118" max="15358" width="11.42578125" style="163"/>
    <col min="15359" max="15359" width="2.85546875" style="163" customWidth="1"/>
    <col min="15360" max="15360" width="7.7109375" style="163" customWidth="1"/>
    <col min="15361" max="15361" width="12" style="163" customWidth="1"/>
    <col min="15362" max="15362" width="11.85546875" style="163" customWidth="1"/>
    <col min="15363" max="15363" width="17.42578125" style="163" customWidth="1"/>
    <col min="15364" max="15364" width="13" style="163" customWidth="1"/>
    <col min="15365" max="15365" width="21" style="163" bestFit="1" customWidth="1"/>
    <col min="15366" max="15366" width="20.85546875" style="163" bestFit="1" customWidth="1"/>
    <col min="15367" max="15367" width="19.85546875" style="163" bestFit="1" customWidth="1"/>
    <col min="15368" max="15368" width="20.85546875" style="163" bestFit="1" customWidth="1"/>
    <col min="15369" max="15370" width="18" style="163" bestFit="1" customWidth="1"/>
    <col min="15371" max="15371" width="23.7109375" style="163" customWidth="1"/>
    <col min="15372" max="15372" width="20.5703125" style="163" bestFit="1" customWidth="1"/>
    <col min="15373" max="15373" width="18.7109375" style="163" bestFit="1" customWidth="1"/>
    <col min="15374" max="15614" width="11.42578125" style="163"/>
    <col min="15615" max="15615" width="2.85546875" style="163" customWidth="1"/>
    <col min="15616" max="15616" width="7.7109375" style="163" customWidth="1"/>
    <col min="15617" max="15617" width="12" style="163" customWidth="1"/>
    <col min="15618" max="15618" width="11.85546875" style="163" customWidth="1"/>
    <col min="15619" max="15619" width="17.42578125" style="163" customWidth="1"/>
    <col min="15620" max="15620" width="13" style="163" customWidth="1"/>
    <col min="15621" max="15621" width="21" style="163" bestFit="1" customWidth="1"/>
    <col min="15622" max="15622" width="20.85546875" style="163" bestFit="1" customWidth="1"/>
    <col min="15623" max="15623" width="19.85546875" style="163" bestFit="1" customWidth="1"/>
    <col min="15624" max="15624" width="20.85546875" style="163" bestFit="1" customWidth="1"/>
    <col min="15625" max="15626" width="18" style="163" bestFit="1" customWidth="1"/>
    <col min="15627" max="15627" width="23.7109375" style="163" customWidth="1"/>
    <col min="15628" max="15628" width="20.5703125" style="163" bestFit="1" customWidth="1"/>
    <col min="15629" max="15629" width="18.7109375" style="163" bestFit="1" customWidth="1"/>
    <col min="15630" max="15870" width="11.42578125" style="163"/>
    <col min="15871" max="15871" width="2.85546875" style="163" customWidth="1"/>
    <col min="15872" max="15872" width="7.7109375" style="163" customWidth="1"/>
    <col min="15873" max="15873" width="12" style="163" customWidth="1"/>
    <col min="15874" max="15874" width="11.85546875" style="163" customWidth="1"/>
    <col min="15875" max="15875" width="17.42578125" style="163" customWidth="1"/>
    <col min="15876" max="15876" width="13" style="163" customWidth="1"/>
    <col min="15877" max="15877" width="21" style="163" bestFit="1" customWidth="1"/>
    <col min="15878" max="15878" width="20.85546875" style="163" bestFit="1" customWidth="1"/>
    <col min="15879" max="15879" width="19.85546875" style="163" bestFit="1" customWidth="1"/>
    <col min="15880" max="15880" width="20.85546875" style="163" bestFit="1" customWidth="1"/>
    <col min="15881" max="15882" width="18" style="163" bestFit="1" customWidth="1"/>
    <col min="15883" max="15883" width="23.7109375" style="163" customWidth="1"/>
    <col min="15884" max="15884" width="20.5703125" style="163" bestFit="1" customWidth="1"/>
    <col min="15885" max="15885" width="18.7109375" style="163" bestFit="1" customWidth="1"/>
    <col min="15886" max="16126" width="11.42578125" style="163"/>
    <col min="16127" max="16127" width="2.85546875" style="163" customWidth="1"/>
    <col min="16128" max="16128" width="7.7109375" style="163" customWidth="1"/>
    <col min="16129" max="16129" width="12" style="163" customWidth="1"/>
    <col min="16130" max="16130" width="11.85546875" style="163" customWidth="1"/>
    <col min="16131" max="16131" width="17.42578125" style="163" customWidth="1"/>
    <col min="16132" max="16132" width="13" style="163" customWidth="1"/>
    <col min="16133" max="16133" width="21" style="163" bestFit="1" customWidth="1"/>
    <col min="16134" max="16134" width="20.85546875" style="163" bestFit="1" customWidth="1"/>
    <col min="16135" max="16135" width="19.85546875" style="163" bestFit="1" customWidth="1"/>
    <col min="16136" max="16136" width="20.85546875" style="163" bestFit="1" customWidth="1"/>
    <col min="16137" max="16138" width="18" style="163" bestFit="1" customWidth="1"/>
    <col min="16139" max="16139" width="23.7109375" style="163" customWidth="1"/>
    <col min="16140" max="16140" width="20.5703125" style="163" bestFit="1" customWidth="1"/>
    <col min="16141" max="16141" width="18.7109375" style="163" bestFit="1" customWidth="1"/>
    <col min="16142" max="16384" width="11.42578125" style="163"/>
  </cols>
  <sheetData>
    <row r="1" spans="1:112" ht="58.5" customHeight="1"/>
    <row r="2" spans="1:112" s="161" customFormat="1" ht="9.6" customHeight="1"/>
    <row r="3" spans="1:112" s="161" customFormat="1" ht="20.25" customHeight="1">
      <c r="B3" s="466" t="str">
        <f>Contenido!B5</f>
        <v>Encuesta Mensual de Comercio  - EMC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</row>
    <row r="4" spans="1:112" s="161" customFormat="1" ht="15.75">
      <c r="B4" s="166" t="s">
        <v>111</v>
      </c>
      <c r="C4" s="166"/>
      <c r="D4" s="166"/>
      <c r="E4" s="166"/>
      <c r="F4" s="166"/>
      <c r="G4" s="166"/>
      <c r="H4" s="166"/>
      <c r="I4" s="166"/>
    </row>
    <row r="5" spans="1:112" s="161" customFormat="1">
      <c r="B5" s="166" t="str">
        <f>+'2.1'!B5</f>
        <v>Base 2019 = 100</v>
      </c>
      <c r="C5" s="166"/>
      <c r="D5" s="166"/>
      <c r="E5" s="166"/>
      <c r="F5" s="166"/>
      <c r="G5" s="166"/>
      <c r="H5" s="166"/>
      <c r="I5" s="166"/>
      <c r="AC5" s="336"/>
      <c r="AD5" s="336"/>
      <c r="AE5" s="336"/>
    </row>
    <row r="6" spans="1:112" s="161" customFormat="1">
      <c r="B6" s="249" t="str">
        <f>'2.6'!B6</f>
        <v>Mayo 2020</v>
      </c>
      <c r="C6" s="249"/>
      <c r="D6" s="249"/>
      <c r="E6" s="167"/>
      <c r="F6" s="167"/>
      <c r="G6" s="167"/>
      <c r="H6" s="167"/>
      <c r="I6" s="167"/>
      <c r="J6" s="167"/>
      <c r="K6" s="167"/>
      <c r="L6" s="167"/>
      <c r="N6" s="292"/>
      <c r="O6" s="292"/>
      <c r="P6" s="292"/>
      <c r="Q6" s="292"/>
      <c r="AB6" s="419"/>
      <c r="AC6" s="419"/>
      <c r="AD6" s="419"/>
      <c r="AE6" s="419"/>
      <c r="AF6" s="419"/>
      <c r="AM6" s="419"/>
      <c r="AN6" s="419"/>
      <c r="AO6" s="419"/>
      <c r="AP6" s="419"/>
      <c r="AQ6" s="419"/>
      <c r="AR6" s="419"/>
      <c r="BA6" s="419"/>
      <c r="BB6" s="419"/>
      <c r="BC6" s="419"/>
      <c r="BD6" s="419"/>
      <c r="BP6" s="419"/>
      <c r="BQ6" s="419"/>
      <c r="BR6" s="419"/>
      <c r="BS6" s="419"/>
    </row>
    <row r="7" spans="1:112" s="161" customFormat="1" ht="6" customHeight="1"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</row>
    <row r="8" spans="1:112" s="339" customFormat="1" ht="41.25" customHeight="1">
      <c r="A8" s="468" t="s">
        <v>173</v>
      </c>
      <c r="B8" s="469"/>
      <c r="C8" s="469"/>
      <c r="D8" s="469"/>
      <c r="E8" s="459" t="s">
        <v>90</v>
      </c>
      <c r="F8" s="459"/>
      <c r="G8" s="459"/>
      <c r="H8" s="459"/>
      <c r="I8" s="460"/>
      <c r="J8" s="458" t="s">
        <v>25</v>
      </c>
      <c r="K8" s="459"/>
      <c r="L8" s="459"/>
      <c r="M8" s="459"/>
      <c r="N8" s="460"/>
      <c r="O8" s="458" t="s">
        <v>88</v>
      </c>
      <c r="P8" s="459"/>
      <c r="Q8" s="459"/>
      <c r="R8" s="459"/>
      <c r="S8" s="460"/>
      <c r="T8" s="458" t="s">
        <v>16</v>
      </c>
      <c r="U8" s="459"/>
      <c r="V8" s="459"/>
      <c r="W8" s="459"/>
      <c r="X8" s="460"/>
      <c r="Y8" s="458" t="s">
        <v>26</v>
      </c>
      <c r="Z8" s="459"/>
      <c r="AA8" s="459"/>
      <c r="AB8" s="459"/>
      <c r="AC8" s="460"/>
      <c r="AD8" s="458" t="s">
        <v>130</v>
      </c>
      <c r="AE8" s="459"/>
      <c r="AF8" s="459"/>
      <c r="AG8" s="459"/>
      <c r="AH8" s="460"/>
      <c r="AI8" s="458" t="s">
        <v>92</v>
      </c>
      <c r="AJ8" s="459"/>
      <c r="AK8" s="459"/>
      <c r="AL8" s="459"/>
      <c r="AM8" s="460"/>
      <c r="AN8" s="458" t="s">
        <v>93</v>
      </c>
      <c r="AO8" s="459"/>
      <c r="AP8" s="459"/>
      <c r="AQ8" s="459"/>
      <c r="AR8" s="460"/>
      <c r="AS8" s="458" t="s">
        <v>94</v>
      </c>
      <c r="AT8" s="459"/>
      <c r="AU8" s="459"/>
      <c r="AV8" s="459"/>
      <c r="AW8" s="460"/>
      <c r="AX8" s="458" t="s">
        <v>98</v>
      </c>
      <c r="AY8" s="459"/>
      <c r="AZ8" s="459"/>
      <c r="BA8" s="459"/>
      <c r="BB8" s="460"/>
      <c r="BC8" s="458" t="s">
        <v>95</v>
      </c>
      <c r="BD8" s="459"/>
      <c r="BE8" s="459"/>
      <c r="BF8" s="459"/>
      <c r="BG8" s="460"/>
      <c r="BH8" s="458" t="s">
        <v>27</v>
      </c>
      <c r="BI8" s="459"/>
      <c r="BJ8" s="459"/>
      <c r="BK8" s="459"/>
      <c r="BL8" s="460"/>
      <c r="BM8" s="458" t="s">
        <v>96</v>
      </c>
      <c r="BN8" s="459"/>
      <c r="BO8" s="459"/>
      <c r="BP8" s="459"/>
      <c r="BQ8" s="460"/>
      <c r="BR8" s="458" t="s">
        <v>133</v>
      </c>
      <c r="BS8" s="459"/>
      <c r="BT8" s="459"/>
      <c r="BU8" s="459"/>
      <c r="BV8" s="460"/>
    </row>
    <row r="9" spans="1:112" s="340" customFormat="1" ht="12" customHeight="1">
      <c r="A9" s="464" t="s">
        <v>45</v>
      </c>
      <c r="B9" s="464" t="s">
        <v>46</v>
      </c>
      <c r="C9" s="338"/>
      <c r="D9" s="351"/>
      <c r="E9" s="462" t="s">
        <v>174</v>
      </c>
      <c r="F9" s="462"/>
      <c r="G9" s="462"/>
      <c r="H9" s="462"/>
      <c r="I9" s="463"/>
      <c r="J9" s="461" t="s">
        <v>174</v>
      </c>
      <c r="K9" s="462"/>
      <c r="L9" s="462"/>
      <c r="M9" s="462"/>
      <c r="N9" s="463"/>
      <c r="O9" s="461" t="s">
        <v>174</v>
      </c>
      <c r="P9" s="462"/>
      <c r="Q9" s="462"/>
      <c r="R9" s="462"/>
      <c r="S9" s="463"/>
      <c r="T9" s="461" t="s">
        <v>174</v>
      </c>
      <c r="U9" s="462"/>
      <c r="V9" s="462"/>
      <c r="W9" s="462"/>
      <c r="X9" s="463"/>
      <c r="Y9" s="461" t="s">
        <v>174</v>
      </c>
      <c r="Z9" s="462"/>
      <c r="AA9" s="462"/>
      <c r="AB9" s="462"/>
      <c r="AC9" s="463"/>
      <c r="AD9" s="461" t="s">
        <v>174</v>
      </c>
      <c r="AE9" s="462"/>
      <c r="AF9" s="462"/>
      <c r="AG9" s="462"/>
      <c r="AH9" s="463"/>
      <c r="AI9" s="461" t="s">
        <v>174</v>
      </c>
      <c r="AJ9" s="462"/>
      <c r="AK9" s="462"/>
      <c r="AL9" s="462"/>
      <c r="AM9" s="463"/>
      <c r="AN9" s="461" t="s">
        <v>174</v>
      </c>
      <c r="AO9" s="462"/>
      <c r="AP9" s="462"/>
      <c r="AQ9" s="462"/>
      <c r="AR9" s="463"/>
      <c r="AS9" s="461" t="s">
        <v>174</v>
      </c>
      <c r="AT9" s="462"/>
      <c r="AU9" s="462"/>
      <c r="AV9" s="462"/>
      <c r="AW9" s="463"/>
      <c r="AX9" s="461" t="s">
        <v>174</v>
      </c>
      <c r="AY9" s="462"/>
      <c r="AZ9" s="462"/>
      <c r="BA9" s="462"/>
      <c r="BB9" s="463"/>
      <c r="BC9" s="461" t="s">
        <v>174</v>
      </c>
      <c r="BD9" s="462"/>
      <c r="BE9" s="462"/>
      <c r="BF9" s="462"/>
      <c r="BG9" s="463"/>
      <c r="BH9" s="461" t="s">
        <v>174</v>
      </c>
      <c r="BI9" s="462"/>
      <c r="BJ9" s="462"/>
      <c r="BK9" s="462"/>
      <c r="BL9" s="463"/>
      <c r="BM9" s="461" t="s">
        <v>174</v>
      </c>
      <c r="BN9" s="462"/>
      <c r="BO9" s="462"/>
      <c r="BP9" s="462"/>
      <c r="BQ9" s="463"/>
      <c r="BR9" s="461" t="s">
        <v>174</v>
      </c>
      <c r="BS9" s="462"/>
      <c r="BT9" s="462"/>
      <c r="BU9" s="462"/>
      <c r="BV9" s="463"/>
    </row>
    <row r="10" spans="1:112" s="340" customFormat="1" ht="96" customHeight="1">
      <c r="A10" s="465" t="s">
        <v>45</v>
      </c>
      <c r="B10" s="465"/>
      <c r="C10" s="350" t="s">
        <v>175</v>
      </c>
      <c r="D10" s="349" t="s">
        <v>133</v>
      </c>
      <c r="E10" s="341" t="s">
        <v>176</v>
      </c>
      <c r="F10" s="341" t="s">
        <v>20</v>
      </c>
      <c r="G10" s="341" t="s">
        <v>21</v>
      </c>
      <c r="H10" s="341" t="s">
        <v>150</v>
      </c>
      <c r="I10" s="342" t="s">
        <v>97</v>
      </c>
      <c r="J10" s="341" t="s">
        <v>176</v>
      </c>
      <c r="K10" s="341" t="s">
        <v>20</v>
      </c>
      <c r="L10" s="341" t="s">
        <v>21</v>
      </c>
      <c r="M10" s="341" t="s">
        <v>150</v>
      </c>
      <c r="N10" s="342" t="s">
        <v>97</v>
      </c>
      <c r="O10" s="341" t="s">
        <v>176</v>
      </c>
      <c r="P10" s="341" t="s">
        <v>20</v>
      </c>
      <c r="Q10" s="341" t="s">
        <v>21</v>
      </c>
      <c r="R10" s="341" t="s">
        <v>150</v>
      </c>
      <c r="S10" s="342" t="s">
        <v>97</v>
      </c>
      <c r="T10" s="341" t="s">
        <v>176</v>
      </c>
      <c r="U10" s="341" t="s">
        <v>20</v>
      </c>
      <c r="V10" s="341" t="s">
        <v>21</v>
      </c>
      <c r="W10" s="341" t="s">
        <v>150</v>
      </c>
      <c r="X10" s="342" t="s">
        <v>97</v>
      </c>
      <c r="Y10" s="341" t="s">
        <v>176</v>
      </c>
      <c r="Z10" s="341" t="s">
        <v>20</v>
      </c>
      <c r="AA10" s="341" t="s">
        <v>21</v>
      </c>
      <c r="AB10" s="341" t="s">
        <v>150</v>
      </c>
      <c r="AC10" s="342" t="s">
        <v>97</v>
      </c>
      <c r="AD10" s="341" t="s">
        <v>176</v>
      </c>
      <c r="AE10" s="341" t="s">
        <v>20</v>
      </c>
      <c r="AF10" s="341" t="s">
        <v>21</v>
      </c>
      <c r="AG10" s="341" t="s">
        <v>150</v>
      </c>
      <c r="AH10" s="342" t="s">
        <v>97</v>
      </c>
      <c r="AI10" s="341" t="s">
        <v>176</v>
      </c>
      <c r="AJ10" s="341" t="s">
        <v>20</v>
      </c>
      <c r="AK10" s="341" t="s">
        <v>21</v>
      </c>
      <c r="AL10" s="341" t="s">
        <v>150</v>
      </c>
      <c r="AM10" s="342" t="s">
        <v>97</v>
      </c>
      <c r="AN10" s="341" t="s">
        <v>176</v>
      </c>
      <c r="AO10" s="341" t="s">
        <v>20</v>
      </c>
      <c r="AP10" s="341" t="s">
        <v>21</v>
      </c>
      <c r="AQ10" s="341" t="s">
        <v>150</v>
      </c>
      <c r="AR10" s="342" t="s">
        <v>97</v>
      </c>
      <c r="AS10" s="341" t="s">
        <v>176</v>
      </c>
      <c r="AT10" s="341" t="s">
        <v>20</v>
      </c>
      <c r="AU10" s="341" t="s">
        <v>21</v>
      </c>
      <c r="AV10" s="341" t="s">
        <v>150</v>
      </c>
      <c r="AW10" s="342" t="s">
        <v>97</v>
      </c>
      <c r="AX10" s="341" t="s">
        <v>176</v>
      </c>
      <c r="AY10" s="341" t="s">
        <v>20</v>
      </c>
      <c r="AZ10" s="341" t="s">
        <v>21</v>
      </c>
      <c r="BA10" s="341" t="s">
        <v>150</v>
      </c>
      <c r="BB10" s="342" t="s">
        <v>97</v>
      </c>
      <c r="BC10" s="341" t="s">
        <v>176</v>
      </c>
      <c r="BD10" s="341" t="s">
        <v>20</v>
      </c>
      <c r="BE10" s="341" t="s">
        <v>21</v>
      </c>
      <c r="BF10" s="341" t="s">
        <v>150</v>
      </c>
      <c r="BG10" s="342" t="s">
        <v>97</v>
      </c>
      <c r="BH10" s="341" t="s">
        <v>176</v>
      </c>
      <c r="BI10" s="341" t="s">
        <v>20</v>
      </c>
      <c r="BJ10" s="341" t="s">
        <v>21</v>
      </c>
      <c r="BK10" s="341" t="s">
        <v>150</v>
      </c>
      <c r="BL10" s="342" t="s">
        <v>97</v>
      </c>
      <c r="BM10" s="341" t="s">
        <v>176</v>
      </c>
      <c r="BN10" s="341" t="s">
        <v>20</v>
      </c>
      <c r="BO10" s="341" t="s">
        <v>21</v>
      </c>
      <c r="BP10" s="341" t="s">
        <v>150</v>
      </c>
      <c r="BQ10" s="342" t="s">
        <v>97</v>
      </c>
      <c r="BR10" s="341" t="s">
        <v>176</v>
      </c>
      <c r="BS10" s="341" t="s">
        <v>20</v>
      </c>
      <c r="BT10" s="341" t="s">
        <v>21</v>
      </c>
      <c r="BU10" s="341" t="s">
        <v>150</v>
      </c>
      <c r="BV10" s="342" t="s">
        <v>97</v>
      </c>
    </row>
    <row r="11" spans="1:112" s="343" customFormat="1" ht="12" customHeight="1">
      <c r="A11" s="345">
        <v>2019</v>
      </c>
      <c r="B11" s="172" t="s">
        <v>47</v>
      </c>
      <c r="C11" s="288">
        <v>98.829812033991615</v>
      </c>
      <c r="D11" s="200">
        <v>98.860329428396824</v>
      </c>
      <c r="E11" s="288">
        <v>99.084619012249348</v>
      </c>
      <c r="F11" s="200">
        <v>98.077091553805545</v>
      </c>
      <c r="G11" s="200">
        <v>101.0366326626535</v>
      </c>
      <c r="H11" s="200">
        <v>115.65746779183152</v>
      </c>
      <c r="I11" s="290">
        <v>91.477410242721106</v>
      </c>
      <c r="J11" s="288">
        <v>99.79549448384698</v>
      </c>
      <c r="K11" s="200">
        <v>100.47217462732591</v>
      </c>
      <c r="L11" s="200">
        <v>98.539311256095132</v>
      </c>
      <c r="M11" s="200">
        <v>99.350624578765959</v>
      </c>
      <c r="N11" s="290">
        <v>94.938467839545368</v>
      </c>
      <c r="O11" s="200">
        <v>100.01622597744813</v>
      </c>
      <c r="P11" s="200">
        <v>100.84558363697407</v>
      </c>
      <c r="Q11" s="200">
        <v>101.11656356256221</v>
      </c>
      <c r="R11" s="200">
        <v>89.557044409070826</v>
      </c>
      <c r="S11" s="200">
        <v>96.563565728596643</v>
      </c>
      <c r="T11" s="288">
        <v>99.163782310856035</v>
      </c>
      <c r="U11" s="200">
        <v>97.035492228637324</v>
      </c>
      <c r="V11" s="200">
        <v>101.14752025311118</v>
      </c>
      <c r="W11" s="200">
        <v>101.44080254022097</v>
      </c>
      <c r="X11" s="200">
        <v>113.34297198684158</v>
      </c>
      <c r="Y11" s="288">
        <v>93.421223919809705</v>
      </c>
      <c r="Z11" s="200">
        <v>92.257934893931903</v>
      </c>
      <c r="AA11" s="200">
        <v>92.819667216309412</v>
      </c>
      <c r="AB11" s="200">
        <v>113.31480545730169</v>
      </c>
      <c r="AC11" s="200">
        <v>89.772586056915614</v>
      </c>
      <c r="AD11" s="288">
        <v>98.188670396131812</v>
      </c>
      <c r="AE11" s="200">
        <v>99.154823014405906</v>
      </c>
      <c r="AF11" s="200">
        <v>97.437349841147267</v>
      </c>
      <c r="AG11" s="200">
        <v>93.888354231631538</v>
      </c>
      <c r="AH11" s="200">
        <v>96.995991194487559</v>
      </c>
      <c r="AI11" s="288">
        <v>106.37837837837839</v>
      </c>
      <c r="AJ11" s="200">
        <v>110.443864229765</v>
      </c>
      <c r="AK11" s="200">
        <v>102.2636484687084</v>
      </c>
      <c r="AL11" s="200">
        <v>102.61887072808322</v>
      </c>
      <c r="AM11" s="200">
        <v>101.29870129870129</v>
      </c>
      <c r="AN11" s="288">
        <v>96.144158108893635</v>
      </c>
      <c r="AO11" s="200">
        <v>95.534339390206341</v>
      </c>
      <c r="AP11" s="200">
        <v>95.645884565311718</v>
      </c>
      <c r="AQ11" s="200">
        <v>126.59176029962546</v>
      </c>
      <c r="AR11" s="200">
        <v>102.17821782178218</v>
      </c>
      <c r="AS11" s="288">
        <v>99.157418600197985</v>
      </c>
      <c r="AT11" s="200">
        <v>99.491628867510428</v>
      </c>
      <c r="AU11" s="200">
        <v>98.666037654678533</v>
      </c>
      <c r="AV11" s="200">
        <v>97.266663267011054</v>
      </c>
      <c r="AW11" s="200">
        <v>100.34952428240473</v>
      </c>
      <c r="AX11" s="288">
        <v>109.24932643286611</v>
      </c>
      <c r="AY11" s="200">
        <v>107.9827220373454</v>
      </c>
      <c r="AZ11" s="200">
        <v>106.34536972605559</v>
      </c>
      <c r="BA11" s="200">
        <v>134.60120840836797</v>
      </c>
      <c r="BB11" s="200">
        <v>106.2118421597761</v>
      </c>
      <c r="BC11" s="288">
        <v>97.905202731154489</v>
      </c>
      <c r="BD11" s="200">
        <v>99.353654202847821</v>
      </c>
      <c r="BE11" s="200">
        <v>93.246812416952309</v>
      </c>
      <c r="BF11" s="200">
        <v>107.03122879515605</v>
      </c>
      <c r="BG11" s="200">
        <v>95.716860648202655</v>
      </c>
      <c r="BH11" s="288">
        <v>99.093066112176061</v>
      </c>
      <c r="BI11" s="200">
        <v>99.436557505741263</v>
      </c>
      <c r="BJ11" s="200">
        <v>96.730834701407773</v>
      </c>
      <c r="BK11" s="200">
        <v>120.69678062045246</v>
      </c>
      <c r="BL11" s="200">
        <v>90.789743549237798</v>
      </c>
      <c r="BM11" s="288">
        <v>99.563899496866512</v>
      </c>
      <c r="BN11" s="200">
        <v>98.845023797409667</v>
      </c>
      <c r="BO11" s="200">
        <v>108.83277710410249</v>
      </c>
      <c r="BP11" s="200">
        <v>84.910366328916595</v>
      </c>
      <c r="BQ11" s="200">
        <v>79.302788844621503</v>
      </c>
      <c r="BR11" s="288">
        <v>98.860329428396824</v>
      </c>
      <c r="BS11" s="200">
        <v>97.966771510568933</v>
      </c>
      <c r="BT11" s="200">
        <v>98.884258686008479</v>
      </c>
      <c r="BU11" s="200">
        <v>103.23864267984113</v>
      </c>
      <c r="BV11" s="290">
        <v>103.88480777495568</v>
      </c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9"/>
      <c r="DF11" s="339"/>
      <c r="DG11" s="339"/>
      <c r="DH11" s="339"/>
    </row>
    <row r="12" spans="1:112" s="343" customFormat="1" ht="12" customHeight="1">
      <c r="A12" s="346"/>
      <c r="B12" s="175" t="s">
        <v>48</v>
      </c>
      <c r="C12" s="289">
        <v>98.258233404608063</v>
      </c>
      <c r="D12" s="201">
        <v>98.1886444499318</v>
      </c>
      <c r="E12" s="289">
        <v>99.44616558428018</v>
      </c>
      <c r="F12" s="201">
        <v>98.699441078785398</v>
      </c>
      <c r="G12" s="201">
        <v>100.71330542751555</v>
      </c>
      <c r="H12" s="201">
        <v>114.31315138375496</v>
      </c>
      <c r="I12" s="291">
        <v>91.538206997240664</v>
      </c>
      <c r="J12" s="289">
        <v>99.985750641732224</v>
      </c>
      <c r="K12" s="201">
        <v>100.62503170726545</v>
      </c>
      <c r="L12" s="201">
        <v>99.332825465452345</v>
      </c>
      <c r="M12" s="201">
        <v>97.605073002736404</v>
      </c>
      <c r="N12" s="291">
        <v>93.989225764474568</v>
      </c>
      <c r="O12" s="201">
        <v>100.96460717413129</v>
      </c>
      <c r="P12" s="201">
        <v>100.87064059493107</v>
      </c>
      <c r="Q12" s="201">
        <v>104.23390615429935</v>
      </c>
      <c r="R12" s="201">
        <v>92.198104500478081</v>
      </c>
      <c r="S12" s="201">
        <v>98.86053527641721</v>
      </c>
      <c r="T12" s="289">
        <v>98.648993240762394</v>
      </c>
      <c r="U12" s="201">
        <v>97.727799438454966</v>
      </c>
      <c r="V12" s="201">
        <v>100.54774785071575</v>
      </c>
      <c r="W12" s="201">
        <v>99.26092557651603</v>
      </c>
      <c r="X12" s="201">
        <v>99.0608815372197</v>
      </c>
      <c r="Y12" s="289">
        <v>92.649617155232605</v>
      </c>
      <c r="Z12" s="201">
        <v>95.104058961027519</v>
      </c>
      <c r="AA12" s="201">
        <v>94.798381052316003</v>
      </c>
      <c r="AB12" s="201">
        <v>65.114957049014663</v>
      </c>
      <c r="AC12" s="201">
        <v>74.263700758046468</v>
      </c>
      <c r="AD12" s="289">
        <v>98.895353347852136</v>
      </c>
      <c r="AE12" s="201">
        <v>99.912307588087302</v>
      </c>
      <c r="AF12" s="201">
        <v>97.705329297616942</v>
      </c>
      <c r="AG12" s="201">
        <v>95.623922977410032</v>
      </c>
      <c r="AH12" s="201">
        <v>96.942897149749015</v>
      </c>
      <c r="AI12" s="289">
        <v>103.88357588357589</v>
      </c>
      <c r="AJ12" s="201">
        <v>104.56919060052218</v>
      </c>
      <c r="AK12" s="201">
        <v>108.65512649800267</v>
      </c>
      <c r="AL12" s="201">
        <v>103.10178306092126</v>
      </c>
      <c r="AM12" s="201">
        <v>93.506493506493499</v>
      </c>
      <c r="AN12" s="289">
        <v>95.155977523735714</v>
      </c>
      <c r="AO12" s="201">
        <v>95.903911302740994</v>
      </c>
      <c r="AP12" s="201">
        <v>95.298712570519299</v>
      </c>
      <c r="AQ12" s="201">
        <v>68.164794007490642</v>
      </c>
      <c r="AR12" s="201">
        <v>85.544554455445549</v>
      </c>
      <c r="AS12" s="289">
        <v>98.55946884774589</v>
      </c>
      <c r="AT12" s="201">
        <v>99.662568777405738</v>
      </c>
      <c r="AU12" s="201">
        <v>98.602400822214065</v>
      </c>
      <c r="AV12" s="201">
        <v>88.94407882087485</v>
      </c>
      <c r="AW12" s="201">
        <v>96.872829026936699</v>
      </c>
      <c r="AX12" s="289">
        <v>103.06223044880113</v>
      </c>
      <c r="AY12" s="201">
        <v>105.2295570986998</v>
      </c>
      <c r="AZ12" s="201">
        <v>99.524393402592068</v>
      </c>
      <c r="BA12" s="201">
        <v>91.936651126781896</v>
      </c>
      <c r="BB12" s="201">
        <v>105.52636633786422</v>
      </c>
      <c r="BC12" s="289">
        <v>95.631045298427551</v>
      </c>
      <c r="BD12" s="201">
        <v>99.906496180017342</v>
      </c>
      <c r="BE12" s="201">
        <v>89.402630418094986</v>
      </c>
      <c r="BF12" s="201">
        <v>93.379334411122997</v>
      </c>
      <c r="BG12" s="201">
        <v>95.315079473841053</v>
      </c>
      <c r="BH12" s="289">
        <v>98.792381864079545</v>
      </c>
      <c r="BI12" s="201">
        <v>99.003838162255462</v>
      </c>
      <c r="BJ12" s="201">
        <v>96.916987218533976</v>
      </c>
      <c r="BK12" s="201">
        <v>112.67626490048396</v>
      </c>
      <c r="BL12" s="201">
        <v>97.295818092075137</v>
      </c>
      <c r="BM12" s="289">
        <v>100.35393104406955</v>
      </c>
      <c r="BN12" s="201">
        <v>99.117067798465897</v>
      </c>
      <c r="BO12" s="201">
        <v>110.98973032719154</v>
      </c>
      <c r="BP12" s="201">
        <v>87.139516757599381</v>
      </c>
      <c r="BQ12" s="201">
        <v>83.60557768924302</v>
      </c>
      <c r="BR12" s="289">
        <v>98.1886444499318</v>
      </c>
      <c r="BS12" s="201">
        <v>98.547342565984025</v>
      </c>
      <c r="BT12" s="201">
        <v>98.00387194627011</v>
      </c>
      <c r="BU12" s="201">
        <v>96.982876203772804</v>
      </c>
      <c r="BV12" s="291">
        <v>95.764300511731236</v>
      </c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9"/>
      <c r="DF12" s="339"/>
      <c r="DG12" s="339"/>
      <c r="DH12" s="339"/>
    </row>
    <row r="13" spans="1:112">
      <c r="A13" s="347"/>
      <c r="B13" s="172" t="s">
        <v>49</v>
      </c>
      <c r="C13" s="286">
        <v>98.122920460740374</v>
      </c>
      <c r="D13" s="200">
        <v>98.036716443586869</v>
      </c>
      <c r="E13" s="286">
        <v>99.613364832337851</v>
      </c>
      <c r="F13" s="200">
        <v>98.886209303964222</v>
      </c>
      <c r="G13" s="200">
        <v>102.85224699799564</v>
      </c>
      <c r="H13" s="200">
        <v>106.50341441548885</v>
      </c>
      <c r="I13" s="287">
        <v>91.365037605517074</v>
      </c>
      <c r="J13" s="286">
        <v>100.54383772964985</v>
      </c>
      <c r="K13" s="200">
        <v>100.50049955628361</v>
      </c>
      <c r="L13" s="200">
        <v>101.59668126452543</v>
      </c>
      <c r="M13" s="200">
        <v>97.834196556665589</v>
      </c>
      <c r="N13" s="287">
        <v>96.939261199569174</v>
      </c>
      <c r="O13" s="200">
        <v>100.60869432559171</v>
      </c>
      <c r="P13" s="200">
        <v>100.72512322499979</v>
      </c>
      <c r="Q13" s="200">
        <v>102.45520122861447</v>
      </c>
      <c r="R13" s="200">
        <v>94.54245677820758</v>
      </c>
      <c r="S13" s="200">
        <v>98.078702575123984</v>
      </c>
      <c r="T13" s="286">
        <v>98.481445602255945</v>
      </c>
      <c r="U13" s="200">
        <v>98.743486249390614</v>
      </c>
      <c r="V13" s="200">
        <v>98.162417117445855</v>
      </c>
      <c r="W13" s="200">
        <v>97.376943325837374</v>
      </c>
      <c r="X13" s="200">
        <v>99.614999486342001</v>
      </c>
      <c r="Y13" s="286">
        <v>93.056722564764073</v>
      </c>
      <c r="Z13" s="200">
        <v>96.274262864647397</v>
      </c>
      <c r="AA13" s="200">
        <v>87.558087243291865</v>
      </c>
      <c r="AB13" s="200">
        <v>62.32314300151593</v>
      </c>
      <c r="AC13" s="200">
        <v>86.491860320616368</v>
      </c>
      <c r="AD13" s="286">
        <v>99.002638297998672</v>
      </c>
      <c r="AE13" s="200">
        <v>99.948202156957279</v>
      </c>
      <c r="AF13" s="200">
        <v>98.317688481666423</v>
      </c>
      <c r="AG13" s="200">
        <v>95.399380454710837</v>
      </c>
      <c r="AH13" s="200">
        <v>94.654605023498405</v>
      </c>
      <c r="AI13" s="286">
        <v>102.5862785862786</v>
      </c>
      <c r="AJ13" s="200">
        <v>101.24020887728457</v>
      </c>
      <c r="AK13" s="200">
        <v>99.067909454061265</v>
      </c>
      <c r="AL13" s="200">
        <v>105.51634472511145</v>
      </c>
      <c r="AM13" s="200">
        <v>93.506493506493499</v>
      </c>
      <c r="AN13" s="286">
        <v>96.260414648323973</v>
      </c>
      <c r="AO13" s="200">
        <v>97.197412996612258</v>
      </c>
      <c r="AP13" s="200">
        <v>95.645884565311718</v>
      </c>
      <c r="AQ13" s="200">
        <v>92.509363295880149</v>
      </c>
      <c r="AR13" s="200">
        <v>80.792079207920793</v>
      </c>
      <c r="AS13" s="286">
        <v>98.700721798865487</v>
      </c>
      <c r="AT13" s="200">
        <v>100.02445447230944</v>
      </c>
      <c r="AU13" s="200">
        <v>97.612669480096173</v>
      </c>
      <c r="AV13" s="200">
        <v>90.267389776810788</v>
      </c>
      <c r="AW13" s="200">
        <v>96.53802000567606</v>
      </c>
      <c r="AX13" s="286">
        <v>98.33000359721926</v>
      </c>
      <c r="AY13" s="200">
        <v>102.21033447608339</v>
      </c>
      <c r="AZ13" s="200">
        <v>91.505780122146419</v>
      </c>
      <c r="BA13" s="200">
        <v>85.832337546493434</v>
      </c>
      <c r="BB13" s="200">
        <v>95.586966920142032</v>
      </c>
      <c r="BC13" s="286">
        <v>94.741901166144459</v>
      </c>
      <c r="BD13" s="200">
        <v>100.3499420974929</v>
      </c>
      <c r="BE13" s="200">
        <v>87.760606901684241</v>
      </c>
      <c r="BF13" s="200">
        <v>86.967952698758566</v>
      </c>
      <c r="BG13" s="200">
        <v>96.15074421390986</v>
      </c>
      <c r="BH13" s="286">
        <v>99.531315531367213</v>
      </c>
      <c r="BI13" s="200">
        <v>99.676182241782314</v>
      </c>
      <c r="BJ13" s="200">
        <v>98.438229003927731</v>
      </c>
      <c r="BK13" s="200">
        <v>107.45781421427083</v>
      </c>
      <c r="BL13" s="200">
        <v>97.623233980375247</v>
      </c>
      <c r="BM13" s="286">
        <v>98.558404800426302</v>
      </c>
      <c r="BN13" s="200">
        <v>97.733662224912891</v>
      </c>
      <c r="BO13" s="200">
        <v>103.88144269050403</v>
      </c>
      <c r="BP13" s="200">
        <v>91.19251753702261</v>
      </c>
      <c r="BQ13" s="200">
        <v>99.681274900398378</v>
      </c>
      <c r="BR13" s="286">
        <v>98.036716443586869</v>
      </c>
      <c r="BS13" s="200">
        <v>99.129536978915553</v>
      </c>
      <c r="BT13" s="200">
        <v>96.505094619961184</v>
      </c>
      <c r="BU13" s="200">
        <v>94.679281307707711</v>
      </c>
      <c r="BV13" s="287">
        <v>96.969405595683284</v>
      </c>
    </row>
    <row r="14" spans="1:112">
      <c r="A14" s="346"/>
      <c r="B14" s="175" t="s">
        <v>50</v>
      </c>
      <c r="C14" s="289">
        <v>98.096249110420715</v>
      </c>
      <c r="D14" s="201">
        <v>97.937273565932443</v>
      </c>
      <c r="E14" s="289">
        <v>99.615204209089654</v>
      </c>
      <c r="F14" s="201">
        <v>98.841245460540378</v>
      </c>
      <c r="G14" s="201">
        <v>102.41334367144418</v>
      </c>
      <c r="H14" s="201">
        <v>104.49243756050373</v>
      </c>
      <c r="I14" s="291">
        <v>97.543940418744356</v>
      </c>
      <c r="J14" s="289">
        <v>100.58438819060727</v>
      </c>
      <c r="K14" s="201">
        <v>100.87581726935639</v>
      </c>
      <c r="L14" s="201">
        <v>100.33115210085936</v>
      </c>
      <c r="M14" s="201">
        <v>98.301989248605082</v>
      </c>
      <c r="N14" s="291">
        <v>99.733552995779462</v>
      </c>
      <c r="O14" s="201">
        <v>100.21086005199946</v>
      </c>
      <c r="P14" s="201">
        <v>100.11181515015726</v>
      </c>
      <c r="Q14" s="201">
        <v>101.86600783488174</v>
      </c>
      <c r="R14" s="201">
        <v>97.179378536901424</v>
      </c>
      <c r="S14" s="201">
        <v>97.2078248496763</v>
      </c>
      <c r="T14" s="289">
        <v>98.33268507943734</v>
      </c>
      <c r="U14" s="201">
        <v>98.733203222047948</v>
      </c>
      <c r="V14" s="201">
        <v>98.847664768634942</v>
      </c>
      <c r="W14" s="201">
        <v>95.680349690277112</v>
      </c>
      <c r="X14" s="201">
        <v>97.900284934130525</v>
      </c>
      <c r="Y14" s="289">
        <v>93.577438786257815</v>
      </c>
      <c r="Z14" s="201">
        <v>96.974033038168841</v>
      </c>
      <c r="AA14" s="201">
        <v>87.288262629290969</v>
      </c>
      <c r="AB14" s="201">
        <v>61.337796867104608</v>
      </c>
      <c r="AC14" s="201">
        <v>87.833975394556973</v>
      </c>
      <c r="AD14" s="289">
        <v>99.882564580012684</v>
      </c>
      <c r="AE14" s="201">
        <v>100.46099839653024</v>
      </c>
      <c r="AF14" s="201">
        <v>98.855944714204242</v>
      </c>
      <c r="AG14" s="201">
        <v>99.612518581869622</v>
      </c>
      <c r="AH14" s="201">
        <v>96.178925946810452</v>
      </c>
      <c r="AI14" s="289">
        <v>101.7879417879418</v>
      </c>
      <c r="AJ14" s="201">
        <v>101.43603133159267</v>
      </c>
      <c r="AK14" s="201">
        <v>92.676431424766989</v>
      </c>
      <c r="AL14" s="201">
        <v>104.30906389301636</v>
      </c>
      <c r="AM14" s="201">
        <v>93.506493506493499</v>
      </c>
      <c r="AN14" s="289">
        <v>97.132338694051541</v>
      </c>
      <c r="AO14" s="201">
        <v>98.306128734216202</v>
      </c>
      <c r="AP14" s="201">
        <v>95.472298567915502</v>
      </c>
      <c r="AQ14" s="201">
        <v>68.164794007490642</v>
      </c>
      <c r="AR14" s="201">
        <v>102.17821782178217</v>
      </c>
      <c r="AS14" s="289">
        <v>98.556899947277714</v>
      </c>
      <c r="AT14" s="201">
        <v>99.375194093465794</v>
      </c>
      <c r="AU14" s="201">
        <v>98.90563973739421</v>
      </c>
      <c r="AV14" s="201">
        <v>90.731381734326405</v>
      </c>
      <c r="AW14" s="201">
        <v>97.1365178361239</v>
      </c>
      <c r="AX14" s="289">
        <v>96.03983224345501</v>
      </c>
      <c r="AY14" s="201">
        <v>99.266401002176536</v>
      </c>
      <c r="AZ14" s="201">
        <v>90.214724439869428</v>
      </c>
      <c r="BA14" s="201">
        <v>79.290438763316914</v>
      </c>
      <c r="BB14" s="201">
        <v>109.83883785483729</v>
      </c>
      <c r="BC14" s="289">
        <v>94.675568620393435</v>
      </c>
      <c r="BD14" s="201">
        <v>99.300226090544143</v>
      </c>
      <c r="BE14" s="201">
        <v>89.497898203528962</v>
      </c>
      <c r="BF14" s="201">
        <v>84.914210516084466</v>
      </c>
      <c r="BG14" s="201">
        <v>100.85958201456485</v>
      </c>
      <c r="BH14" s="289">
        <v>99.511990636693142</v>
      </c>
      <c r="BI14" s="201">
        <v>99.640263039388969</v>
      </c>
      <c r="BJ14" s="201">
        <v>99.336221330622578</v>
      </c>
      <c r="BK14" s="201">
        <v>100.45500743762157</v>
      </c>
      <c r="BL14" s="201">
        <v>95.598963197328843</v>
      </c>
      <c r="BM14" s="289">
        <v>98.680037223382769</v>
      </c>
      <c r="BN14" s="201">
        <v>98.069080112578817</v>
      </c>
      <c r="BO14" s="201">
        <v>101.39611748419843</v>
      </c>
      <c r="BP14" s="201">
        <v>98.082618862042096</v>
      </c>
      <c r="BQ14" s="201">
        <v>97.768924302788818</v>
      </c>
      <c r="BR14" s="289">
        <v>97.937273565932443</v>
      </c>
      <c r="BS14" s="201">
        <v>98.948672318293518</v>
      </c>
      <c r="BT14" s="201">
        <v>97.144672302398419</v>
      </c>
      <c r="BU14" s="201">
        <v>93.153975328261581</v>
      </c>
      <c r="BV14" s="291">
        <v>97.486118985289195</v>
      </c>
    </row>
    <row r="15" spans="1:112">
      <c r="A15" s="347"/>
      <c r="B15" s="172" t="s">
        <v>51</v>
      </c>
      <c r="C15" s="286">
        <v>98.656054404407939</v>
      </c>
      <c r="D15" s="200">
        <v>98.544978776490112</v>
      </c>
      <c r="E15" s="286">
        <v>100.37707869758981</v>
      </c>
      <c r="F15" s="200">
        <v>99.780309511847619</v>
      </c>
      <c r="G15" s="200">
        <v>102.92178480686495</v>
      </c>
      <c r="H15" s="200">
        <v>101.43752242502302</v>
      </c>
      <c r="I15" s="287">
        <v>100.53104271945905</v>
      </c>
      <c r="J15" s="286">
        <v>100.1870809433162</v>
      </c>
      <c r="K15" s="200">
        <v>100.3250319807612</v>
      </c>
      <c r="L15" s="200">
        <v>99.770363268379953</v>
      </c>
      <c r="M15" s="200">
        <v>99.529179217782485</v>
      </c>
      <c r="N15" s="287">
        <v>101.89647312188887</v>
      </c>
      <c r="O15" s="200">
        <v>100.03032565767435</v>
      </c>
      <c r="P15" s="200">
        <v>99.867986937420767</v>
      </c>
      <c r="Q15" s="200">
        <v>100.59727380818623</v>
      </c>
      <c r="R15" s="200">
        <v>99.924506319047723</v>
      </c>
      <c r="S15" s="200">
        <v>99.789095657409462</v>
      </c>
      <c r="T15" s="286">
        <v>98.773592096290415</v>
      </c>
      <c r="U15" s="200">
        <v>99.013463794200206</v>
      </c>
      <c r="V15" s="200">
        <v>98.775943284863914</v>
      </c>
      <c r="W15" s="200">
        <v>98.364210605464464</v>
      </c>
      <c r="X15" s="200">
        <v>95.384983072322669</v>
      </c>
      <c r="Y15" s="286">
        <v>98.268618563533281</v>
      </c>
      <c r="Z15" s="200">
        <v>98.461779709605182</v>
      </c>
      <c r="AA15" s="200">
        <v>96.552241043321843</v>
      </c>
      <c r="AB15" s="200">
        <v>88.68115209701871</v>
      </c>
      <c r="AC15" s="200">
        <v>117.50963091835467</v>
      </c>
      <c r="AD15" s="286">
        <v>99.876982056645858</v>
      </c>
      <c r="AE15" s="200">
        <v>100.24714410085116</v>
      </c>
      <c r="AF15" s="200">
        <v>98.483586211182001</v>
      </c>
      <c r="AG15" s="200">
        <v>101.12656650747594</v>
      </c>
      <c r="AH15" s="200">
        <v>100.16402850361682</v>
      </c>
      <c r="AI15" s="286">
        <v>101.987525987526</v>
      </c>
      <c r="AJ15" s="200">
        <v>103.98172323759789</v>
      </c>
      <c r="AK15" s="200">
        <v>91.078561917443409</v>
      </c>
      <c r="AL15" s="200">
        <v>102.1359583952452</v>
      </c>
      <c r="AM15" s="200">
        <v>85.714285714285708</v>
      </c>
      <c r="AN15" s="286">
        <v>97.48110831234257</v>
      </c>
      <c r="AO15" s="200">
        <v>97.56698490914691</v>
      </c>
      <c r="AP15" s="200">
        <v>96.860986547085176</v>
      </c>
      <c r="AQ15" s="200">
        <v>77.902621722846447</v>
      </c>
      <c r="AR15" s="200">
        <v>111.68316831683167</v>
      </c>
      <c r="AS15" s="286">
        <v>98.344301155605592</v>
      </c>
      <c r="AT15" s="200">
        <v>98.973932715609351</v>
      </c>
      <c r="AU15" s="200">
        <v>98.592408552428765</v>
      </c>
      <c r="AV15" s="200">
        <v>93.183851420561126</v>
      </c>
      <c r="AW15" s="200">
        <v>95.467150890860012</v>
      </c>
      <c r="AX15" s="286">
        <v>98.587449038520177</v>
      </c>
      <c r="AY15" s="200">
        <v>100.88923758047426</v>
      </c>
      <c r="AZ15" s="200">
        <v>96.805908478367485</v>
      </c>
      <c r="BA15" s="200">
        <v>76.008549741656438</v>
      </c>
      <c r="BB15" s="200">
        <v>106.20581599870435</v>
      </c>
      <c r="BC15" s="286">
        <v>94.653541700724602</v>
      </c>
      <c r="BD15" s="200">
        <v>99.36844178588116</v>
      </c>
      <c r="BE15" s="200">
        <v>89.835742877893466</v>
      </c>
      <c r="BF15" s="200">
        <v>83.283458632141489</v>
      </c>
      <c r="BG15" s="200">
        <v>99.835425829575257</v>
      </c>
      <c r="BH15" s="286">
        <v>99.987011165048798</v>
      </c>
      <c r="BI15" s="200">
        <v>99.657261490584332</v>
      </c>
      <c r="BJ15" s="200">
        <v>100.98990481640466</v>
      </c>
      <c r="BK15" s="200">
        <v>95.786469586522102</v>
      </c>
      <c r="BL15" s="200">
        <v>99.818468257124721</v>
      </c>
      <c r="BM15" s="286">
        <v>100.50220675967365</v>
      </c>
      <c r="BN15" s="200">
        <v>100.12641287056657</v>
      </c>
      <c r="BO15" s="200">
        <v>102.60658675566334</v>
      </c>
      <c r="BP15" s="200">
        <v>99.298519095869068</v>
      </c>
      <c r="BQ15" s="200">
        <v>97.768924302788818</v>
      </c>
      <c r="BR15" s="286">
        <v>98.544978776490112</v>
      </c>
      <c r="BS15" s="200">
        <v>99.254886168220295</v>
      </c>
      <c r="BT15" s="200">
        <v>97.696960056794353</v>
      </c>
      <c r="BU15" s="200">
        <v>95.779265983743826</v>
      </c>
      <c r="BV15" s="287">
        <v>98.575068343477596</v>
      </c>
    </row>
    <row r="16" spans="1:112">
      <c r="A16" s="346"/>
      <c r="B16" s="175" t="s">
        <v>52</v>
      </c>
      <c r="C16" s="289">
        <v>98.871825712991125</v>
      </c>
      <c r="D16" s="201">
        <v>98.736968176673102</v>
      </c>
      <c r="E16" s="289">
        <v>100.13220920053402</v>
      </c>
      <c r="F16" s="201">
        <v>99.69788381037695</v>
      </c>
      <c r="G16" s="201">
        <v>102.38816691659467</v>
      </c>
      <c r="H16" s="201">
        <v>99.362256961264009</v>
      </c>
      <c r="I16" s="291">
        <v>100.38518215658016</v>
      </c>
      <c r="J16" s="289">
        <v>99.525073882910789</v>
      </c>
      <c r="K16" s="201">
        <v>99.784171262051188</v>
      </c>
      <c r="L16" s="201">
        <v>99.214815492570523</v>
      </c>
      <c r="M16" s="201">
        <v>96.705197209466931</v>
      </c>
      <c r="N16" s="291">
        <v>101.03977317020342</v>
      </c>
      <c r="O16" s="201">
        <v>99.772790994685622</v>
      </c>
      <c r="P16" s="201">
        <v>99.960387880807303</v>
      </c>
      <c r="Q16" s="201">
        <v>97.642639878551861</v>
      </c>
      <c r="R16" s="201">
        <v>104.094118818141</v>
      </c>
      <c r="S16" s="201">
        <v>101.30807496367517</v>
      </c>
      <c r="T16" s="289">
        <v>98.981809633865325</v>
      </c>
      <c r="U16" s="201">
        <v>99.070627169953511</v>
      </c>
      <c r="V16" s="201">
        <v>98.859597794397928</v>
      </c>
      <c r="W16" s="201">
        <v>99.083155504770971</v>
      </c>
      <c r="X16" s="201">
        <v>96.968470635887371</v>
      </c>
      <c r="Y16" s="289">
        <v>99.537272630445315</v>
      </c>
      <c r="Z16" s="201">
        <v>100.08477607844483</v>
      </c>
      <c r="AA16" s="201">
        <v>98.980662569329937</v>
      </c>
      <c r="AB16" s="201">
        <v>89.420161697827197</v>
      </c>
      <c r="AC16" s="201">
        <v>106.92183422393438</v>
      </c>
      <c r="AD16" s="289">
        <v>100.46701113004799</v>
      </c>
      <c r="AE16" s="201">
        <v>100.81566414753802</v>
      </c>
      <c r="AF16" s="201">
        <v>98.806005442296637</v>
      </c>
      <c r="AG16" s="201">
        <v>102.70085853130557</v>
      </c>
      <c r="AH16" s="201">
        <v>100.32263045007475</v>
      </c>
      <c r="AI16" s="289">
        <v>99.792099792099805</v>
      </c>
      <c r="AJ16" s="201">
        <v>100.4569190600522</v>
      </c>
      <c r="AK16" s="201">
        <v>91.078561917443409</v>
      </c>
      <c r="AL16" s="201">
        <v>100.68722139673108</v>
      </c>
      <c r="AM16" s="201">
        <v>101.29870129870129</v>
      </c>
      <c r="AN16" s="289">
        <v>97.888006200348769</v>
      </c>
      <c r="AO16" s="201">
        <v>97.936556821681549</v>
      </c>
      <c r="AP16" s="201">
        <v>98.076088528858634</v>
      </c>
      <c r="AQ16" s="201">
        <v>82.771535580524358</v>
      </c>
      <c r="AR16" s="201">
        <v>99.801980198019777</v>
      </c>
      <c r="AS16" s="289">
        <v>98.423851241971477</v>
      </c>
      <c r="AT16" s="201">
        <v>98.854306081939427</v>
      </c>
      <c r="AU16" s="201">
        <v>99.76517213287562</v>
      </c>
      <c r="AV16" s="201">
        <v>92.737249375197464</v>
      </c>
      <c r="AW16" s="201">
        <v>94.107562765204776</v>
      </c>
      <c r="AX16" s="289">
        <v>97.970519296025984</v>
      </c>
      <c r="AY16" s="201">
        <v>98.976256656819729</v>
      </c>
      <c r="AZ16" s="201">
        <v>99.591834499963596</v>
      </c>
      <c r="BA16" s="201">
        <v>74.695794132992233</v>
      </c>
      <c r="BB16" s="201">
        <v>103.94374578639516</v>
      </c>
      <c r="BC16" s="289">
        <v>95.683437980410233</v>
      </c>
      <c r="BD16" s="201">
        <v>99.156290107906543</v>
      </c>
      <c r="BE16" s="201">
        <v>92.236885630448612</v>
      </c>
      <c r="BF16" s="201">
        <v>86.609971039649821</v>
      </c>
      <c r="BG16" s="201">
        <v>100.86054284103248</v>
      </c>
      <c r="BH16" s="289">
        <v>99.584929359821601</v>
      </c>
      <c r="BI16" s="201">
        <v>99.504676644483112</v>
      </c>
      <c r="BJ16" s="201">
        <v>100.49512283033651</v>
      </c>
      <c r="BK16" s="201">
        <v>94.356830832811696</v>
      </c>
      <c r="BL16" s="201">
        <v>95.509068991969116</v>
      </c>
      <c r="BM16" s="289">
        <v>99.655413415090933</v>
      </c>
      <c r="BN16" s="201">
        <v>99.772446528283183</v>
      </c>
      <c r="BO16" s="201">
        <v>98.83996694817948</v>
      </c>
      <c r="BP16" s="201">
        <v>97.879968823070939</v>
      </c>
      <c r="BQ16" s="201">
        <v>106.49402390438243</v>
      </c>
      <c r="BR16" s="289">
        <v>98.736968176673102</v>
      </c>
      <c r="BS16" s="201">
        <v>99.287138040781741</v>
      </c>
      <c r="BT16" s="201">
        <v>98.190542917532866</v>
      </c>
      <c r="BU16" s="201">
        <v>96.466798036248775</v>
      </c>
      <c r="BV16" s="291">
        <v>98.32165627072574</v>
      </c>
    </row>
    <row r="17" spans="1:74">
      <c r="A17" s="347"/>
      <c r="B17" s="172" t="s">
        <v>53</v>
      </c>
      <c r="C17" s="286">
        <v>98.944117278212289</v>
      </c>
      <c r="D17" s="200">
        <v>98.829675522137478</v>
      </c>
      <c r="E17" s="286">
        <v>100.00694063752819</v>
      </c>
      <c r="F17" s="200">
        <v>99.459634405320344</v>
      </c>
      <c r="G17" s="200">
        <v>103.38297816047492</v>
      </c>
      <c r="H17" s="200">
        <v>96.669335811751054</v>
      </c>
      <c r="I17" s="287">
        <v>100.41090113356789</v>
      </c>
      <c r="J17" s="286">
        <v>99.50975051186758</v>
      </c>
      <c r="K17" s="200">
        <v>99.804204276106788</v>
      </c>
      <c r="L17" s="200">
        <v>99.260480937170001</v>
      </c>
      <c r="M17" s="200">
        <v>99.614902675170939</v>
      </c>
      <c r="N17" s="287">
        <v>94.15560283691697</v>
      </c>
      <c r="O17" s="200">
        <v>99.149056144368956</v>
      </c>
      <c r="P17" s="200">
        <v>99.224807973846083</v>
      </c>
      <c r="Q17" s="200">
        <v>97.565820494170481</v>
      </c>
      <c r="R17" s="200">
        <v>104.36606963701901</v>
      </c>
      <c r="S17" s="200">
        <v>97.330975178000813</v>
      </c>
      <c r="T17" s="286">
        <v>99.01178840205263</v>
      </c>
      <c r="U17" s="200">
        <v>100.36790058320638</v>
      </c>
      <c r="V17" s="200">
        <v>96.059320645123478</v>
      </c>
      <c r="W17" s="200">
        <v>99.523392671491422</v>
      </c>
      <c r="X17" s="200">
        <v>91.6144885476197</v>
      </c>
      <c r="Y17" s="286">
        <v>100.12426182558373</v>
      </c>
      <c r="Z17" s="200">
        <v>98.902811331572494</v>
      </c>
      <c r="AA17" s="200">
        <v>102.98306101034328</v>
      </c>
      <c r="AB17" s="200">
        <v>115.12127337038909</v>
      </c>
      <c r="AC17" s="200">
        <v>95.439294146887036</v>
      </c>
      <c r="AD17" s="286">
        <v>100.32422467033648</v>
      </c>
      <c r="AE17" s="200">
        <v>100.97783820224463</v>
      </c>
      <c r="AF17" s="200">
        <v>99.301119339640081</v>
      </c>
      <c r="AG17" s="200">
        <v>98.281039678708382</v>
      </c>
      <c r="AH17" s="200">
        <v>101.94814519442851</v>
      </c>
      <c r="AI17" s="286">
        <v>98.993762993763013</v>
      </c>
      <c r="AJ17" s="200">
        <v>99.477806788511728</v>
      </c>
      <c r="AK17" s="200">
        <v>91.078561917443409</v>
      </c>
      <c r="AL17" s="200">
        <v>99.962852897474022</v>
      </c>
      <c r="AM17" s="200">
        <v>101.29870129870129</v>
      </c>
      <c r="AN17" s="286">
        <v>99.166828134082536</v>
      </c>
      <c r="AO17" s="200">
        <v>99.969202340622104</v>
      </c>
      <c r="AP17" s="200">
        <v>98.944018515839687</v>
      </c>
      <c r="AQ17" s="200">
        <v>63.295880149812746</v>
      </c>
      <c r="AR17" s="200">
        <v>97.425742574257399</v>
      </c>
      <c r="AS17" s="286">
        <v>98.944313587828447</v>
      </c>
      <c r="AT17" s="200">
        <v>99.63730506560384</v>
      </c>
      <c r="AU17" s="200">
        <v>99.971473685290491</v>
      </c>
      <c r="AV17" s="200">
        <v>91.108645355494929</v>
      </c>
      <c r="AW17" s="200">
        <v>95.875669132700352</v>
      </c>
      <c r="AX17" s="286">
        <v>97.256964810314997</v>
      </c>
      <c r="AY17" s="200">
        <v>98.554910205243687</v>
      </c>
      <c r="AZ17" s="200">
        <v>98.269001633826832</v>
      </c>
      <c r="BA17" s="200">
        <v>78.962249861150838</v>
      </c>
      <c r="BB17" s="200">
        <v>90.30277693034887</v>
      </c>
      <c r="BC17" s="286">
        <v>95.569827311813555</v>
      </c>
      <c r="BD17" s="200">
        <v>99.11555868058592</v>
      </c>
      <c r="BE17" s="200">
        <v>91.189604180427835</v>
      </c>
      <c r="BF17" s="200">
        <v>90.06152545322729</v>
      </c>
      <c r="BG17" s="200">
        <v>98.429172469208339</v>
      </c>
      <c r="BH17" s="286">
        <v>100.07473978946554</v>
      </c>
      <c r="BI17" s="200">
        <v>100.21434544828013</v>
      </c>
      <c r="BJ17" s="200">
        <v>101.19935827751222</v>
      </c>
      <c r="BK17" s="200">
        <v>88.899433933054695</v>
      </c>
      <c r="BL17" s="200">
        <v>95.087656170494171</v>
      </c>
      <c r="BM17" s="286">
        <v>99.001146819987866</v>
      </c>
      <c r="BN17" s="200">
        <v>99.309044303756707</v>
      </c>
      <c r="BO17" s="200">
        <v>97.275371028147717</v>
      </c>
      <c r="BP17" s="200">
        <v>98.082618862042096</v>
      </c>
      <c r="BQ17" s="200">
        <v>104.64143426294818</v>
      </c>
      <c r="BR17" s="286">
        <v>98.829675522137478</v>
      </c>
      <c r="BS17" s="200">
        <v>99.823219509457786</v>
      </c>
      <c r="BT17" s="200">
        <v>97.047785724874586</v>
      </c>
      <c r="BU17" s="200">
        <v>97.853295095850584</v>
      </c>
      <c r="BV17" s="287">
        <v>94.292185975951924</v>
      </c>
    </row>
    <row r="18" spans="1:74">
      <c r="A18" s="346"/>
      <c r="B18" s="175" t="s">
        <v>54</v>
      </c>
      <c r="C18" s="289">
        <v>99.700760965833993</v>
      </c>
      <c r="D18" s="201">
        <v>99.617765094507888</v>
      </c>
      <c r="E18" s="289">
        <v>99.633276283033879</v>
      </c>
      <c r="F18" s="201">
        <v>100.3488956452733</v>
      </c>
      <c r="G18" s="201">
        <v>96.881420958294441</v>
      </c>
      <c r="H18" s="201">
        <v>95.989204349221936</v>
      </c>
      <c r="I18" s="291">
        <v>102.96005401929716</v>
      </c>
      <c r="J18" s="289">
        <v>100.19379714876028</v>
      </c>
      <c r="K18" s="201">
        <v>99.835074356089038</v>
      </c>
      <c r="L18" s="201">
        <v>100.84621956269469</v>
      </c>
      <c r="M18" s="201">
        <v>103.09215079278117</v>
      </c>
      <c r="N18" s="291">
        <v>98.288604708773718</v>
      </c>
      <c r="O18" s="201">
        <v>99.620586460330671</v>
      </c>
      <c r="P18" s="201">
        <v>99.850640261158446</v>
      </c>
      <c r="Q18" s="201">
        <v>97.534457153193713</v>
      </c>
      <c r="R18" s="201">
        <v>103.91794394722127</v>
      </c>
      <c r="S18" s="201">
        <v>99.95697045310277</v>
      </c>
      <c r="T18" s="289">
        <v>100.5483271711652</v>
      </c>
      <c r="U18" s="201">
        <v>101.45024185830133</v>
      </c>
      <c r="V18" s="201">
        <v>97.449183539854815</v>
      </c>
      <c r="W18" s="201">
        <v>101.15015432168602</v>
      </c>
      <c r="X18" s="201">
        <v>101.65484193998842</v>
      </c>
      <c r="Y18" s="289">
        <v>99.939644256145044</v>
      </c>
      <c r="Z18" s="201">
        <v>102.51927063170432</v>
      </c>
      <c r="AA18" s="201">
        <v>106.85054714435617</v>
      </c>
      <c r="AB18" s="201">
        <v>45.490146538655893</v>
      </c>
      <c r="AC18" s="201">
        <v>111.54467503417422</v>
      </c>
      <c r="AD18" s="289">
        <v>100.77173493596865</v>
      </c>
      <c r="AE18" s="201">
        <v>100.23356245372301</v>
      </c>
      <c r="AF18" s="201">
        <v>102.07417502179285</v>
      </c>
      <c r="AG18" s="201">
        <v>100.75009534785826</v>
      </c>
      <c r="AH18" s="201">
        <v>101.80676585187834</v>
      </c>
      <c r="AI18" s="289">
        <v>97.796257796257819</v>
      </c>
      <c r="AJ18" s="201">
        <v>95.953002610966038</v>
      </c>
      <c r="AK18" s="201">
        <v>102.26364846870838</v>
      </c>
      <c r="AL18" s="201">
        <v>99.962852897474022</v>
      </c>
      <c r="AM18" s="201">
        <v>93.506493506493499</v>
      </c>
      <c r="AN18" s="289">
        <v>99.922495640379765</v>
      </c>
      <c r="AO18" s="201">
        <v>99.876809362488444</v>
      </c>
      <c r="AP18" s="201">
        <v>101.20063648199041</v>
      </c>
      <c r="AQ18" s="201">
        <v>68.164794007490642</v>
      </c>
      <c r="AR18" s="201">
        <v>97.425742574257399</v>
      </c>
      <c r="AS18" s="289">
        <v>100.08191545556294</v>
      </c>
      <c r="AT18" s="201">
        <v>100.06665951953481</v>
      </c>
      <c r="AU18" s="201">
        <v>99.409488124766284</v>
      </c>
      <c r="AV18" s="201">
        <v>101.65527642828043</v>
      </c>
      <c r="AW18" s="201">
        <v>102.27773438831223</v>
      </c>
      <c r="AX18" s="289">
        <v>97.978561262791899</v>
      </c>
      <c r="AY18" s="201">
        <v>97.439002786374303</v>
      </c>
      <c r="AZ18" s="201">
        <v>94.438868529008275</v>
      </c>
      <c r="BA18" s="201">
        <v>119.04505444569737</v>
      </c>
      <c r="BB18" s="201">
        <v>93.927889450075114</v>
      </c>
      <c r="BC18" s="289">
        <v>95.290580279142233</v>
      </c>
      <c r="BD18" s="201">
        <v>99.150514165023566</v>
      </c>
      <c r="BE18" s="201">
        <v>91.274800788261885</v>
      </c>
      <c r="BF18" s="201">
        <v>86.99337579502739</v>
      </c>
      <c r="BG18" s="201">
        <v>96.50043140238563</v>
      </c>
      <c r="BH18" s="289">
        <v>100.07736630109848</v>
      </c>
      <c r="BI18" s="201">
        <v>100.27146285101193</v>
      </c>
      <c r="BJ18" s="201">
        <v>100.83848196908473</v>
      </c>
      <c r="BK18" s="201">
        <v>86.199005176046157</v>
      </c>
      <c r="BL18" s="201">
        <v>101.21806022304862</v>
      </c>
      <c r="BM18" s="289">
        <v>98.876039184946919</v>
      </c>
      <c r="BN18" s="201">
        <v>100.18545878443217</v>
      </c>
      <c r="BO18" s="201">
        <v>93.161063238434565</v>
      </c>
      <c r="BP18" s="201">
        <v>96.866718628215125</v>
      </c>
      <c r="BQ18" s="201">
        <v>105.71713147410355</v>
      </c>
      <c r="BR18" s="289">
        <v>99.617765094507888</v>
      </c>
      <c r="BS18" s="201">
        <v>100.71191702040342</v>
      </c>
      <c r="BT18" s="201">
        <v>97.235652951039711</v>
      </c>
      <c r="BU18" s="201">
        <v>97.278870156085645</v>
      </c>
      <c r="BV18" s="291">
        <v>101.74800640764218</v>
      </c>
    </row>
    <row r="19" spans="1:74">
      <c r="A19" s="347"/>
      <c r="B19" s="172" t="s">
        <v>55</v>
      </c>
      <c r="C19" s="286">
        <v>100.13144857590666</v>
      </c>
      <c r="D19" s="200">
        <v>100.09122199941426</v>
      </c>
      <c r="E19" s="286">
        <v>100.50328076403292</v>
      </c>
      <c r="F19" s="200">
        <v>101.53364737110614</v>
      </c>
      <c r="G19" s="200">
        <v>97.428050761403043</v>
      </c>
      <c r="H19" s="200">
        <v>92.366307708841532</v>
      </c>
      <c r="I19" s="287">
        <v>104.03722755126421</v>
      </c>
      <c r="J19" s="286">
        <v>99.873323552152129</v>
      </c>
      <c r="K19" s="200">
        <v>99.679800604181338</v>
      </c>
      <c r="L19" s="200">
        <v>100.09533178421829</v>
      </c>
      <c r="M19" s="200">
        <v>101.69362038586672</v>
      </c>
      <c r="N19" s="287">
        <v>99.680631202081315</v>
      </c>
      <c r="O19" s="200">
        <v>99.675330246719284</v>
      </c>
      <c r="P19" s="200">
        <v>99.532523882560028</v>
      </c>
      <c r="Q19" s="200">
        <v>98.707095717319106</v>
      </c>
      <c r="R19" s="200">
        <v>103.51132043733939</v>
      </c>
      <c r="S19" s="200">
        <v>101.32751861861296</v>
      </c>
      <c r="T19" s="286">
        <v>101.06033982960642</v>
      </c>
      <c r="U19" s="200">
        <v>101.42604920802034</v>
      </c>
      <c r="V19" s="200">
        <v>99.931114520164698</v>
      </c>
      <c r="W19" s="200">
        <v>101.3682886963262</v>
      </c>
      <c r="X19" s="200">
        <v>99.905748598029433</v>
      </c>
      <c r="Y19" s="286">
        <v>99.712422632220495</v>
      </c>
      <c r="Z19" s="200">
        <v>102.94854141041914</v>
      </c>
      <c r="AA19" s="200">
        <v>102.12861639934043</v>
      </c>
      <c r="AB19" s="200">
        <v>39.167508842849934</v>
      </c>
      <c r="AC19" s="200">
        <v>120.64123275754939</v>
      </c>
      <c r="AD19" s="286">
        <v>100.71234573066191</v>
      </c>
      <c r="AE19" s="200">
        <v>100.16144172935276</v>
      </c>
      <c r="AF19" s="200">
        <v>100.66972137732674</v>
      </c>
      <c r="AG19" s="200">
        <v>103.65196504385912</v>
      </c>
      <c r="AH19" s="200">
        <v>105.25040697181016</v>
      </c>
      <c r="AI19" s="286">
        <v>97.496881496881528</v>
      </c>
      <c r="AJ19" s="200">
        <v>95.953002610966038</v>
      </c>
      <c r="AK19" s="200">
        <v>103.86151797603195</v>
      </c>
      <c r="AL19" s="200">
        <v>98.755572065378928</v>
      </c>
      <c r="AM19" s="200">
        <v>101.29870129870129</v>
      </c>
      <c r="AN19" s="286">
        <v>102.42201123813213</v>
      </c>
      <c r="AO19" s="200">
        <v>100.7083461656914</v>
      </c>
      <c r="AP19" s="200">
        <v>106.0610444090843</v>
      </c>
      <c r="AQ19" s="200">
        <v>82.771535580524343</v>
      </c>
      <c r="AR19" s="200">
        <v>104.55445544554452</v>
      </c>
      <c r="AS19" s="286">
        <v>100.94309580029227</v>
      </c>
      <c r="AT19" s="200">
        <v>100.04783926746698</v>
      </c>
      <c r="AU19" s="200">
        <v>100.04539904118755</v>
      </c>
      <c r="AV19" s="200">
        <v>111.65732419833822</v>
      </c>
      <c r="AW19" s="200">
        <v>102.98715757190428</v>
      </c>
      <c r="AX19" s="286">
        <v>95.262482503422319</v>
      </c>
      <c r="AY19" s="200">
        <v>97.413073475086534</v>
      </c>
      <c r="AZ19" s="200">
        <v>93.436489903536099</v>
      </c>
      <c r="BA19" s="200">
        <v>81.653398858912439</v>
      </c>
      <c r="BB19" s="200">
        <v>85.907822333706193</v>
      </c>
      <c r="BC19" s="286">
        <v>95.863553323139058</v>
      </c>
      <c r="BD19" s="200">
        <v>98.846246209239027</v>
      </c>
      <c r="BE19" s="200">
        <v>94.331374319399615</v>
      </c>
      <c r="BF19" s="200">
        <v>84.555427768751017</v>
      </c>
      <c r="BG19" s="200">
        <v>93.268584672152429</v>
      </c>
      <c r="BH19" s="286">
        <v>101.01902103514483</v>
      </c>
      <c r="BI19" s="200">
        <v>100.79160902019792</v>
      </c>
      <c r="BJ19" s="200">
        <v>102.59541371541312</v>
      </c>
      <c r="BK19" s="200">
        <v>84.997543229072022</v>
      </c>
      <c r="BL19" s="200">
        <v>105.66427860008905</v>
      </c>
      <c r="BM19" s="286">
        <v>99.074126273761777</v>
      </c>
      <c r="BN19" s="200">
        <v>99.948965988059427</v>
      </c>
      <c r="BO19" s="200">
        <v>94.783607155504541</v>
      </c>
      <c r="BP19" s="200">
        <v>98.487918939984411</v>
      </c>
      <c r="BQ19" s="200">
        <v>105.71713147410355</v>
      </c>
      <c r="BR19" s="286">
        <v>100.09122199941426</v>
      </c>
      <c r="BS19" s="200">
        <v>100.84319593439611</v>
      </c>
      <c r="BT19" s="200">
        <v>98.965878480337608</v>
      </c>
      <c r="BU19" s="200">
        <v>97.22102149370123</v>
      </c>
      <c r="BV19" s="287">
        <v>101.6503627847132</v>
      </c>
    </row>
    <row r="20" spans="1:74">
      <c r="A20" s="346"/>
      <c r="B20" s="175" t="s">
        <v>56</v>
      </c>
      <c r="C20" s="289">
        <v>100.82004119023975</v>
      </c>
      <c r="D20" s="201">
        <v>100.84316387850086</v>
      </c>
      <c r="E20" s="289">
        <v>100.38735621519034</v>
      </c>
      <c r="F20" s="201">
        <v>101.51493577047802</v>
      </c>
      <c r="G20" s="201">
        <v>96.460755447142489</v>
      </c>
      <c r="H20" s="201">
        <v>93.170157228355052</v>
      </c>
      <c r="I20" s="291">
        <v>104.91464147006428</v>
      </c>
      <c r="J20" s="289">
        <v>100.15048402845692</v>
      </c>
      <c r="K20" s="201">
        <v>99.825697527448369</v>
      </c>
      <c r="L20" s="201">
        <v>100.3154495007219</v>
      </c>
      <c r="M20" s="201">
        <v>102.09284964251508</v>
      </c>
      <c r="N20" s="291">
        <v>103.69789757433526</v>
      </c>
      <c r="O20" s="201">
        <v>100.30071035828655</v>
      </c>
      <c r="P20" s="201">
        <v>99.721440715731063</v>
      </c>
      <c r="Q20" s="201">
        <v>100.02024454115914</v>
      </c>
      <c r="R20" s="201">
        <v>105.68728502554383</v>
      </c>
      <c r="S20" s="201">
        <v>103.35400812087993</v>
      </c>
      <c r="T20" s="289">
        <v>101.67124374763236</v>
      </c>
      <c r="U20" s="201">
        <v>101.61893919900649</v>
      </c>
      <c r="V20" s="201">
        <v>103.96703908790933</v>
      </c>
      <c r="W20" s="201">
        <v>98.05264660298117</v>
      </c>
      <c r="X20" s="201">
        <v>101.45241370316114</v>
      </c>
      <c r="Y20" s="289">
        <v>101.14675913324416</v>
      </c>
      <c r="Z20" s="201">
        <v>103.42485556214382</v>
      </c>
      <c r="AA20" s="201">
        <v>104.28721331134761</v>
      </c>
      <c r="AB20" s="201">
        <v>56.985851440121287</v>
      </c>
      <c r="AC20" s="201">
        <v>114.22890518205543</v>
      </c>
      <c r="AD20" s="289">
        <v>100.68248339545772</v>
      </c>
      <c r="AE20" s="201">
        <v>99.701806791314311</v>
      </c>
      <c r="AF20" s="201">
        <v>102.34866390454411</v>
      </c>
      <c r="AG20" s="201">
        <v>103.3381787650073</v>
      </c>
      <c r="AH20" s="201">
        <v>99.114876861991888</v>
      </c>
      <c r="AI20" s="289">
        <v>96.898128898128931</v>
      </c>
      <c r="AJ20" s="201">
        <v>95.365535248041766</v>
      </c>
      <c r="AK20" s="201">
        <v>105.45938748335551</v>
      </c>
      <c r="AL20" s="201">
        <v>97.306835066864807</v>
      </c>
      <c r="AM20" s="201">
        <v>116.88311688311688</v>
      </c>
      <c r="AN20" s="289">
        <v>103.87521798101142</v>
      </c>
      <c r="AO20" s="201">
        <v>100.43116723129042</v>
      </c>
      <c r="AP20" s="201">
        <v>110.05352234919714</v>
      </c>
      <c r="AQ20" s="201">
        <v>97.378277153558059</v>
      </c>
      <c r="AR20" s="201">
        <v>109.30693069306926</v>
      </c>
      <c r="AS20" s="289">
        <v>101.86593797716159</v>
      </c>
      <c r="AT20" s="201">
        <v>100.45270985408715</v>
      </c>
      <c r="AU20" s="201">
        <v>99.912986481028213</v>
      </c>
      <c r="AV20" s="201">
        <v>120.86905369853345</v>
      </c>
      <c r="AW20" s="201">
        <v>102.89318949625284</v>
      </c>
      <c r="AX20" s="289">
        <v>98.007709897836946</v>
      </c>
      <c r="AY20" s="201">
        <v>97.635537252235736</v>
      </c>
      <c r="AZ20" s="201">
        <v>102.18058625661327</v>
      </c>
      <c r="BA20" s="201">
        <v>82.944275207432213</v>
      </c>
      <c r="BB20" s="201">
        <v>92.280864302151699</v>
      </c>
      <c r="BC20" s="289">
        <v>97.99516692087353</v>
      </c>
      <c r="BD20" s="201">
        <v>99.44135796117483</v>
      </c>
      <c r="BE20" s="201">
        <v>98.909475230375321</v>
      </c>
      <c r="BF20" s="201">
        <v>84.788199077231411</v>
      </c>
      <c r="BG20" s="201">
        <v>103.51033943607085</v>
      </c>
      <c r="BH20" s="289">
        <v>100.18041169706855</v>
      </c>
      <c r="BI20" s="201">
        <v>100.35523978391058</v>
      </c>
      <c r="BJ20" s="201">
        <v>100.35297118520008</v>
      </c>
      <c r="BK20" s="201">
        <v>88.728469599983853</v>
      </c>
      <c r="BL20" s="201">
        <v>105.80445013270176</v>
      </c>
      <c r="BM20" s="289">
        <v>100.59140386984173</v>
      </c>
      <c r="BN20" s="201">
        <v>101.15276069273324</v>
      </c>
      <c r="BO20" s="201">
        <v>96.811787051842018</v>
      </c>
      <c r="BP20" s="201">
        <v>102.94621979734997</v>
      </c>
      <c r="BQ20" s="201">
        <v>106.79282868525894</v>
      </c>
      <c r="BR20" s="289">
        <v>100.84316387850086</v>
      </c>
      <c r="BS20" s="201">
        <v>101.07253647018801</v>
      </c>
      <c r="BT20" s="201">
        <v>101.52361397323727</v>
      </c>
      <c r="BU20" s="201">
        <v>96.873531926801363</v>
      </c>
      <c r="BV20" s="291">
        <v>103.28997183488698</v>
      </c>
    </row>
    <row r="21" spans="1:74">
      <c r="A21" s="347"/>
      <c r="B21" s="172" t="s">
        <v>57</v>
      </c>
      <c r="C21" s="286">
        <v>102.51181754956831</v>
      </c>
      <c r="D21" s="200">
        <v>102.68350002443538</v>
      </c>
      <c r="E21" s="286">
        <v>100.6821690342543</v>
      </c>
      <c r="F21" s="200">
        <v>101.58370795167718</v>
      </c>
      <c r="G21" s="200">
        <v>97.175579950870343</v>
      </c>
      <c r="H21" s="200">
        <v>95.205458787703932</v>
      </c>
      <c r="I21" s="287">
        <v>106.05376514222429</v>
      </c>
      <c r="J21" s="286">
        <v>99.955350322305904</v>
      </c>
      <c r="K21" s="200">
        <v>99.469869162154694</v>
      </c>
      <c r="L21" s="200">
        <v>99.94392666533966</v>
      </c>
      <c r="M21" s="200">
        <v>103.40042480294802</v>
      </c>
      <c r="N21" s="287">
        <v>106.59683693469285</v>
      </c>
      <c r="O21" s="200">
        <v>99.652876537307563</v>
      </c>
      <c r="P21" s="200">
        <v>99.607498942539053</v>
      </c>
      <c r="Q21" s="200">
        <v>98.890858385158751</v>
      </c>
      <c r="R21" s="200">
        <v>102.58456154290656</v>
      </c>
      <c r="S21" s="200">
        <v>99.653085845466578</v>
      </c>
      <c r="T21" s="286">
        <v>101.57768675841083</v>
      </c>
      <c r="U21" s="200">
        <v>101.94485131914672</v>
      </c>
      <c r="V21" s="200">
        <v>101.32527092148645</v>
      </c>
      <c r="W21" s="200">
        <v>100.57015243940977</v>
      </c>
      <c r="X21" s="200">
        <v>100.02351803664658</v>
      </c>
      <c r="Y21" s="286">
        <v>109.95159706032021</v>
      </c>
      <c r="Z21" s="200">
        <v>106.35918595363289</v>
      </c>
      <c r="AA21" s="200">
        <v>113.50622095637834</v>
      </c>
      <c r="AB21" s="200">
        <v>159.70818595250131</v>
      </c>
      <c r="AC21" s="200">
        <v>100.06213495712687</v>
      </c>
      <c r="AD21" s="286">
        <v>100.66671299499072</v>
      </c>
      <c r="AE21" s="200">
        <v>99.333684386254916</v>
      </c>
      <c r="AF21" s="200">
        <v>103.05702324472918</v>
      </c>
      <c r="AG21" s="200">
        <v>103.07465966530468</v>
      </c>
      <c r="AH21" s="200">
        <v>102.11934039215708</v>
      </c>
      <c r="AI21" s="286">
        <v>96.199584199584237</v>
      </c>
      <c r="AJ21" s="200">
        <v>95.365535248041766</v>
      </c>
      <c r="AK21" s="200">
        <v>105.45938748335551</v>
      </c>
      <c r="AL21" s="200">
        <v>95.858098068350699</v>
      </c>
      <c r="AM21" s="200">
        <v>109.09090909090909</v>
      </c>
      <c r="AN21" s="286">
        <v>106.08409223018793</v>
      </c>
      <c r="AO21" s="200">
        <v>107.08346165691407</v>
      </c>
      <c r="AP21" s="200">
        <v>102.93649645595252</v>
      </c>
      <c r="AQ21" s="200">
        <v>150.93632958801498</v>
      </c>
      <c r="AR21" s="200">
        <v>99.801980198019763</v>
      </c>
      <c r="AS21" s="286">
        <v>103.5970062090779</v>
      </c>
      <c r="AT21" s="200">
        <v>101.72964407654325</v>
      </c>
      <c r="AU21" s="200">
        <v>103.92362900486422</v>
      </c>
      <c r="AV21" s="200">
        <v>119.02611542686941</v>
      </c>
      <c r="AW21" s="200">
        <v>108.8496192899903</v>
      </c>
      <c r="AX21" s="286">
        <v>101.69459289325431</v>
      </c>
      <c r="AY21" s="200">
        <v>96.419510521693425</v>
      </c>
      <c r="AZ21" s="200">
        <v>110.67046513881222</v>
      </c>
      <c r="BA21" s="200">
        <v>117.64478179645556</v>
      </c>
      <c r="BB21" s="200">
        <v>96.565088189100919</v>
      </c>
      <c r="BC21" s="286">
        <v>106.50771944871173</v>
      </c>
      <c r="BD21" s="200">
        <v>100.74583392521399</v>
      </c>
      <c r="BE21" s="200">
        <v>116.23426985551448</v>
      </c>
      <c r="BF21" s="200">
        <v>105.47681592014429</v>
      </c>
      <c r="BG21" s="200">
        <v>103.88626972067956</v>
      </c>
      <c r="BH21" s="286">
        <v>100.79320096003023</v>
      </c>
      <c r="BI21" s="200">
        <v>100.57504580649416</v>
      </c>
      <c r="BJ21" s="200">
        <v>101.02383188639054</v>
      </c>
      <c r="BK21" s="200">
        <v>94.037787156136233</v>
      </c>
      <c r="BL21" s="200">
        <v>109.92927121054338</v>
      </c>
      <c r="BM21" s="286">
        <v>100.89374732119069</v>
      </c>
      <c r="BN21" s="200">
        <v>102.02917517340875</v>
      </c>
      <c r="BO21" s="200">
        <v>94.204127185122417</v>
      </c>
      <c r="BP21" s="200">
        <v>105.98597038191738</v>
      </c>
      <c r="BQ21" s="200">
        <v>104.64143426294818</v>
      </c>
      <c r="BR21" s="286">
        <v>102.68350002443538</v>
      </c>
      <c r="BS21" s="200">
        <v>101.75883117556978</v>
      </c>
      <c r="BT21" s="200">
        <v>104.23183012612401</v>
      </c>
      <c r="BU21" s="200">
        <v>105.18511614529812</v>
      </c>
      <c r="BV21" s="287">
        <v>102.74519822237194</v>
      </c>
    </row>
    <row r="22" spans="1:74">
      <c r="A22" s="346"/>
      <c r="B22" s="175" t="s">
        <v>58</v>
      </c>
      <c r="C22" s="289">
        <v>107.05671931307891</v>
      </c>
      <c r="D22" s="201">
        <v>107.62976263999293</v>
      </c>
      <c r="E22" s="289">
        <v>100.51833552987955</v>
      </c>
      <c r="F22" s="201">
        <v>101.57699813682491</v>
      </c>
      <c r="G22" s="201">
        <v>96.345734238745834</v>
      </c>
      <c r="H22" s="201">
        <v>92.728903036687257</v>
      </c>
      <c r="I22" s="291">
        <v>108.7825905433199</v>
      </c>
      <c r="J22" s="289">
        <v>99.695668564393941</v>
      </c>
      <c r="K22" s="201">
        <v>98.802627670975724</v>
      </c>
      <c r="L22" s="201">
        <v>100.75344270197263</v>
      </c>
      <c r="M22" s="201">
        <v>101.98781787952343</v>
      </c>
      <c r="N22" s="291">
        <v>109.04367265173919</v>
      </c>
      <c r="O22" s="201">
        <v>99.99793607145628</v>
      </c>
      <c r="P22" s="201">
        <v>99.681550798875463</v>
      </c>
      <c r="Q22" s="201">
        <v>99.369931241903203</v>
      </c>
      <c r="R22" s="201">
        <v>102.22543577297556</v>
      </c>
      <c r="S22" s="201">
        <v>106.56964273303772</v>
      </c>
      <c r="T22" s="289">
        <v>103.748306127665</v>
      </c>
      <c r="U22" s="201">
        <v>102.86794572963419</v>
      </c>
      <c r="V22" s="201">
        <v>104.92718021629186</v>
      </c>
      <c r="W22" s="201">
        <v>105.59596036082736</v>
      </c>
      <c r="X22" s="201">
        <v>103.07639752181117</v>
      </c>
      <c r="Y22" s="289">
        <v>118.61442147244342</v>
      </c>
      <c r="Z22" s="201">
        <v>106.6884895647018</v>
      </c>
      <c r="AA22" s="201">
        <v>112.24703942437414</v>
      </c>
      <c r="AB22" s="201">
        <v>310.30192016169792</v>
      </c>
      <c r="AC22" s="201">
        <v>95.29017024978252</v>
      </c>
      <c r="AD22" s="289">
        <v>100.52927846389585</v>
      </c>
      <c r="AE22" s="201">
        <v>99.052527032740457</v>
      </c>
      <c r="AF22" s="201">
        <v>102.94339312385355</v>
      </c>
      <c r="AG22" s="201">
        <v>103.28081120020089</v>
      </c>
      <c r="AH22" s="201">
        <v>104.50138645949741</v>
      </c>
      <c r="AI22" s="289">
        <v>96.199584199584237</v>
      </c>
      <c r="AJ22" s="201">
        <v>95.757180156657952</v>
      </c>
      <c r="AK22" s="201">
        <v>107.05725699067908</v>
      </c>
      <c r="AL22" s="201">
        <v>95.133729569093632</v>
      </c>
      <c r="AM22" s="201">
        <v>109.09090909090909</v>
      </c>
      <c r="AN22" s="289">
        <v>108.46735128850996</v>
      </c>
      <c r="AO22" s="201">
        <v>109.48567908838928</v>
      </c>
      <c r="AP22" s="201">
        <v>103.80442644293358</v>
      </c>
      <c r="AQ22" s="201">
        <v>180.14981273408242</v>
      </c>
      <c r="AR22" s="201">
        <v>109.30693069306926</v>
      </c>
      <c r="AS22" s="289">
        <v>102.82506937841272</v>
      </c>
      <c r="AT22" s="201">
        <v>101.68375720852347</v>
      </c>
      <c r="AU22" s="201">
        <v>104.59269528317614</v>
      </c>
      <c r="AV22" s="201">
        <v>107.87271584703139</v>
      </c>
      <c r="AW22" s="201">
        <v>106.64502531363365</v>
      </c>
      <c r="AX22" s="289">
        <v>106.56032757549167</v>
      </c>
      <c r="AY22" s="201">
        <v>97.983456907767305</v>
      </c>
      <c r="AZ22" s="201">
        <v>117.01657786920849</v>
      </c>
      <c r="BA22" s="201">
        <v>146.37225036605685</v>
      </c>
      <c r="BB22" s="201">
        <v>113.7019837368978</v>
      </c>
      <c r="BC22" s="289">
        <v>135.48245521906495</v>
      </c>
      <c r="BD22" s="201">
        <v>105.26543859407273</v>
      </c>
      <c r="BE22" s="201">
        <v>166.07989917741779</v>
      </c>
      <c r="BF22" s="201">
        <v>206.35817549920526</v>
      </c>
      <c r="BG22" s="201">
        <v>115.66696727837684</v>
      </c>
      <c r="BH22" s="289">
        <v>101.35456554800616</v>
      </c>
      <c r="BI22" s="201">
        <v>100.87351800586978</v>
      </c>
      <c r="BJ22" s="201">
        <v>101.08264306516611</v>
      </c>
      <c r="BK22" s="201">
        <v>109.07187905956158</v>
      </c>
      <c r="BL22" s="201">
        <v>105.66098759501186</v>
      </c>
      <c r="BM22" s="289">
        <v>104.24964379076134</v>
      </c>
      <c r="BN22" s="201">
        <v>103.71090172539272</v>
      </c>
      <c r="BO22" s="201">
        <v>97.217423031109519</v>
      </c>
      <c r="BP22" s="201">
        <v>134.96492595479347</v>
      </c>
      <c r="BQ22" s="201">
        <v>107.86852589641431</v>
      </c>
      <c r="BR22" s="289">
        <v>107.62976263999293</v>
      </c>
      <c r="BS22" s="201">
        <v>102.65595230722062</v>
      </c>
      <c r="BT22" s="201">
        <v>114.5698382154215</v>
      </c>
      <c r="BU22" s="201">
        <v>125.28732564268709</v>
      </c>
      <c r="BV22" s="291">
        <v>105.27291729257111</v>
      </c>
    </row>
    <row r="23" spans="1:74">
      <c r="A23" s="347">
        <v>2020</v>
      </c>
      <c r="B23" s="172" t="s">
        <v>47</v>
      </c>
      <c r="C23" s="286">
        <v>100.84444257365907</v>
      </c>
      <c r="D23" s="200">
        <v>100.97172197270339</v>
      </c>
      <c r="E23" s="286">
        <v>99.442308813842061</v>
      </c>
      <c r="F23" s="200">
        <v>100.58624753608734</v>
      </c>
      <c r="G23" s="200">
        <v>95.888506836149261</v>
      </c>
      <c r="H23" s="200">
        <v>92.10438253957328</v>
      </c>
      <c r="I23" s="287">
        <v>101.73506034121414</v>
      </c>
      <c r="J23" s="286">
        <v>99.798319078641029</v>
      </c>
      <c r="K23" s="200">
        <v>98.969448666398549</v>
      </c>
      <c r="L23" s="200">
        <v>101.41344911607921</v>
      </c>
      <c r="M23" s="200">
        <v>98.791974007171987</v>
      </c>
      <c r="N23" s="287">
        <v>108.28885730361543</v>
      </c>
      <c r="O23" s="200">
        <v>99.555048205249975</v>
      </c>
      <c r="P23" s="200">
        <v>99.448962159016432</v>
      </c>
      <c r="Q23" s="200">
        <v>98.7688016980171</v>
      </c>
      <c r="R23" s="200">
        <v>100.21177427514813</v>
      </c>
      <c r="S23" s="200">
        <v>106.01330579291242</v>
      </c>
      <c r="T23" s="286">
        <v>102.06575140343338</v>
      </c>
      <c r="U23" s="200">
        <v>103.25810653097393</v>
      </c>
      <c r="V23" s="200">
        <v>99.118842144975432</v>
      </c>
      <c r="W23" s="200">
        <v>102.53301766419098</v>
      </c>
      <c r="X23" s="200">
        <v>97.644579041860837</v>
      </c>
      <c r="Y23" s="286">
        <v>100.9810766991325</v>
      </c>
      <c r="Z23" s="200">
        <v>101.9018263609501</v>
      </c>
      <c r="AA23" s="200">
        <v>96.597211812321973</v>
      </c>
      <c r="AB23" s="200">
        <v>93.033097524002045</v>
      </c>
      <c r="AC23" s="200">
        <v>107.66745370945692</v>
      </c>
      <c r="AD23" s="286">
        <v>99.57260517805129</v>
      </c>
      <c r="AE23" s="200">
        <v>98.634755067651042</v>
      </c>
      <c r="AF23" s="200">
        <v>101.44095961236771</v>
      </c>
      <c r="AG23" s="200">
        <v>99.271649014657768</v>
      </c>
      <c r="AH23" s="200">
        <v>107.02831148817975</v>
      </c>
      <c r="AI23" s="286">
        <v>93.505197505197529</v>
      </c>
      <c r="AJ23" s="200">
        <v>91.644908616187976</v>
      </c>
      <c r="AK23" s="200">
        <v>102.26364846870837</v>
      </c>
      <c r="AL23" s="200">
        <v>94.650817236255591</v>
      </c>
      <c r="AM23" s="200">
        <v>101.2987012987013</v>
      </c>
      <c r="AN23" s="286">
        <v>105.38655299360587</v>
      </c>
      <c r="AO23" s="200">
        <v>106.34431783184478</v>
      </c>
      <c r="AP23" s="200">
        <v>102.4157384637639</v>
      </c>
      <c r="AQ23" s="200">
        <v>141.19850187265919</v>
      </c>
      <c r="AR23" s="200">
        <v>102.17821782178214</v>
      </c>
      <c r="AS23" s="286">
        <v>99.510357726849548</v>
      </c>
      <c r="AT23" s="200">
        <v>99.94888188002291</v>
      </c>
      <c r="AU23" s="200">
        <v>98.949814885028758</v>
      </c>
      <c r="AV23" s="200">
        <v>94.680254650670307</v>
      </c>
      <c r="AW23" s="200">
        <v>106.08740652894789</v>
      </c>
      <c r="AX23" s="286">
        <v>108.54633925922069</v>
      </c>
      <c r="AY23" s="200">
        <v>101.33282026352633</v>
      </c>
      <c r="AZ23" s="200">
        <v>120.31073085482727</v>
      </c>
      <c r="BA23" s="200">
        <v>131.01300974468589</v>
      </c>
      <c r="BB23" s="200">
        <v>107.43112064662481</v>
      </c>
      <c r="BC23" s="286">
        <v>98.893345778526069</v>
      </c>
      <c r="BD23" s="200">
        <v>98.973040837680557</v>
      </c>
      <c r="BE23" s="200">
        <v>97.379768349538224</v>
      </c>
      <c r="BF23" s="200">
        <v>99.580324393500049</v>
      </c>
      <c r="BG23" s="200">
        <v>117.01795609291828</v>
      </c>
      <c r="BH23" s="286">
        <v>100.88461423972467</v>
      </c>
      <c r="BI23" s="200">
        <v>101.28757942340287</v>
      </c>
      <c r="BJ23" s="200">
        <v>98.038951745971431</v>
      </c>
      <c r="BK23" s="200">
        <v>116.63671425398303</v>
      </c>
      <c r="BL23" s="200">
        <v>103.71905169597383</v>
      </c>
      <c r="BM23" s="286">
        <v>101.80772809940653</v>
      </c>
      <c r="BN23" s="200">
        <v>103.71863024814999</v>
      </c>
      <c r="BO23" s="200">
        <v>92.188824621460085</v>
      </c>
      <c r="BP23" s="200">
        <v>104.16212003117695</v>
      </c>
      <c r="BQ23" s="200">
        <v>110.01992031872507</v>
      </c>
      <c r="BR23" s="286">
        <v>100.97172197270339</v>
      </c>
      <c r="BS23" s="200">
        <v>101.56648184809787</v>
      </c>
      <c r="BT23" s="200">
        <v>98.922093859434924</v>
      </c>
      <c r="BU23" s="200">
        <v>101.37501703884895</v>
      </c>
      <c r="BV23" s="287">
        <v>102.57704789402808</v>
      </c>
    </row>
    <row r="24" spans="1:74">
      <c r="A24" s="346"/>
      <c r="B24" s="175" t="s">
        <v>48</v>
      </c>
      <c r="C24" s="289">
        <v>100.92925771791116</v>
      </c>
      <c r="D24" s="201">
        <v>101.06913375094156</v>
      </c>
      <c r="E24" s="289">
        <v>100.42132389882788</v>
      </c>
      <c r="F24" s="201">
        <v>101.3686873772179</v>
      </c>
      <c r="G24" s="201">
        <v>97.051679539827333</v>
      </c>
      <c r="H24" s="201">
        <v>97.703700544434099</v>
      </c>
      <c r="I24" s="291">
        <v>100.26390918190523</v>
      </c>
      <c r="J24" s="289">
        <v>99.939522700511503</v>
      </c>
      <c r="K24" s="201">
        <v>99.076938033115397</v>
      </c>
      <c r="L24" s="201">
        <v>101.40519460050197</v>
      </c>
      <c r="M24" s="201">
        <v>100.43611811379668</v>
      </c>
      <c r="N24" s="291">
        <v>107.95548796771628</v>
      </c>
      <c r="O24" s="201">
        <v>100.54290035594461</v>
      </c>
      <c r="P24" s="201">
        <v>100.43735030249937</v>
      </c>
      <c r="Q24" s="201">
        <v>98.756607111645849</v>
      </c>
      <c r="R24" s="201">
        <v>103.61067373906522</v>
      </c>
      <c r="S24" s="201">
        <v>108.84415360911585</v>
      </c>
      <c r="T24" s="289">
        <v>102.96682340785716</v>
      </c>
      <c r="U24" s="201">
        <v>104.34997757134121</v>
      </c>
      <c r="V24" s="201">
        <v>99.271751446974434</v>
      </c>
      <c r="W24" s="201">
        <v>102.42638975119635</v>
      </c>
      <c r="X24" s="201">
        <v>104.15551390869605</v>
      </c>
      <c r="Y24" s="289">
        <v>100.95740777997371</v>
      </c>
      <c r="Z24" s="201">
        <v>103.91881097874719</v>
      </c>
      <c r="AA24" s="201">
        <v>98.306101034327668</v>
      </c>
      <c r="AB24" s="201">
        <v>62.487367357251159</v>
      </c>
      <c r="AC24" s="201">
        <v>105.57971914999376</v>
      </c>
      <c r="AD24" s="289">
        <v>99.490356036453875</v>
      </c>
      <c r="AE24" s="201">
        <v>98.514403307980984</v>
      </c>
      <c r="AF24" s="201">
        <v>99.262232164560643</v>
      </c>
      <c r="AG24" s="201">
        <v>104.99449302433918</v>
      </c>
      <c r="AH24" s="201">
        <v>107.84835306037918</v>
      </c>
      <c r="AI24" s="289">
        <v>94.004158004158015</v>
      </c>
      <c r="AJ24" s="201">
        <v>92.428198433420349</v>
      </c>
      <c r="AK24" s="201">
        <v>105.4593874833555</v>
      </c>
      <c r="AL24" s="201">
        <v>94.409361069836578</v>
      </c>
      <c r="AM24" s="201">
        <v>101.29870129870132</v>
      </c>
      <c r="AN24" s="289">
        <v>104.04960279015692</v>
      </c>
      <c r="AO24" s="201">
        <v>106.80628272251309</v>
      </c>
      <c r="AP24" s="201">
        <v>99.638362505424553</v>
      </c>
      <c r="AQ24" s="201">
        <v>102.24719101123597</v>
      </c>
      <c r="AR24" s="201">
        <v>92.673267326732642</v>
      </c>
      <c r="AS24" s="289">
        <v>100.58649372193557</v>
      </c>
      <c r="AT24" s="201">
        <v>101.65232919280679</v>
      </c>
      <c r="AU24" s="201">
        <v>98.444996631492785</v>
      </c>
      <c r="AV24" s="201">
        <v>94.485287039614278</v>
      </c>
      <c r="AW24" s="201">
        <v>106.1507720995307</v>
      </c>
      <c r="AX24" s="289">
        <v>101.26501395241628</v>
      </c>
      <c r="AY24" s="201">
        <v>98.882543791217884</v>
      </c>
      <c r="AZ24" s="201">
        <v>107.56785101695337</v>
      </c>
      <c r="BA24" s="201">
        <v>97.165794301294255</v>
      </c>
      <c r="BB24" s="201">
        <v>98.139504646284806</v>
      </c>
      <c r="BC24" s="289">
        <v>96.044495270893165</v>
      </c>
      <c r="BD24" s="201">
        <v>99.593420571660118</v>
      </c>
      <c r="BE24" s="201">
        <v>93.173047632432898</v>
      </c>
      <c r="BF24" s="201">
        <v>80.738148355941206</v>
      </c>
      <c r="BG24" s="201">
        <v>116.23067568360793</v>
      </c>
      <c r="BH24" s="289">
        <v>100.16788762788093</v>
      </c>
      <c r="BI24" s="201">
        <v>100.40073075604751</v>
      </c>
      <c r="BJ24" s="201">
        <v>98.050084326176446</v>
      </c>
      <c r="BK24" s="201">
        <v>107.27675356231788</v>
      </c>
      <c r="BL24" s="201">
        <v>109.04298490114674</v>
      </c>
      <c r="BM24" s="289">
        <v>100.56869915088984</v>
      </c>
      <c r="BN24" s="201">
        <v>101.89222575014973</v>
      </c>
      <c r="BO24" s="201">
        <v>92.072928627383661</v>
      </c>
      <c r="BP24" s="201">
        <v>106.18862042088857</v>
      </c>
      <c r="BQ24" s="201">
        <v>112.41035856573701</v>
      </c>
      <c r="BR24" s="289">
        <v>101.06913375094156</v>
      </c>
      <c r="BS24" s="201">
        <v>102.42633233753776</v>
      </c>
      <c r="BT24" s="201">
        <v>98.045309020482108</v>
      </c>
      <c r="BU24" s="201">
        <v>97.706260224079287</v>
      </c>
      <c r="BV24" s="291">
        <v>105.67904879845334</v>
      </c>
    </row>
    <row r="25" spans="1:74">
      <c r="A25" s="347"/>
      <c r="B25" s="172" t="s">
        <v>49</v>
      </c>
      <c r="C25" s="286">
        <v>100.01988684963278</v>
      </c>
      <c r="D25" s="200">
        <v>100.33123504757023</v>
      </c>
      <c r="E25" s="286">
        <v>99.736616889768428</v>
      </c>
      <c r="F25" s="200">
        <v>101.05128316009065</v>
      </c>
      <c r="G25" s="200">
        <v>95.42914508165326</v>
      </c>
      <c r="H25" s="200">
        <v>93.196239645668697</v>
      </c>
      <c r="I25" s="287">
        <v>100.90404405023239</v>
      </c>
      <c r="J25" s="286">
        <v>98.835028366563535</v>
      </c>
      <c r="K25" s="200">
        <v>98.236900110990419</v>
      </c>
      <c r="L25" s="200">
        <v>101.00679802576506</v>
      </c>
      <c r="M25" s="200">
        <v>94.638158697612326</v>
      </c>
      <c r="N25" s="287">
        <v>101.92513806305483</v>
      </c>
      <c r="O25" s="200">
        <v>99.604690866699414</v>
      </c>
      <c r="P25" s="200">
        <v>99.21833099724752</v>
      </c>
      <c r="Q25" s="200">
        <v>98.93913950924302</v>
      </c>
      <c r="R25" s="200">
        <v>101.35901430163847</v>
      </c>
      <c r="S25" s="200">
        <v>109.01837046214176</v>
      </c>
      <c r="T25" s="286">
        <v>103.95130098479697</v>
      </c>
      <c r="U25" s="200">
        <v>104.84692417431928</v>
      </c>
      <c r="V25" s="200">
        <v>103.47862748093581</v>
      </c>
      <c r="W25" s="200">
        <v>100.53967582723394</v>
      </c>
      <c r="X25" s="200">
        <v>104.32656476241165</v>
      </c>
      <c r="Y25" s="286">
        <v>99.750292902874563</v>
      </c>
      <c r="Z25" s="200">
        <v>103.44837724864873</v>
      </c>
      <c r="AA25" s="200">
        <v>97.04691950232349</v>
      </c>
      <c r="AB25" s="200">
        <v>53.78347650328449</v>
      </c>
      <c r="AC25" s="200">
        <v>99.465639368708821</v>
      </c>
      <c r="AD25" s="286">
        <v>96.452359530699994</v>
      </c>
      <c r="AE25" s="200">
        <v>96.921503925695248</v>
      </c>
      <c r="AF25" s="200">
        <v>96.173293927846089</v>
      </c>
      <c r="AG25" s="200">
        <v>93.477479011052694</v>
      </c>
      <c r="AH25" s="200">
        <v>98.793526045545264</v>
      </c>
      <c r="AI25" s="286">
        <v>94.702702702702723</v>
      </c>
      <c r="AJ25" s="200">
        <v>93.211488250652735</v>
      </c>
      <c r="AK25" s="200">
        <v>102.2636484687084</v>
      </c>
      <c r="AL25" s="200">
        <v>95.616641901931658</v>
      </c>
      <c r="AM25" s="200">
        <v>101.29870129870129</v>
      </c>
      <c r="AN25" s="286">
        <v>103.23580701414453</v>
      </c>
      <c r="AO25" s="200">
        <v>105.42038805050818</v>
      </c>
      <c r="AP25" s="200">
        <v>98.944018515839716</v>
      </c>
      <c r="AQ25" s="200">
        <v>107.11610486891385</v>
      </c>
      <c r="AR25" s="200">
        <v>102.17821782178218</v>
      </c>
      <c r="AS25" s="286">
        <v>99.277741874439428</v>
      </c>
      <c r="AT25" s="200">
        <v>100.27509502210184</v>
      </c>
      <c r="AU25" s="200">
        <v>96.445584545355985</v>
      </c>
      <c r="AV25" s="200">
        <v>95.989682303598926</v>
      </c>
      <c r="AW25" s="200">
        <v>104.18566377582927</v>
      </c>
      <c r="AX25" s="286">
        <v>92.876991012869141</v>
      </c>
      <c r="AY25" s="200">
        <v>95.261312892243538</v>
      </c>
      <c r="AZ25" s="200">
        <v>95.738182477023386</v>
      </c>
      <c r="BA25" s="200">
        <v>45.968325563390934</v>
      </c>
      <c r="BB25" s="200">
        <v>106.53876139791872</v>
      </c>
      <c r="BC25" s="286">
        <v>91.1254233037765</v>
      </c>
      <c r="BD25" s="200">
        <v>95.758920197920759</v>
      </c>
      <c r="BE25" s="200">
        <v>89.040815080778486</v>
      </c>
      <c r="BF25" s="200">
        <v>68.90924100991775</v>
      </c>
      <c r="BG25" s="200">
        <v>101.57833436444011</v>
      </c>
      <c r="BH25" s="286">
        <v>99.97747015239419</v>
      </c>
      <c r="BI25" s="200">
        <v>100.92766149560876</v>
      </c>
      <c r="BJ25" s="200">
        <v>99.178873474259049</v>
      </c>
      <c r="BK25" s="200">
        <v>101.37242628004498</v>
      </c>
      <c r="BL25" s="200">
        <v>82.304968725805423</v>
      </c>
      <c r="BM25" s="286">
        <v>96.37759337701803</v>
      </c>
      <c r="BN25" s="200">
        <v>100.16103665251921</v>
      </c>
      <c r="BO25" s="200">
        <v>85.029027654071896</v>
      </c>
      <c r="BP25" s="200">
        <v>80.249415432579895</v>
      </c>
      <c r="BQ25" s="200">
        <v>97.350597609561703</v>
      </c>
      <c r="BR25" s="286">
        <v>100.33123504757023</v>
      </c>
      <c r="BS25" s="200">
        <v>101.86615058890116</v>
      </c>
      <c r="BT25" s="200">
        <v>98.531080897532192</v>
      </c>
      <c r="BU25" s="200">
        <v>93.727195985154424</v>
      </c>
      <c r="BV25" s="287">
        <v>102.10039772033397</v>
      </c>
    </row>
    <row r="26" spans="1:74">
      <c r="A26" s="189"/>
      <c r="B26" s="175" t="s">
        <v>157</v>
      </c>
      <c r="C26" s="289">
        <v>96.789872336764773</v>
      </c>
      <c r="D26" s="201">
        <v>97.211129905819149</v>
      </c>
      <c r="E26" s="289">
        <v>95.274947572347557</v>
      </c>
      <c r="F26" s="201">
        <v>98.987618448437317</v>
      </c>
      <c r="G26" s="201">
        <v>90.468568761710728</v>
      </c>
      <c r="H26" s="201">
        <v>74.178041147400933</v>
      </c>
      <c r="I26" s="201">
        <v>61.059601756531656</v>
      </c>
      <c r="J26" s="289">
        <v>95.057574384555451</v>
      </c>
      <c r="K26" s="201">
        <v>97.070842288505247</v>
      </c>
      <c r="L26" s="201">
        <v>96.623559862149961</v>
      </c>
      <c r="M26" s="201">
        <v>76.871458240811847</v>
      </c>
      <c r="N26" s="201">
        <v>61.342016784919146</v>
      </c>
      <c r="O26" s="289">
        <v>95.38623501906136</v>
      </c>
      <c r="P26" s="201">
        <v>97.84647576096684</v>
      </c>
      <c r="Q26" s="201">
        <v>94.982829869327247</v>
      </c>
      <c r="R26" s="201">
        <v>80.113075519409293</v>
      </c>
      <c r="S26" s="201">
        <v>77.005700033104645</v>
      </c>
      <c r="T26" s="289">
        <v>102.88441343516702</v>
      </c>
      <c r="U26" s="201">
        <v>104.62142341168209</v>
      </c>
      <c r="V26" s="201">
        <v>100.78801069928267</v>
      </c>
      <c r="W26" s="201">
        <v>100.10677274483207</v>
      </c>
      <c r="X26" s="201">
        <v>96.568751082505742</v>
      </c>
      <c r="Y26" s="289">
        <v>97.222452336714014</v>
      </c>
      <c r="Z26" s="201">
        <v>102.4251838856846</v>
      </c>
      <c r="AA26" s="201">
        <v>86.568730325288556</v>
      </c>
      <c r="AB26" s="201">
        <v>40.809752400202122</v>
      </c>
      <c r="AC26" s="201">
        <v>104.08848017894866</v>
      </c>
      <c r="AD26" s="289">
        <v>91.825367668151173</v>
      </c>
      <c r="AE26" s="201">
        <v>93.707366586909743</v>
      </c>
      <c r="AF26" s="201">
        <v>91.653693103812927</v>
      </c>
      <c r="AG26" s="201">
        <v>83.696658215255468</v>
      </c>
      <c r="AH26" s="201">
        <v>72.983790432248739</v>
      </c>
      <c r="AI26" s="289">
        <v>93.405405405405432</v>
      </c>
      <c r="AJ26" s="201">
        <v>92.232375979112263</v>
      </c>
      <c r="AK26" s="201">
        <v>103.86151797603196</v>
      </c>
      <c r="AL26" s="201">
        <v>94.409361069836564</v>
      </c>
      <c r="AM26" s="201">
        <v>70.129870129870127</v>
      </c>
      <c r="AN26" s="289">
        <v>98.759930246076337</v>
      </c>
      <c r="AO26" s="201">
        <v>102.74099168463198</v>
      </c>
      <c r="AP26" s="201">
        <v>93.736438593953423</v>
      </c>
      <c r="AQ26" s="201">
        <v>107.11610486891385</v>
      </c>
      <c r="AR26" s="201">
        <v>59.405940594059409</v>
      </c>
      <c r="AS26" s="289">
        <v>93.627389713669089</v>
      </c>
      <c r="AT26" s="201">
        <v>98.696843019566643</v>
      </c>
      <c r="AU26" s="201">
        <v>91.222458272819381</v>
      </c>
      <c r="AV26" s="201">
        <v>57.870013939977895</v>
      </c>
      <c r="AW26" s="201">
        <v>78.640196158578732</v>
      </c>
      <c r="AX26" s="289">
        <v>87.137663910693348</v>
      </c>
      <c r="AY26" s="201">
        <v>93.080968964679457</v>
      </c>
      <c r="AZ26" s="201">
        <v>87.070602690715845</v>
      </c>
      <c r="BA26" s="201">
        <v>34.30667990642408</v>
      </c>
      <c r="BB26" s="201">
        <v>54.467645164570683</v>
      </c>
      <c r="BC26" s="289">
        <v>83.766938499579382</v>
      </c>
      <c r="BD26" s="201">
        <v>92.499296198366054</v>
      </c>
      <c r="BE26" s="201">
        <v>80.476452572147622</v>
      </c>
      <c r="BF26" s="201">
        <v>51.274650333650499</v>
      </c>
      <c r="BG26" s="201">
        <v>55.441918412923044</v>
      </c>
      <c r="BH26" s="289">
        <v>98.912992036458618</v>
      </c>
      <c r="BI26" s="201">
        <v>100.61489249540737</v>
      </c>
      <c r="BJ26" s="201">
        <v>98.629240401428476</v>
      </c>
      <c r="BK26" s="201">
        <v>91.371685883326961</v>
      </c>
      <c r="BL26" s="201">
        <v>67.125972225627265</v>
      </c>
      <c r="BM26" s="289">
        <v>89.560385671314449</v>
      </c>
      <c r="BN26" s="201">
        <v>97.836297007129602</v>
      </c>
      <c r="BO26" s="201">
        <v>74.746477512957796</v>
      </c>
      <c r="BP26" s="201">
        <v>34.450506625097432</v>
      </c>
      <c r="BQ26" s="201">
        <v>52.529880478087613</v>
      </c>
      <c r="BR26" s="289">
        <v>97.211129905819149</v>
      </c>
      <c r="BS26" s="201">
        <v>100.75336049325496</v>
      </c>
      <c r="BT26" s="201">
        <v>94.050192930916324</v>
      </c>
      <c r="BU26" s="201">
        <v>85.26587344449068</v>
      </c>
      <c r="BV26" s="291">
        <v>83.472057345818826</v>
      </c>
    </row>
    <row r="27" spans="1:74">
      <c r="A27" s="348"/>
      <c r="B27" s="327" t="s">
        <v>158</v>
      </c>
      <c r="C27" s="334">
        <v>95.013178963528389</v>
      </c>
      <c r="D27" s="333">
        <v>95.475568614679148</v>
      </c>
      <c r="E27" s="334">
        <v>93.0949833742865</v>
      </c>
      <c r="F27" s="333">
        <v>96.90495447951389</v>
      </c>
      <c r="G27" s="333">
        <v>89.445680291368404</v>
      </c>
      <c r="H27" s="333">
        <v>61.249424459846743</v>
      </c>
      <c r="I27" s="335">
        <v>64.726993833060007</v>
      </c>
      <c r="J27" s="334">
        <v>93.681855804578234</v>
      </c>
      <c r="K27" s="333">
        <v>95.621744522589367</v>
      </c>
      <c r="L27" s="333">
        <v>96.089465839442951</v>
      </c>
      <c r="M27" s="333">
        <v>71.441405870638604</v>
      </c>
      <c r="N27" s="335">
        <v>61.413256923871458</v>
      </c>
      <c r="O27" s="333">
        <v>92.247195677321841</v>
      </c>
      <c r="P27" s="333">
        <v>95.989841757189907</v>
      </c>
      <c r="Q27" s="333">
        <v>89.055610390140288</v>
      </c>
      <c r="R27" s="333">
        <v>66.999410918062964</v>
      </c>
      <c r="S27" s="333">
        <v>86.970474801309251</v>
      </c>
      <c r="T27" s="334">
        <v>102.51698810869392</v>
      </c>
      <c r="U27" s="333">
        <v>105.08129403724394</v>
      </c>
      <c r="V27" s="333">
        <v>99.626085559323428</v>
      </c>
      <c r="W27" s="333">
        <v>97.502248665568615</v>
      </c>
      <c r="X27" s="333">
        <v>95.994318079070297</v>
      </c>
      <c r="Y27" s="334">
        <v>95.759713132699773</v>
      </c>
      <c r="Z27" s="333">
        <v>100.61989444643181</v>
      </c>
      <c r="AA27" s="333">
        <v>74.066856543246885</v>
      </c>
      <c r="AB27" s="333">
        <v>58.710207175341075</v>
      </c>
      <c r="AC27" s="333">
        <v>112.73766621101031</v>
      </c>
      <c r="AD27" s="334">
        <v>89.639208363331846</v>
      </c>
      <c r="AE27" s="333">
        <v>92.149692281225299</v>
      </c>
      <c r="AF27" s="333">
        <v>89.122321962750092</v>
      </c>
      <c r="AG27" s="333">
        <v>77.827553704461764</v>
      </c>
      <c r="AH27" s="333">
        <v>71.958807974597519</v>
      </c>
      <c r="AI27" s="334">
        <v>89.214137214137239</v>
      </c>
      <c r="AJ27" s="333">
        <v>86.357702349869442</v>
      </c>
      <c r="AK27" s="333">
        <v>102.2636484687084</v>
      </c>
      <c r="AL27" s="333">
        <v>92.719167904903429</v>
      </c>
      <c r="AM27" s="333">
        <v>38.961038961038959</v>
      </c>
      <c r="AN27" s="334">
        <v>90.505715946521988</v>
      </c>
      <c r="AO27" s="333">
        <v>99.045272559285507</v>
      </c>
      <c r="AP27" s="333">
        <v>77.766526833502098</v>
      </c>
      <c r="AQ27" s="333">
        <v>53.558052434456926</v>
      </c>
      <c r="AR27" s="333">
        <v>61.78217821782178</v>
      </c>
      <c r="AS27" s="334">
        <v>92.100665431906236</v>
      </c>
      <c r="AT27" s="333">
        <v>97.989448254299816</v>
      </c>
      <c r="AU27" s="333">
        <v>86.961509898018207</v>
      </c>
      <c r="AV27" s="333">
        <v>56.684010894010761</v>
      </c>
      <c r="AW27" s="333">
        <v>75.357542546174514</v>
      </c>
      <c r="AX27" s="334">
        <v>80.895839686980182</v>
      </c>
      <c r="AY27" s="333">
        <v>91.188008916135729</v>
      </c>
      <c r="AZ27" s="333">
        <v>72.181873137485297</v>
      </c>
      <c r="BA27" s="333">
        <v>22.645034249457222</v>
      </c>
      <c r="BB27" s="333">
        <v>42.635277900184178</v>
      </c>
      <c r="BC27" s="334">
        <v>77.945915781845031</v>
      </c>
      <c r="BD27" s="333">
        <v>89.8295328591458</v>
      </c>
      <c r="BE27" s="333">
        <v>68.538191896691373</v>
      </c>
      <c r="BF27" s="333">
        <v>48.440423459254504</v>
      </c>
      <c r="BG27" s="333">
        <v>53.196573028427366</v>
      </c>
      <c r="BH27" s="334">
        <v>97.717374826894243</v>
      </c>
      <c r="BI27" s="333">
        <v>99.107079705855668</v>
      </c>
      <c r="BJ27" s="333">
        <v>99.33728698895618</v>
      </c>
      <c r="BK27" s="333">
        <v>78.383781273347751</v>
      </c>
      <c r="BL27" s="333">
        <v>65.498501353871333</v>
      </c>
      <c r="BM27" s="334">
        <v>85.495545936511775</v>
      </c>
      <c r="BN27" s="333">
        <v>94.095691992606405</v>
      </c>
      <c r="BO27" s="333">
        <v>65.880433966111141</v>
      </c>
      <c r="BP27" s="333">
        <v>38.908807482462983</v>
      </c>
      <c r="BQ27" s="333">
        <v>57.908366533864502</v>
      </c>
      <c r="BR27" s="334">
        <v>95.475568614679148</v>
      </c>
      <c r="BS27" s="333">
        <v>99.892876345942483</v>
      </c>
      <c r="BT27" s="333">
        <v>90.005877246319145</v>
      </c>
      <c r="BU27" s="333">
        <v>82.597972277297899</v>
      </c>
      <c r="BV27" s="335">
        <v>83.545495312821728</v>
      </c>
    </row>
    <row r="28" spans="1:74" hidden="1"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</row>
    <row r="29" spans="1:74">
      <c r="B29" s="163" t="s">
        <v>137</v>
      </c>
      <c r="BG29" s="344"/>
      <c r="BH29" s="344"/>
      <c r="BI29" s="344"/>
      <c r="BJ29" s="344"/>
      <c r="BK29" s="344"/>
    </row>
    <row r="30" spans="1:74">
      <c r="B30" s="163" t="s">
        <v>59</v>
      </c>
      <c r="AA30" s="344"/>
    </row>
    <row r="31" spans="1:74">
      <c r="B31" s="179" t="s">
        <v>188</v>
      </c>
      <c r="AS31" s="344"/>
      <c r="AT31" s="344"/>
      <c r="AU31" s="344"/>
    </row>
    <row r="33" spans="57:58">
      <c r="BE33" s="344"/>
      <c r="BF33" s="344"/>
    </row>
  </sheetData>
  <mergeCells count="36">
    <mergeCell ref="BR9:BV9"/>
    <mergeCell ref="A9:A10"/>
    <mergeCell ref="A8:D8"/>
    <mergeCell ref="Y9:AC9"/>
    <mergeCell ref="AD8:AH8"/>
    <mergeCell ref="AD9:AH9"/>
    <mergeCell ref="AI8:AM8"/>
    <mergeCell ref="AI9:AM9"/>
    <mergeCell ref="AN8:AR8"/>
    <mergeCell ref="AN9:AR9"/>
    <mergeCell ref="J8:N8"/>
    <mergeCell ref="J9:N9"/>
    <mergeCell ref="O8:S8"/>
    <mergeCell ref="O9:S9"/>
    <mergeCell ref="T8:X8"/>
    <mergeCell ref="B9:B10"/>
    <mergeCell ref="E9:I9"/>
    <mergeCell ref="AX9:BB9"/>
    <mergeCell ref="AS9:AW9"/>
    <mergeCell ref="B3:L3"/>
    <mergeCell ref="BC9:BG9"/>
    <mergeCell ref="BH9:BL9"/>
    <mergeCell ref="BM9:BQ9"/>
    <mergeCell ref="E8:I8"/>
    <mergeCell ref="AX8:BB8"/>
    <mergeCell ref="BC8:BG8"/>
    <mergeCell ref="BH8:BL8"/>
    <mergeCell ref="BM8:BQ8"/>
    <mergeCell ref="T9:X9"/>
    <mergeCell ref="BR8:BV8"/>
    <mergeCell ref="Y8:AC8"/>
    <mergeCell ref="AS8:AW8"/>
    <mergeCell ref="AB6:AF6"/>
    <mergeCell ref="AM6:AR6"/>
    <mergeCell ref="BA6:BD6"/>
    <mergeCell ref="BP6:BS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showGridLines="0" zoomScale="85" zoomScaleNormal="85" zoomScaleSheetLayoutView="100" workbookViewId="0">
      <pane xSplit="3" ySplit="8" topLeftCell="D97" activePane="bottomRight" state="frozen"/>
      <selection pane="topRight" activeCell="D1" sqref="D1"/>
      <selection pane="bottomLeft" activeCell="A9" sqref="A9"/>
      <selection pane="bottomRight" activeCell="E15" sqref="B8:G15"/>
    </sheetView>
  </sheetViews>
  <sheetFormatPr baseColWidth="10" defaultRowHeight="14.25"/>
  <cols>
    <col min="1" max="1" width="2.85546875" style="295" customWidth="1"/>
    <col min="2" max="2" width="6.42578125" style="295" customWidth="1"/>
    <col min="3" max="3" width="14.5703125" style="295" customWidth="1"/>
    <col min="4" max="4" width="40.42578125" style="295" customWidth="1"/>
    <col min="5" max="6" width="27.5703125" style="295" customWidth="1"/>
    <col min="7" max="7" width="18.5703125" style="296" customWidth="1"/>
    <col min="8" max="8" width="11.42578125" style="295"/>
    <col min="9" max="15" width="11.42578125" style="297"/>
    <col min="16" max="257" width="11.42578125" style="295"/>
    <col min="258" max="258" width="2.85546875" style="295" customWidth="1"/>
    <col min="259" max="259" width="6.42578125" style="295" customWidth="1"/>
    <col min="260" max="260" width="14.5703125" style="295" customWidth="1"/>
    <col min="261" max="261" width="27.7109375" style="295" customWidth="1"/>
    <col min="262" max="262" width="27.5703125" style="295" customWidth="1"/>
    <col min="263" max="263" width="18.5703125" style="295" customWidth="1"/>
    <col min="264" max="513" width="11.42578125" style="295"/>
    <col min="514" max="514" width="2.85546875" style="295" customWidth="1"/>
    <col min="515" max="515" width="6.42578125" style="295" customWidth="1"/>
    <col min="516" max="516" width="14.5703125" style="295" customWidth="1"/>
    <col min="517" max="517" width="27.7109375" style="295" customWidth="1"/>
    <col min="518" max="518" width="27.5703125" style="295" customWidth="1"/>
    <col min="519" max="519" width="18.5703125" style="295" customWidth="1"/>
    <col min="520" max="769" width="11.42578125" style="295"/>
    <col min="770" max="770" width="2.85546875" style="295" customWidth="1"/>
    <col min="771" max="771" width="6.42578125" style="295" customWidth="1"/>
    <col min="772" max="772" width="14.5703125" style="295" customWidth="1"/>
    <col min="773" max="773" width="27.7109375" style="295" customWidth="1"/>
    <col min="774" max="774" width="27.5703125" style="295" customWidth="1"/>
    <col min="775" max="775" width="18.5703125" style="295" customWidth="1"/>
    <col min="776" max="1025" width="11.42578125" style="295"/>
    <col min="1026" max="1026" width="2.85546875" style="295" customWidth="1"/>
    <col min="1027" max="1027" width="6.42578125" style="295" customWidth="1"/>
    <col min="1028" max="1028" width="14.5703125" style="295" customWidth="1"/>
    <col min="1029" max="1029" width="27.7109375" style="295" customWidth="1"/>
    <col min="1030" max="1030" width="27.5703125" style="295" customWidth="1"/>
    <col min="1031" max="1031" width="18.5703125" style="295" customWidth="1"/>
    <col min="1032" max="1281" width="11.42578125" style="295"/>
    <col min="1282" max="1282" width="2.85546875" style="295" customWidth="1"/>
    <col min="1283" max="1283" width="6.42578125" style="295" customWidth="1"/>
    <col min="1284" max="1284" width="14.5703125" style="295" customWidth="1"/>
    <col min="1285" max="1285" width="27.7109375" style="295" customWidth="1"/>
    <col min="1286" max="1286" width="27.5703125" style="295" customWidth="1"/>
    <col min="1287" max="1287" width="18.5703125" style="295" customWidth="1"/>
    <col min="1288" max="1537" width="11.42578125" style="295"/>
    <col min="1538" max="1538" width="2.85546875" style="295" customWidth="1"/>
    <col min="1539" max="1539" width="6.42578125" style="295" customWidth="1"/>
    <col min="1540" max="1540" width="14.5703125" style="295" customWidth="1"/>
    <col min="1541" max="1541" width="27.7109375" style="295" customWidth="1"/>
    <col min="1542" max="1542" width="27.5703125" style="295" customWidth="1"/>
    <col min="1543" max="1543" width="18.5703125" style="295" customWidth="1"/>
    <col min="1544" max="1793" width="11.42578125" style="295"/>
    <col min="1794" max="1794" width="2.85546875" style="295" customWidth="1"/>
    <col min="1795" max="1795" width="6.42578125" style="295" customWidth="1"/>
    <col min="1796" max="1796" width="14.5703125" style="295" customWidth="1"/>
    <col min="1797" max="1797" width="27.7109375" style="295" customWidth="1"/>
    <col min="1798" max="1798" width="27.5703125" style="295" customWidth="1"/>
    <col min="1799" max="1799" width="18.5703125" style="295" customWidth="1"/>
    <col min="1800" max="2049" width="11.42578125" style="295"/>
    <col min="2050" max="2050" width="2.85546875" style="295" customWidth="1"/>
    <col min="2051" max="2051" width="6.42578125" style="295" customWidth="1"/>
    <col min="2052" max="2052" width="14.5703125" style="295" customWidth="1"/>
    <col min="2053" max="2053" width="27.7109375" style="295" customWidth="1"/>
    <col min="2054" max="2054" width="27.5703125" style="295" customWidth="1"/>
    <col min="2055" max="2055" width="18.5703125" style="295" customWidth="1"/>
    <col min="2056" max="2305" width="11.42578125" style="295"/>
    <col min="2306" max="2306" width="2.85546875" style="295" customWidth="1"/>
    <col min="2307" max="2307" width="6.42578125" style="295" customWidth="1"/>
    <col min="2308" max="2308" width="14.5703125" style="295" customWidth="1"/>
    <col min="2309" max="2309" width="27.7109375" style="295" customWidth="1"/>
    <col min="2310" max="2310" width="27.5703125" style="295" customWidth="1"/>
    <col min="2311" max="2311" width="18.5703125" style="295" customWidth="1"/>
    <col min="2312" max="2561" width="11.42578125" style="295"/>
    <col min="2562" max="2562" width="2.85546875" style="295" customWidth="1"/>
    <col min="2563" max="2563" width="6.42578125" style="295" customWidth="1"/>
    <col min="2564" max="2564" width="14.5703125" style="295" customWidth="1"/>
    <col min="2565" max="2565" width="27.7109375" style="295" customWidth="1"/>
    <col min="2566" max="2566" width="27.5703125" style="295" customWidth="1"/>
    <col min="2567" max="2567" width="18.5703125" style="295" customWidth="1"/>
    <col min="2568" max="2817" width="11.42578125" style="295"/>
    <col min="2818" max="2818" width="2.85546875" style="295" customWidth="1"/>
    <col min="2819" max="2819" width="6.42578125" style="295" customWidth="1"/>
    <col min="2820" max="2820" width="14.5703125" style="295" customWidth="1"/>
    <col min="2821" max="2821" width="27.7109375" style="295" customWidth="1"/>
    <col min="2822" max="2822" width="27.5703125" style="295" customWidth="1"/>
    <col min="2823" max="2823" width="18.5703125" style="295" customWidth="1"/>
    <col min="2824" max="3073" width="11.42578125" style="295"/>
    <col min="3074" max="3074" width="2.85546875" style="295" customWidth="1"/>
    <col min="3075" max="3075" width="6.42578125" style="295" customWidth="1"/>
    <col min="3076" max="3076" width="14.5703125" style="295" customWidth="1"/>
    <col min="3077" max="3077" width="27.7109375" style="295" customWidth="1"/>
    <col min="3078" max="3078" width="27.5703125" style="295" customWidth="1"/>
    <col min="3079" max="3079" width="18.5703125" style="295" customWidth="1"/>
    <col min="3080" max="3329" width="11.42578125" style="295"/>
    <col min="3330" max="3330" width="2.85546875" style="295" customWidth="1"/>
    <col min="3331" max="3331" width="6.42578125" style="295" customWidth="1"/>
    <col min="3332" max="3332" width="14.5703125" style="295" customWidth="1"/>
    <col min="3333" max="3333" width="27.7109375" style="295" customWidth="1"/>
    <col min="3334" max="3334" width="27.5703125" style="295" customWidth="1"/>
    <col min="3335" max="3335" width="18.5703125" style="295" customWidth="1"/>
    <col min="3336" max="3585" width="11.42578125" style="295"/>
    <col min="3586" max="3586" width="2.85546875" style="295" customWidth="1"/>
    <col min="3587" max="3587" width="6.42578125" style="295" customWidth="1"/>
    <col min="3588" max="3588" width="14.5703125" style="295" customWidth="1"/>
    <col min="3589" max="3589" width="27.7109375" style="295" customWidth="1"/>
    <col min="3590" max="3590" width="27.5703125" style="295" customWidth="1"/>
    <col min="3591" max="3591" width="18.5703125" style="295" customWidth="1"/>
    <col min="3592" max="3841" width="11.42578125" style="295"/>
    <col min="3842" max="3842" width="2.85546875" style="295" customWidth="1"/>
    <col min="3843" max="3843" width="6.42578125" style="295" customWidth="1"/>
    <col min="3844" max="3844" width="14.5703125" style="295" customWidth="1"/>
    <col min="3845" max="3845" width="27.7109375" style="295" customWidth="1"/>
    <col min="3846" max="3846" width="27.5703125" style="295" customWidth="1"/>
    <col min="3847" max="3847" width="18.5703125" style="295" customWidth="1"/>
    <col min="3848" max="4097" width="11.42578125" style="295"/>
    <col min="4098" max="4098" width="2.85546875" style="295" customWidth="1"/>
    <col min="4099" max="4099" width="6.42578125" style="295" customWidth="1"/>
    <col min="4100" max="4100" width="14.5703125" style="295" customWidth="1"/>
    <col min="4101" max="4101" width="27.7109375" style="295" customWidth="1"/>
    <col min="4102" max="4102" width="27.5703125" style="295" customWidth="1"/>
    <col min="4103" max="4103" width="18.5703125" style="295" customWidth="1"/>
    <col min="4104" max="4353" width="11.42578125" style="295"/>
    <col min="4354" max="4354" width="2.85546875" style="295" customWidth="1"/>
    <col min="4355" max="4355" width="6.42578125" style="295" customWidth="1"/>
    <col min="4356" max="4356" width="14.5703125" style="295" customWidth="1"/>
    <col min="4357" max="4357" width="27.7109375" style="295" customWidth="1"/>
    <col min="4358" max="4358" width="27.5703125" style="295" customWidth="1"/>
    <col min="4359" max="4359" width="18.5703125" style="295" customWidth="1"/>
    <col min="4360" max="4609" width="11.42578125" style="295"/>
    <col min="4610" max="4610" width="2.85546875" style="295" customWidth="1"/>
    <col min="4611" max="4611" width="6.42578125" style="295" customWidth="1"/>
    <col min="4612" max="4612" width="14.5703125" style="295" customWidth="1"/>
    <col min="4613" max="4613" width="27.7109375" style="295" customWidth="1"/>
    <col min="4614" max="4614" width="27.5703125" style="295" customWidth="1"/>
    <col min="4615" max="4615" width="18.5703125" style="295" customWidth="1"/>
    <col min="4616" max="4865" width="11.42578125" style="295"/>
    <col min="4866" max="4866" width="2.85546875" style="295" customWidth="1"/>
    <col min="4867" max="4867" width="6.42578125" style="295" customWidth="1"/>
    <col min="4868" max="4868" width="14.5703125" style="295" customWidth="1"/>
    <col min="4869" max="4869" width="27.7109375" style="295" customWidth="1"/>
    <col min="4870" max="4870" width="27.5703125" style="295" customWidth="1"/>
    <col min="4871" max="4871" width="18.5703125" style="295" customWidth="1"/>
    <col min="4872" max="5121" width="11.42578125" style="295"/>
    <col min="5122" max="5122" width="2.85546875" style="295" customWidth="1"/>
    <col min="5123" max="5123" width="6.42578125" style="295" customWidth="1"/>
    <col min="5124" max="5124" width="14.5703125" style="295" customWidth="1"/>
    <col min="5125" max="5125" width="27.7109375" style="295" customWidth="1"/>
    <col min="5126" max="5126" width="27.5703125" style="295" customWidth="1"/>
    <col min="5127" max="5127" width="18.5703125" style="295" customWidth="1"/>
    <col min="5128" max="5377" width="11.42578125" style="295"/>
    <col min="5378" max="5378" width="2.85546875" style="295" customWidth="1"/>
    <col min="5379" max="5379" width="6.42578125" style="295" customWidth="1"/>
    <col min="5380" max="5380" width="14.5703125" style="295" customWidth="1"/>
    <col min="5381" max="5381" width="27.7109375" style="295" customWidth="1"/>
    <col min="5382" max="5382" width="27.5703125" style="295" customWidth="1"/>
    <col min="5383" max="5383" width="18.5703125" style="295" customWidth="1"/>
    <col min="5384" max="5633" width="11.42578125" style="295"/>
    <col min="5634" max="5634" width="2.85546875" style="295" customWidth="1"/>
    <col min="5635" max="5635" width="6.42578125" style="295" customWidth="1"/>
    <col min="5636" max="5636" width="14.5703125" style="295" customWidth="1"/>
    <col min="5637" max="5637" width="27.7109375" style="295" customWidth="1"/>
    <col min="5638" max="5638" width="27.5703125" style="295" customWidth="1"/>
    <col min="5639" max="5639" width="18.5703125" style="295" customWidth="1"/>
    <col min="5640" max="5889" width="11.42578125" style="295"/>
    <col min="5890" max="5890" width="2.85546875" style="295" customWidth="1"/>
    <col min="5891" max="5891" width="6.42578125" style="295" customWidth="1"/>
    <col min="5892" max="5892" width="14.5703125" style="295" customWidth="1"/>
    <col min="5893" max="5893" width="27.7109375" style="295" customWidth="1"/>
    <col min="5894" max="5894" width="27.5703125" style="295" customWidth="1"/>
    <col min="5895" max="5895" width="18.5703125" style="295" customWidth="1"/>
    <col min="5896" max="6145" width="11.42578125" style="295"/>
    <col min="6146" max="6146" width="2.85546875" style="295" customWidth="1"/>
    <col min="6147" max="6147" width="6.42578125" style="295" customWidth="1"/>
    <col min="6148" max="6148" width="14.5703125" style="295" customWidth="1"/>
    <col min="6149" max="6149" width="27.7109375" style="295" customWidth="1"/>
    <col min="6150" max="6150" width="27.5703125" style="295" customWidth="1"/>
    <col min="6151" max="6151" width="18.5703125" style="295" customWidth="1"/>
    <col min="6152" max="6401" width="11.42578125" style="295"/>
    <col min="6402" max="6402" width="2.85546875" style="295" customWidth="1"/>
    <col min="6403" max="6403" width="6.42578125" style="295" customWidth="1"/>
    <col min="6404" max="6404" width="14.5703125" style="295" customWidth="1"/>
    <col min="6405" max="6405" width="27.7109375" style="295" customWidth="1"/>
    <col min="6406" max="6406" width="27.5703125" style="295" customWidth="1"/>
    <col min="6407" max="6407" width="18.5703125" style="295" customWidth="1"/>
    <col min="6408" max="6657" width="11.42578125" style="295"/>
    <col min="6658" max="6658" width="2.85546875" style="295" customWidth="1"/>
    <col min="6659" max="6659" width="6.42578125" style="295" customWidth="1"/>
    <col min="6660" max="6660" width="14.5703125" style="295" customWidth="1"/>
    <col min="6661" max="6661" width="27.7109375" style="295" customWidth="1"/>
    <col min="6662" max="6662" width="27.5703125" style="295" customWidth="1"/>
    <col min="6663" max="6663" width="18.5703125" style="295" customWidth="1"/>
    <col min="6664" max="6913" width="11.42578125" style="295"/>
    <col min="6914" max="6914" width="2.85546875" style="295" customWidth="1"/>
    <col min="6915" max="6915" width="6.42578125" style="295" customWidth="1"/>
    <col min="6916" max="6916" width="14.5703125" style="295" customWidth="1"/>
    <col min="6917" max="6917" width="27.7109375" style="295" customWidth="1"/>
    <col min="6918" max="6918" width="27.5703125" style="295" customWidth="1"/>
    <col min="6919" max="6919" width="18.5703125" style="295" customWidth="1"/>
    <col min="6920" max="7169" width="11.42578125" style="295"/>
    <col min="7170" max="7170" width="2.85546875" style="295" customWidth="1"/>
    <col min="7171" max="7171" width="6.42578125" style="295" customWidth="1"/>
    <col min="7172" max="7172" width="14.5703125" style="295" customWidth="1"/>
    <col min="7173" max="7173" width="27.7109375" style="295" customWidth="1"/>
    <col min="7174" max="7174" width="27.5703125" style="295" customWidth="1"/>
    <col min="7175" max="7175" width="18.5703125" style="295" customWidth="1"/>
    <col min="7176" max="7425" width="11.42578125" style="295"/>
    <col min="7426" max="7426" width="2.85546875" style="295" customWidth="1"/>
    <col min="7427" max="7427" width="6.42578125" style="295" customWidth="1"/>
    <col min="7428" max="7428" width="14.5703125" style="295" customWidth="1"/>
    <col min="7429" max="7429" width="27.7109375" style="295" customWidth="1"/>
    <col min="7430" max="7430" width="27.5703125" style="295" customWidth="1"/>
    <col min="7431" max="7431" width="18.5703125" style="295" customWidth="1"/>
    <col min="7432" max="7681" width="11.42578125" style="295"/>
    <col min="7682" max="7682" width="2.85546875" style="295" customWidth="1"/>
    <col min="7683" max="7683" width="6.42578125" style="295" customWidth="1"/>
    <col min="7684" max="7684" width="14.5703125" style="295" customWidth="1"/>
    <col min="7685" max="7685" width="27.7109375" style="295" customWidth="1"/>
    <col min="7686" max="7686" width="27.5703125" style="295" customWidth="1"/>
    <col min="7687" max="7687" width="18.5703125" style="295" customWidth="1"/>
    <col min="7688" max="7937" width="11.42578125" style="295"/>
    <col min="7938" max="7938" width="2.85546875" style="295" customWidth="1"/>
    <col min="7939" max="7939" width="6.42578125" style="295" customWidth="1"/>
    <col min="7940" max="7940" width="14.5703125" style="295" customWidth="1"/>
    <col min="7941" max="7941" width="27.7109375" style="295" customWidth="1"/>
    <col min="7942" max="7942" width="27.5703125" style="295" customWidth="1"/>
    <col min="7943" max="7943" width="18.5703125" style="295" customWidth="1"/>
    <col min="7944" max="8193" width="11.42578125" style="295"/>
    <col min="8194" max="8194" width="2.85546875" style="295" customWidth="1"/>
    <col min="8195" max="8195" width="6.42578125" style="295" customWidth="1"/>
    <col min="8196" max="8196" width="14.5703125" style="295" customWidth="1"/>
    <col min="8197" max="8197" width="27.7109375" style="295" customWidth="1"/>
    <col min="8198" max="8198" width="27.5703125" style="295" customWidth="1"/>
    <col min="8199" max="8199" width="18.5703125" style="295" customWidth="1"/>
    <col min="8200" max="8449" width="11.42578125" style="295"/>
    <col min="8450" max="8450" width="2.85546875" style="295" customWidth="1"/>
    <col min="8451" max="8451" width="6.42578125" style="295" customWidth="1"/>
    <col min="8452" max="8452" width="14.5703125" style="295" customWidth="1"/>
    <col min="8453" max="8453" width="27.7109375" style="295" customWidth="1"/>
    <col min="8454" max="8454" width="27.5703125" style="295" customWidth="1"/>
    <col min="8455" max="8455" width="18.5703125" style="295" customWidth="1"/>
    <col min="8456" max="8705" width="11.42578125" style="295"/>
    <col min="8706" max="8706" width="2.85546875" style="295" customWidth="1"/>
    <col min="8707" max="8707" width="6.42578125" style="295" customWidth="1"/>
    <col min="8708" max="8708" width="14.5703125" style="295" customWidth="1"/>
    <col min="8709" max="8709" width="27.7109375" style="295" customWidth="1"/>
    <col min="8710" max="8710" width="27.5703125" style="295" customWidth="1"/>
    <col min="8711" max="8711" width="18.5703125" style="295" customWidth="1"/>
    <col min="8712" max="8961" width="11.42578125" style="295"/>
    <col min="8962" max="8962" width="2.85546875" style="295" customWidth="1"/>
    <col min="8963" max="8963" width="6.42578125" style="295" customWidth="1"/>
    <col min="8964" max="8964" width="14.5703125" style="295" customWidth="1"/>
    <col min="8965" max="8965" width="27.7109375" style="295" customWidth="1"/>
    <col min="8966" max="8966" width="27.5703125" style="295" customWidth="1"/>
    <col min="8967" max="8967" width="18.5703125" style="295" customWidth="1"/>
    <col min="8968" max="9217" width="11.42578125" style="295"/>
    <col min="9218" max="9218" width="2.85546875" style="295" customWidth="1"/>
    <col min="9219" max="9219" width="6.42578125" style="295" customWidth="1"/>
    <col min="9220" max="9220" width="14.5703125" style="295" customWidth="1"/>
    <col min="9221" max="9221" width="27.7109375" style="295" customWidth="1"/>
    <col min="9222" max="9222" width="27.5703125" style="295" customWidth="1"/>
    <col min="9223" max="9223" width="18.5703125" style="295" customWidth="1"/>
    <col min="9224" max="9473" width="11.42578125" style="295"/>
    <col min="9474" max="9474" width="2.85546875" style="295" customWidth="1"/>
    <col min="9475" max="9475" width="6.42578125" style="295" customWidth="1"/>
    <col min="9476" max="9476" width="14.5703125" style="295" customWidth="1"/>
    <col min="9477" max="9477" width="27.7109375" style="295" customWidth="1"/>
    <col min="9478" max="9478" width="27.5703125" style="295" customWidth="1"/>
    <col min="9479" max="9479" width="18.5703125" style="295" customWidth="1"/>
    <col min="9480" max="9729" width="11.42578125" style="295"/>
    <col min="9730" max="9730" width="2.85546875" style="295" customWidth="1"/>
    <col min="9731" max="9731" width="6.42578125" style="295" customWidth="1"/>
    <col min="9732" max="9732" width="14.5703125" style="295" customWidth="1"/>
    <col min="9733" max="9733" width="27.7109375" style="295" customWidth="1"/>
    <col min="9734" max="9734" width="27.5703125" style="295" customWidth="1"/>
    <col min="9735" max="9735" width="18.5703125" style="295" customWidth="1"/>
    <col min="9736" max="9985" width="11.42578125" style="295"/>
    <col min="9986" max="9986" width="2.85546875" style="295" customWidth="1"/>
    <col min="9987" max="9987" width="6.42578125" style="295" customWidth="1"/>
    <col min="9988" max="9988" width="14.5703125" style="295" customWidth="1"/>
    <col min="9989" max="9989" width="27.7109375" style="295" customWidth="1"/>
    <col min="9990" max="9990" width="27.5703125" style="295" customWidth="1"/>
    <col min="9991" max="9991" width="18.5703125" style="295" customWidth="1"/>
    <col min="9992" max="10241" width="11.42578125" style="295"/>
    <col min="10242" max="10242" width="2.85546875" style="295" customWidth="1"/>
    <col min="10243" max="10243" width="6.42578125" style="295" customWidth="1"/>
    <col min="10244" max="10244" width="14.5703125" style="295" customWidth="1"/>
    <col min="10245" max="10245" width="27.7109375" style="295" customWidth="1"/>
    <col min="10246" max="10246" width="27.5703125" style="295" customWidth="1"/>
    <col min="10247" max="10247" width="18.5703125" style="295" customWidth="1"/>
    <col min="10248" max="10497" width="11.42578125" style="295"/>
    <col min="10498" max="10498" width="2.85546875" style="295" customWidth="1"/>
    <col min="10499" max="10499" width="6.42578125" style="295" customWidth="1"/>
    <col min="10500" max="10500" width="14.5703125" style="295" customWidth="1"/>
    <col min="10501" max="10501" width="27.7109375" style="295" customWidth="1"/>
    <col min="10502" max="10502" width="27.5703125" style="295" customWidth="1"/>
    <col min="10503" max="10503" width="18.5703125" style="295" customWidth="1"/>
    <col min="10504" max="10753" width="11.42578125" style="295"/>
    <col min="10754" max="10754" width="2.85546875" style="295" customWidth="1"/>
    <col min="10755" max="10755" width="6.42578125" style="295" customWidth="1"/>
    <col min="10756" max="10756" width="14.5703125" style="295" customWidth="1"/>
    <col min="10757" max="10757" width="27.7109375" style="295" customWidth="1"/>
    <col min="10758" max="10758" width="27.5703125" style="295" customWidth="1"/>
    <col min="10759" max="10759" width="18.5703125" style="295" customWidth="1"/>
    <col min="10760" max="11009" width="11.42578125" style="295"/>
    <col min="11010" max="11010" width="2.85546875" style="295" customWidth="1"/>
    <col min="11011" max="11011" width="6.42578125" style="295" customWidth="1"/>
    <col min="11012" max="11012" width="14.5703125" style="295" customWidth="1"/>
    <col min="11013" max="11013" width="27.7109375" style="295" customWidth="1"/>
    <col min="11014" max="11014" width="27.5703125" style="295" customWidth="1"/>
    <col min="11015" max="11015" width="18.5703125" style="295" customWidth="1"/>
    <col min="11016" max="11265" width="11.42578125" style="295"/>
    <col min="11266" max="11266" width="2.85546875" style="295" customWidth="1"/>
    <col min="11267" max="11267" width="6.42578125" style="295" customWidth="1"/>
    <col min="11268" max="11268" width="14.5703125" style="295" customWidth="1"/>
    <col min="11269" max="11269" width="27.7109375" style="295" customWidth="1"/>
    <col min="11270" max="11270" width="27.5703125" style="295" customWidth="1"/>
    <col min="11271" max="11271" width="18.5703125" style="295" customWidth="1"/>
    <col min="11272" max="11521" width="11.42578125" style="295"/>
    <col min="11522" max="11522" width="2.85546875" style="295" customWidth="1"/>
    <col min="11523" max="11523" width="6.42578125" style="295" customWidth="1"/>
    <col min="11524" max="11524" width="14.5703125" style="295" customWidth="1"/>
    <col min="11525" max="11525" width="27.7109375" style="295" customWidth="1"/>
    <col min="11526" max="11526" width="27.5703125" style="295" customWidth="1"/>
    <col min="11527" max="11527" width="18.5703125" style="295" customWidth="1"/>
    <col min="11528" max="11777" width="11.42578125" style="295"/>
    <col min="11778" max="11778" width="2.85546875" style="295" customWidth="1"/>
    <col min="11779" max="11779" width="6.42578125" style="295" customWidth="1"/>
    <col min="11780" max="11780" width="14.5703125" style="295" customWidth="1"/>
    <col min="11781" max="11781" width="27.7109375" style="295" customWidth="1"/>
    <col min="11782" max="11782" width="27.5703125" style="295" customWidth="1"/>
    <col min="11783" max="11783" width="18.5703125" style="295" customWidth="1"/>
    <col min="11784" max="12033" width="11.42578125" style="295"/>
    <col min="12034" max="12034" width="2.85546875" style="295" customWidth="1"/>
    <col min="12035" max="12035" width="6.42578125" style="295" customWidth="1"/>
    <col min="12036" max="12036" width="14.5703125" style="295" customWidth="1"/>
    <col min="12037" max="12037" width="27.7109375" style="295" customWidth="1"/>
    <col min="12038" max="12038" width="27.5703125" style="295" customWidth="1"/>
    <col min="12039" max="12039" width="18.5703125" style="295" customWidth="1"/>
    <col min="12040" max="12289" width="11.42578125" style="295"/>
    <col min="12290" max="12290" width="2.85546875" style="295" customWidth="1"/>
    <col min="12291" max="12291" width="6.42578125" style="295" customWidth="1"/>
    <col min="12292" max="12292" width="14.5703125" style="295" customWidth="1"/>
    <col min="12293" max="12293" width="27.7109375" style="295" customWidth="1"/>
    <col min="12294" max="12294" width="27.5703125" style="295" customWidth="1"/>
    <col min="12295" max="12295" width="18.5703125" style="295" customWidth="1"/>
    <col min="12296" max="12545" width="11.42578125" style="295"/>
    <col min="12546" max="12546" width="2.85546875" style="295" customWidth="1"/>
    <col min="12547" max="12547" width="6.42578125" style="295" customWidth="1"/>
    <col min="12548" max="12548" width="14.5703125" style="295" customWidth="1"/>
    <col min="12549" max="12549" width="27.7109375" style="295" customWidth="1"/>
    <col min="12550" max="12550" width="27.5703125" style="295" customWidth="1"/>
    <col min="12551" max="12551" width="18.5703125" style="295" customWidth="1"/>
    <col min="12552" max="12801" width="11.42578125" style="295"/>
    <col min="12802" max="12802" width="2.85546875" style="295" customWidth="1"/>
    <col min="12803" max="12803" width="6.42578125" style="295" customWidth="1"/>
    <col min="12804" max="12804" width="14.5703125" style="295" customWidth="1"/>
    <col min="12805" max="12805" width="27.7109375" style="295" customWidth="1"/>
    <col min="12806" max="12806" width="27.5703125" style="295" customWidth="1"/>
    <col min="12807" max="12807" width="18.5703125" style="295" customWidth="1"/>
    <col min="12808" max="13057" width="11.42578125" style="295"/>
    <col min="13058" max="13058" width="2.85546875" style="295" customWidth="1"/>
    <col min="13059" max="13059" width="6.42578125" style="295" customWidth="1"/>
    <col min="13060" max="13060" width="14.5703125" style="295" customWidth="1"/>
    <col min="13061" max="13061" width="27.7109375" style="295" customWidth="1"/>
    <col min="13062" max="13062" width="27.5703125" style="295" customWidth="1"/>
    <col min="13063" max="13063" width="18.5703125" style="295" customWidth="1"/>
    <col min="13064" max="13313" width="11.42578125" style="295"/>
    <col min="13314" max="13314" width="2.85546875" style="295" customWidth="1"/>
    <col min="13315" max="13315" width="6.42578125" style="295" customWidth="1"/>
    <col min="13316" max="13316" width="14.5703125" style="295" customWidth="1"/>
    <col min="13317" max="13317" width="27.7109375" style="295" customWidth="1"/>
    <col min="13318" max="13318" width="27.5703125" style="295" customWidth="1"/>
    <col min="13319" max="13319" width="18.5703125" style="295" customWidth="1"/>
    <col min="13320" max="13569" width="11.42578125" style="295"/>
    <col min="13570" max="13570" width="2.85546875" style="295" customWidth="1"/>
    <col min="13571" max="13571" width="6.42578125" style="295" customWidth="1"/>
    <col min="13572" max="13572" width="14.5703125" style="295" customWidth="1"/>
    <col min="13573" max="13573" width="27.7109375" style="295" customWidth="1"/>
    <col min="13574" max="13574" width="27.5703125" style="295" customWidth="1"/>
    <col min="13575" max="13575" width="18.5703125" style="295" customWidth="1"/>
    <col min="13576" max="13825" width="11.42578125" style="295"/>
    <col min="13826" max="13826" width="2.85546875" style="295" customWidth="1"/>
    <col min="13827" max="13827" width="6.42578125" style="295" customWidth="1"/>
    <col min="13828" max="13828" width="14.5703125" style="295" customWidth="1"/>
    <col min="13829" max="13829" width="27.7109375" style="295" customWidth="1"/>
    <col min="13830" max="13830" width="27.5703125" style="295" customWidth="1"/>
    <col min="13831" max="13831" width="18.5703125" style="295" customWidth="1"/>
    <col min="13832" max="14081" width="11.42578125" style="295"/>
    <col min="14082" max="14082" width="2.85546875" style="295" customWidth="1"/>
    <col min="14083" max="14083" width="6.42578125" style="295" customWidth="1"/>
    <col min="14084" max="14084" width="14.5703125" style="295" customWidth="1"/>
    <col min="14085" max="14085" width="27.7109375" style="295" customWidth="1"/>
    <col min="14086" max="14086" width="27.5703125" style="295" customWidth="1"/>
    <col min="14087" max="14087" width="18.5703125" style="295" customWidth="1"/>
    <col min="14088" max="14337" width="11.42578125" style="295"/>
    <col min="14338" max="14338" width="2.85546875" style="295" customWidth="1"/>
    <col min="14339" max="14339" width="6.42578125" style="295" customWidth="1"/>
    <col min="14340" max="14340" width="14.5703125" style="295" customWidth="1"/>
    <col min="14341" max="14341" width="27.7109375" style="295" customWidth="1"/>
    <col min="14342" max="14342" width="27.5703125" style="295" customWidth="1"/>
    <col min="14343" max="14343" width="18.5703125" style="295" customWidth="1"/>
    <col min="14344" max="14593" width="11.42578125" style="295"/>
    <col min="14594" max="14594" width="2.85546875" style="295" customWidth="1"/>
    <col min="14595" max="14595" width="6.42578125" style="295" customWidth="1"/>
    <col min="14596" max="14596" width="14.5703125" style="295" customWidth="1"/>
    <col min="14597" max="14597" width="27.7109375" style="295" customWidth="1"/>
    <col min="14598" max="14598" width="27.5703125" style="295" customWidth="1"/>
    <col min="14599" max="14599" width="18.5703125" style="295" customWidth="1"/>
    <col min="14600" max="14849" width="11.42578125" style="295"/>
    <col min="14850" max="14850" width="2.85546875" style="295" customWidth="1"/>
    <col min="14851" max="14851" width="6.42578125" style="295" customWidth="1"/>
    <col min="14852" max="14852" width="14.5703125" style="295" customWidth="1"/>
    <col min="14853" max="14853" width="27.7109375" style="295" customWidth="1"/>
    <col min="14854" max="14854" width="27.5703125" style="295" customWidth="1"/>
    <col min="14855" max="14855" width="18.5703125" style="295" customWidth="1"/>
    <col min="14856" max="15105" width="11.42578125" style="295"/>
    <col min="15106" max="15106" width="2.85546875" style="295" customWidth="1"/>
    <col min="15107" max="15107" width="6.42578125" style="295" customWidth="1"/>
    <col min="15108" max="15108" width="14.5703125" style="295" customWidth="1"/>
    <col min="15109" max="15109" width="27.7109375" style="295" customWidth="1"/>
    <col min="15110" max="15110" width="27.5703125" style="295" customWidth="1"/>
    <col min="15111" max="15111" width="18.5703125" style="295" customWidth="1"/>
    <col min="15112" max="15361" width="11.42578125" style="295"/>
    <col min="15362" max="15362" width="2.85546875" style="295" customWidth="1"/>
    <col min="15363" max="15363" width="6.42578125" style="295" customWidth="1"/>
    <col min="15364" max="15364" width="14.5703125" style="295" customWidth="1"/>
    <col min="15365" max="15365" width="27.7109375" style="295" customWidth="1"/>
    <col min="15366" max="15366" width="27.5703125" style="295" customWidth="1"/>
    <col min="15367" max="15367" width="18.5703125" style="295" customWidth="1"/>
    <col min="15368" max="15617" width="11.42578125" style="295"/>
    <col min="15618" max="15618" width="2.85546875" style="295" customWidth="1"/>
    <col min="15619" max="15619" width="6.42578125" style="295" customWidth="1"/>
    <col min="15620" max="15620" width="14.5703125" style="295" customWidth="1"/>
    <col min="15621" max="15621" width="27.7109375" style="295" customWidth="1"/>
    <col min="15622" max="15622" width="27.5703125" style="295" customWidth="1"/>
    <col min="15623" max="15623" width="18.5703125" style="295" customWidth="1"/>
    <col min="15624" max="15873" width="11.42578125" style="295"/>
    <col min="15874" max="15874" width="2.85546875" style="295" customWidth="1"/>
    <col min="15875" max="15875" width="6.42578125" style="295" customWidth="1"/>
    <col min="15876" max="15876" width="14.5703125" style="295" customWidth="1"/>
    <col min="15877" max="15877" width="27.7109375" style="295" customWidth="1"/>
    <col min="15878" max="15878" width="27.5703125" style="295" customWidth="1"/>
    <col min="15879" max="15879" width="18.5703125" style="295" customWidth="1"/>
    <col min="15880" max="16129" width="11.42578125" style="295"/>
    <col min="16130" max="16130" width="2.85546875" style="295" customWidth="1"/>
    <col min="16131" max="16131" width="6.42578125" style="295" customWidth="1"/>
    <col min="16132" max="16132" width="14.5703125" style="295" customWidth="1"/>
    <col min="16133" max="16133" width="27.7109375" style="295" customWidth="1"/>
    <col min="16134" max="16134" width="27.5703125" style="295" customWidth="1"/>
    <col min="16135" max="16135" width="18.5703125" style="295" customWidth="1"/>
    <col min="16136" max="16384" width="11.42578125" style="295"/>
  </cols>
  <sheetData>
    <row r="1" spans="1:15" ht="79.5" customHeight="1">
      <c r="I1" s="300"/>
      <c r="J1" s="300"/>
    </row>
    <row r="2" spans="1:15" s="298" customFormat="1">
      <c r="G2" s="299"/>
      <c r="I2" s="300"/>
      <c r="J2" s="300"/>
      <c r="K2" s="300"/>
      <c r="L2" s="300"/>
      <c r="M2" s="300"/>
      <c r="N2" s="300"/>
      <c r="O2" s="300"/>
    </row>
    <row r="3" spans="1:15" s="298" customFormat="1" ht="27.75" customHeight="1">
      <c r="B3" s="389" t="s">
        <v>152</v>
      </c>
      <c r="C3" s="390"/>
      <c r="D3" s="390"/>
      <c r="E3" s="390"/>
      <c r="F3" s="390"/>
      <c r="G3" s="390"/>
      <c r="I3" s="300"/>
      <c r="J3" s="300"/>
      <c r="K3" s="300"/>
      <c r="L3" s="300"/>
      <c r="M3" s="300"/>
      <c r="N3" s="300"/>
      <c r="O3" s="300"/>
    </row>
    <row r="4" spans="1:15" s="301" customFormat="1">
      <c r="B4" s="302" t="s">
        <v>172</v>
      </c>
      <c r="C4" s="303"/>
      <c r="D4" s="303"/>
      <c r="E4" s="303"/>
      <c r="F4" s="303"/>
      <c r="G4" s="304"/>
      <c r="I4" s="305"/>
      <c r="J4" s="305"/>
      <c r="K4" s="305"/>
      <c r="L4" s="305"/>
      <c r="M4" s="305"/>
      <c r="N4" s="305"/>
      <c r="O4" s="305"/>
    </row>
    <row r="5" spans="1:15" s="301" customFormat="1" ht="12">
      <c r="B5" s="302" t="s">
        <v>63</v>
      </c>
      <c r="C5" s="303"/>
      <c r="D5" s="303"/>
      <c r="E5" s="303"/>
      <c r="F5" s="303"/>
      <c r="G5" s="304"/>
      <c r="I5" s="305"/>
      <c r="J5" s="305"/>
      <c r="K5" s="305"/>
      <c r="L5" s="305"/>
      <c r="M5" s="305"/>
      <c r="N5" s="305"/>
      <c r="O5" s="305"/>
    </row>
    <row r="6" spans="1:15" s="301" customFormat="1" ht="12">
      <c r="B6" s="470" t="s">
        <v>191</v>
      </c>
      <c r="C6" s="470"/>
      <c r="D6" s="470"/>
      <c r="E6" s="470"/>
      <c r="F6" s="371"/>
      <c r="G6" s="304"/>
      <c r="I6" s="305"/>
      <c r="J6" s="305"/>
      <c r="K6" s="305"/>
      <c r="L6" s="305"/>
      <c r="M6" s="305"/>
      <c r="N6" s="305"/>
      <c r="O6" s="305"/>
    </row>
    <row r="7" spans="1:15" s="301" customFormat="1" ht="9" customHeight="1">
      <c r="B7" s="306"/>
      <c r="C7" s="306"/>
      <c r="D7" s="306"/>
      <c r="E7" s="306"/>
      <c r="F7" s="371"/>
      <c r="G7" s="304"/>
      <c r="I7" s="305"/>
      <c r="J7" s="305"/>
      <c r="K7" s="305"/>
      <c r="L7" s="305"/>
      <c r="M7" s="305"/>
      <c r="N7" s="305"/>
      <c r="O7" s="305"/>
    </row>
    <row r="8" spans="1:15" s="307" customFormat="1" ht="44.25" customHeight="1" thickBot="1">
      <c r="B8" s="308" t="s">
        <v>45</v>
      </c>
      <c r="C8" s="308" t="s">
        <v>46</v>
      </c>
      <c r="D8" s="308" t="s">
        <v>192</v>
      </c>
      <c r="E8" s="308" t="s">
        <v>193</v>
      </c>
      <c r="F8" s="308" t="s">
        <v>194</v>
      </c>
      <c r="G8" s="309" t="s">
        <v>153</v>
      </c>
      <c r="J8" s="310"/>
      <c r="K8" s="310"/>
      <c r="L8" s="310"/>
      <c r="M8" s="310"/>
      <c r="N8" s="310"/>
      <c r="O8" s="310"/>
    </row>
    <row r="9" spans="1:15" s="311" customFormat="1" ht="12.95" customHeight="1">
      <c r="B9" s="312">
        <v>2013</v>
      </c>
      <c r="C9" s="313" t="s">
        <v>154</v>
      </c>
      <c r="D9" s="314">
        <v>73.430714048316503</v>
      </c>
      <c r="E9" s="314">
        <v>72.764170935236393</v>
      </c>
      <c r="F9" s="314">
        <v>75.960405132583602</v>
      </c>
      <c r="G9" s="314">
        <v>83.325389086666704</v>
      </c>
      <c r="I9" s="315"/>
      <c r="J9" s="315"/>
      <c r="K9" s="315"/>
      <c r="L9" s="315"/>
      <c r="M9" s="315"/>
      <c r="N9" s="315"/>
      <c r="O9" s="315"/>
    </row>
    <row r="10" spans="1:15" s="311" customFormat="1" ht="12.95" customHeight="1">
      <c r="A10" s="301"/>
      <c r="B10" s="316"/>
      <c r="C10" s="317" t="s">
        <v>155</v>
      </c>
      <c r="D10" s="318">
        <v>75.203520177792498</v>
      </c>
      <c r="E10" s="318">
        <v>72.761517394991898</v>
      </c>
      <c r="F10" s="318">
        <v>76.214277236917596</v>
      </c>
      <c r="G10" s="318">
        <v>83.760250346638401</v>
      </c>
      <c r="I10" s="315"/>
      <c r="J10" s="315"/>
      <c r="K10" s="315"/>
      <c r="L10" s="315"/>
      <c r="M10" s="315"/>
      <c r="N10" s="315"/>
      <c r="O10" s="315"/>
    </row>
    <row r="11" spans="1:15" s="311" customFormat="1" ht="12.95" customHeight="1">
      <c r="B11" s="312"/>
      <c r="C11" s="313" t="s">
        <v>156</v>
      </c>
      <c r="D11" s="314">
        <v>75.688979650448601</v>
      </c>
      <c r="E11" s="314">
        <v>73.109180329562804</v>
      </c>
      <c r="F11" s="314">
        <v>74.178840596390003</v>
      </c>
      <c r="G11" s="314">
        <v>84.2669576906831</v>
      </c>
      <c r="I11" s="315"/>
      <c r="J11" s="315"/>
      <c r="K11" s="315"/>
      <c r="L11" s="315"/>
      <c r="M11" s="315"/>
      <c r="N11" s="315"/>
      <c r="O11" s="315"/>
    </row>
    <row r="12" spans="1:15" s="311" customFormat="1" ht="12.95" customHeight="1">
      <c r="A12" s="301"/>
      <c r="B12" s="316"/>
      <c r="C12" s="317" t="s">
        <v>157</v>
      </c>
      <c r="D12" s="318">
        <v>76.437849644529294</v>
      </c>
      <c r="E12" s="318">
        <v>73.090388347910405</v>
      </c>
      <c r="F12" s="318">
        <v>76.435962791068704</v>
      </c>
      <c r="G12" s="318">
        <v>84.693214531954396</v>
      </c>
      <c r="I12" s="315"/>
      <c r="J12" s="315"/>
      <c r="K12" s="315"/>
      <c r="L12" s="315"/>
      <c r="M12" s="315"/>
      <c r="N12" s="315"/>
      <c r="O12" s="315"/>
    </row>
    <row r="13" spans="1:15" s="311" customFormat="1" ht="12.95" customHeight="1">
      <c r="B13" s="312"/>
      <c r="C13" s="313" t="s">
        <v>158</v>
      </c>
      <c r="D13" s="314">
        <v>77.533082772328797</v>
      </c>
      <c r="E13" s="314">
        <v>74.653510558145896</v>
      </c>
      <c r="F13" s="314">
        <v>76.809878845936197</v>
      </c>
      <c r="G13" s="314">
        <v>85.453565856189201</v>
      </c>
      <c r="I13" s="315"/>
      <c r="J13" s="315"/>
      <c r="K13" s="315"/>
      <c r="L13" s="315"/>
      <c r="M13" s="315"/>
      <c r="N13" s="315"/>
      <c r="O13" s="315"/>
    </row>
    <row r="14" spans="1:15" s="311" customFormat="1" ht="12.95" customHeight="1">
      <c r="A14" s="301"/>
      <c r="B14" s="316"/>
      <c r="C14" s="317" t="s">
        <v>159</v>
      </c>
      <c r="D14" s="318">
        <v>78.144228659837196</v>
      </c>
      <c r="E14" s="318">
        <v>75.037230254028998</v>
      </c>
      <c r="F14" s="318">
        <v>78.499083913438099</v>
      </c>
      <c r="G14" s="318">
        <v>85.904787184079893</v>
      </c>
      <c r="I14" s="315"/>
      <c r="J14" s="315"/>
      <c r="K14" s="315"/>
      <c r="L14" s="315"/>
      <c r="M14" s="315"/>
      <c r="N14" s="315"/>
      <c r="O14" s="315"/>
    </row>
    <row r="15" spans="1:15" s="311" customFormat="1" ht="12.95" customHeight="1">
      <c r="B15" s="312"/>
      <c r="C15" s="313" t="s">
        <v>160</v>
      </c>
      <c r="D15" s="314">
        <v>79.176896911307196</v>
      </c>
      <c r="E15" s="314">
        <v>77.228967180369196</v>
      </c>
      <c r="F15" s="314">
        <v>78.323957788512601</v>
      </c>
      <c r="G15" s="314">
        <v>86.168497503716694</v>
      </c>
      <c r="I15" s="315"/>
      <c r="J15" s="315"/>
      <c r="K15" s="315"/>
      <c r="L15" s="315"/>
      <c r="M15" s="315"/>
      <c r="N15" s="315"/>
      <c r="O15" s="315"/>
    </row>
    <row r="16" spans="1:15" s="311" customFormat="1" ht="12.95" customHeight="1">
      <c r="A16" s="301"/>
      <c r="B16" s="316"/>
      <c r="C16" s="317" t="s">
        <v>161</v>
      </c>
      <c r="D16" s="318">
        <v>77.969883775717307</v>
      </c>
      <c r="E16" s="318">
        <v>74.904431872852697</v>
      </c>
      <c r="F16" s="318">
        <v>76.701561176166393</v>
      </c>
      <c r="G16" s="318">
        <v>86.231579382292395</v>
      </c>
      <c r="I16" s="315"/>
      <c r="J16" s="315"/>
      <c r="K16" s="315"/>
      <c r="L16" s="315"/>
      <c r="M16" s="315"/>
      <c r="N16" s="315"/>
      <c r="O16" s="315"/>
    </row>
    <row r="17" spans="1:15" s="311" customFormat="1" ht="12.95" customHeight="1">
      <c r="B17" s="312"/>
      <c r="C17" s="313" t="s">
        <v>162</v>
      </c>
      <c r="D17" s="314">
        <v>77.851436703981605</v>
      </c>
      <c r="E17" s="314">
        <v>75.298462790984601</v>
      </c>
      <c r="F17" s="314">
        <v>77.114419786400106</v>
      </c>
      <c r="G17" s="314">
        <v>86.536947558637905</v>
      </c>
      <c r="I17" s="315"/>
      <c r="J17" s="315"/>
      <c r="K17" s="315"/>
      <c r="L17" s="315"/>
      <c r="M17" s="315"/>
      <c r="N17" s="315"/>
      <c r="O17" s="315"/>
    </row>
    <row r="18" spans="1:15" s="311" customFormat="1" ht="12.95" customHeight="1">
      <c r="A18" s="301"/>
      <c r="B18" s="316"/>
      <c r="C18" s="317" t="s">
        <v>163</v>
      </c>
      <c r="D18" s="318">
        <v>78.295428539694399</v>
      </c>
      <c r="E18" s="318">
        <v>74.9383372623562</v>
      </c>
      <c r="F18" s="318">
        <v>76.841689303142203</v>
      </c>
      <c r="G18" s="318">
        <v>86.208365691754906</v>
      </c>
      <c r="I18" s="315"/>
      <c r="J18" s="315"/>
      <c r="K18" s="315"/>
      <c r="L18" s="315"/>
      <c r="M18" s="315"/>
      <c r="N18" s="315"/>
      <c r="O18" s="315"/>
    </row>
    <row r="19" spans="1:15" s="311" customFormat="1" ht="12.95" customHeight="1">
      <c r="B19" s="312"/>
      <c r="C19" s="313" t="s">
        <v>164</v>
      </c>
      <c r="D19" s="314">
        <v>78.056650933706806</v>
      </c>
      <c r="E19" s="314">
        <v>75.603721064117394</v>
      </c>
      <c r="F19" s="314">
        <v>77.402766149838399</v>
      </c>
      <c r="G19" s="314">
        <v>86.415050062102495</v>
      </c>
      <c r="I19" s="315"/>
      <c r="J19" s="315"/>
      <c r="K19" s="315"/>
      <c r="L19" s="315"/>
      <c r="M19" s="315"/>
      <c r="N19" s="315"/>
      <c r="O19" s="315"/>
    </row>
    <row r="20" spans="1:15" s="311" customFormat="1" ht="12.95" customHeight="1">
      <c r="A20" s="301"/>
      <c r="B20" s="316"/>
      <c r="C20" s="317" t="s">
        <v>165</v>
      </c>
      <c r="D20" s="318">
        <v>78.616689362339798</v>
      </c>
      <c r="E20" s="318">
        <v>76.910082009443499</v>
      </c>
      <c r="F20" s="318">
        <v>75.317157279606107</v>
      </c>
      <c r="G20" s="318">
        <v>86.535395105283897</v>
      </c>
      <c r="I20" s="315"/>
      <c r="J20" s="315"/>
      <c r="K20" s="315"/>
      <c r="L20" s="315"/>
      <c r="M20" s="315"/>
      <c r="N20" s="315"/>
      <c r="O20" s="315"/>
    </row>
    <row r="21" spans="1:15" s="311" customFormat="1" ht="12.95" customHeight="1">
      <c r="B21" s="312">
        <v>2014</v>
      </c>
      <c r="C21" s="313" t="s">
        <v>154</v>
      </c>
      <c r="D21" s="314">
        <v>80.042643625409696</v>
      </c>
      <c r="E21" s="314">
        <v>77.2006549926692</v>
      </c>
      <c r="F21" s="314">
        <v>78.984549940743506</v>
      </c>
      <c r="G21" s="314">
        <v>87.767894251158793</v>
      </c>
      <c r="I21" s="315"/>
      <c r="J21" s="315"/>
      <c r="K21" s="315"/>
      <c r="L21" s="315"/>
      <c r="M21" s="315"/>
      <c r="N21" s="315"/>
      <c r="O21" s="315"/>
    </row>
    <row r="22" spans="1:15" s="311" customFormat="1" ht="12.95" customHeight="1">
      <c r="A22" s="301"/>
      <c r="B22" s="316"/>
      <c r="C22" s="317" t="s">
        <v>155</v>
      </c>
      <c r="D22" s="318">
        <v>81.932022866899899</v>
      </c>
      <c r="E22" s="318">
        <v>78.373841617207006</v>
      </c>
      <c r="F22" s="318">
        <v>80.893510585676097</v>
      </c>
      <c r="G22" s="318">
        <v>87.993676910971601</v>
      </c>
      <c r="I22" s="315"/>
      <c r="J22" s="315"/>
      <c r="K22" s="315"/>
      <c r="L22" s="315"/>
      <c r="M22" s="315"/>
      <c r="N22" s="315"/>
      <c r="O22" s="315"/>
    </row>
    <row r="23" spans="1:15" s="311" customFormat="1" ht="12.95" customHeight="1">
      <c r="B23" s="312"/>
      <c r="C23" s="313" t="s">
        <v>156</v>
      </c>
      <c r="D23" s="314">
        <v>82.342530269762094</v>
      </c>
      <c r="E23" s="314">
        <v>79.038152777628298</v>
      </c>
      <c r="F23" s="314">
        <v>81.517823237416394</v>
      </c>
      <c r="G23" s="314">
        <v>87.436130285776102</v>
      </c>
      <c r="I23" s="315"/>
      <c r="J23" s="315"/>
      <c r="K23" s="315"/>
      <c r="L23" s="315"/>
      <c r="M23" s="315"/>
      <c r="N23" s="315"/>
      <c r="O23" s="315"/>
    </row>
    <row r="24" spans="1:15" s="311" customFormat="1" ht="12.95" customHeight="1">
      <c r="A24" s="301"/>
      <c r="B24" s="316"/>
      <c r="C24" s="317" t="s">
        <v>157</v>
      </c>
      <c r="D24" s="318">
        <v>84.9749196244438</v>
      </c>
      <c r="E24" s="318">
        <v>81.8481664091303</v>
      </c>
      <c r="F24" s="318">
        <v>82.583177737223906</v>
      </c>
      <c r="G24" s="318">
        <v>88.794708016046798</v>
      </c>
      <c r="I24" s="315"/>
      <c r="J24" s="315"/>
      <c r="K24" s="315"/>
      <c r="L24" s="315"/>
      <c r="M24" s="315"/>
      <c r="N24" s="315"/>
      <c r="O24" s="315"/>
    </row>
    <row r="25" spans="1:15" s="311" customFormat="1" ht="12.95" customHeight="1">
      <c r="B25" s="312"/>
      <c r="C25" s="313" t="s">
        <v>158</v>
      </c>
      <c r="D25" s="314">
        <v>83.413137646959299</v>
      </c>
      <c r="E25" s="314">
        <v>80.233027456404599</v>
      </c>
      <c r="F25" s="314">
        <v>82.7989354375093</v>
      </c>
      <c r="G25" s="314">
        <v>88.527291499202803</v>
      </c>
      <c r="I25" s="315"/>
      <c r="J25" s="315"/>
      <c r="K25" s="315"/>
      <c r="L25" s="315"/>
      <c r="M25" s="315"/>
      <c r="N25" s="315"/>
      <c r="O25" s="315"/>
    </row>
    <row r="26" spans="1:15" s="311" customFormat="1" ht="12.95" customHeight="1">
      <c r="A26" s="301"/>
      <c r="B26" s="316"/>
      <c r="C26" s="317" t="s">
        <v>159</v>
      </c>
      <c r="D26" s="318">
        <v>83.198099844943101</v>
      </c>
      <c r="E26" s="318">
        <v>81.618272218835997</v>
      </c>
      <c r="F26" s="318">
        <v>82.872387477751204</v>
      </c>
      <c r="G26" s="318">
        <v>88.880695869607095</v>
      </c>
      <c r="I26" s="315"/>
      <c r="J26" s="315"/>
      <c r="K26" s="315"/>
      <c r="L26" s="315"/>
      <c r="M26" s="315"/>
      <c r="N26" s="315"/>
      <c r="O26" s="315"/>
    </row>
    <row r="27" spans="1:15" s="311" customFormat="1" ht="12.95" customHeight="1">
      <c r="B27" s="312"/>
      <c r="C27" s="313" t="s">
        <v>160</v>
      </c>
      <c r="D27" s="314">
        <v>83.854296130758698</v>
      </c>
      <c r="E27" s="314">
        <v>80.87463065867</v>
      </c>
      <c r="F27" s="314">
        <v>82.732251781626701</v>
      </c>
      <c r="G27" s="314">
        <v>89.547921089804206</v>
      </c>
      <c r="I27" s="315"/>
      <c r="J27" s="315"/>
      <c r="K27" s="315"/>
      <c r="L27" s="315"/>
      <c r="M27" s="315"/>
      <c r="N27" s="315"/>
      <c r="O27" s="315"/>
    </row>
    <row r="28" spans="1:15" s="311" customFormat="1" ht="12.95" customHeight="1">
      <c r="A28" s="301"/>
      <c r="B28" s="316"/>
      <c r="C28" s="317" t="s">
        <v>161</v>
      </c>
      <c r="D28" s="318">
        <v>84.567296697555904</v>
      </c>
      <c r="E28" s="318">
        <v>80.923646678169405</v>
      </c>
      <c r="F28" s="318">
        <v>82.233487119238305</v>
      </c>
      <c r="G28" s="318">
        <v>89.807572083013497</v>
      </c>
      <c r="I28" s="315"/>
      <c r="J28" s="315"/>
      <c r="K28" s="315"/>
      <c r="L28" s="315"/>
      <c r="M28" s="315"/>
      <c r="N28" s="315"/>
      <c r="O28" s="315"/>
    </row>
    <row r="29" spans="1:15" s="311" customFormat="1" ht="12.95" customHeight="1">
      <c r="B29" s="312"/>
      <c r="C29" s="313" t="s">
        <v>162</v>
      </c>
      <c r="D29" s="314">
        <v>85.657926829942099</v>
      </c>
      <c r="E29" s="314">
        <v>80.998145157460399</v>
      </c>
      <c r="F29" s="314">
        <v>83.260297333251302</v>
      </c>
      <c r="G29" s="314">
        <v>90.412787800452904</v>
      </c>
      <c r="I29" s="315"/>
      <c r="J29" s="315"/>
      <c r="K29" s="315"/>
      <c r="L29" s="315"/>
      <c r="M29" s="315"/>
      <c r="N29" s="315"/>
      <c r="O29" s="315"/>
    </row>
    <row r="30" spans="1:15" s="311" customFormat="1" ht="12.95" customHeight="1">
      <c r="A30" s="301"/>
      <c r="B30" s="316"/>
      <c r="C30" s="317" t="s">
        <v>163</v>
      </c>
      <c r="D30" s="318">
        <v>89.566862884672105</v>
      </c>
      <c r="E30" s="318">
        <v>84.725360665330498</v>
      </c>
      <c r="F30" s="318">
        <v>84.970911785778895</v>
      </c>
      <c r="G30" s="318">
        <v>91.332069471466298</v>
      </c>
      <c r="I30" s="315"/>
      <c r="J30" s="315"/>
      <c r="K30" s="315"/>
      <c r="L30" s="315"/>
      <c r="M30" s="315"/>
      <c r="N30" s="315"/>
      <c r="O30" s="315"/>
    </row>
    <row r="31" spans="1:15" s="311" customFormat="1" ht="12.95" customHeight="1">
      <c r="B31" s="312"/>
      <c r="C31" s="313" t="s">
        <v>164</v>
      </c>
      <c r="D31" s="314">
        <v>86.425275141283805</v>
      </c>
      <c r="E31" s="314">
        <v>82.262413414053498</v>
      </c>
      <c r="F31" s="314">
        <v>83.695684528011498</v>
      </c>
      <c r="G31" s="314">
        <v>91.527055283069799</v>
      </c>
      <c r="I31" s="315"/>
      <c r="J31" s="315"/>
      <c r="K31" s="315"/>
      <c r="L31" s="315"/>
      <c r="M31" s="315"/>
      <c r="N31" s="315"/>
      <c r="O31" s="315"/>
    </row>
    <row r="32" spans="1:15" s="311" customFormat="1" ht="12.95" customHeight="1">
      <c r="A32" s="301"/>
      <c r="B32" s="316"/>
      <c r="C32" s="317" t="s">
        <v>165</v>
      </c>
      <c r="D32" s="318">
        <v>86.102877426336406</v>
      </c>
      <c r="E32" s="318">
        <v>83.503688024310705</v>
      </c>
      <c r="F32" s="318">
        <v>84.356983917653096</v>
      </c>
      <c r="G32" s="318">
        <v>91.772197678146597</v>
      </c>
      <c r="I32" s="315"/>
      <c r="J32" s="315"/>
      <c r="K32" s="315"/>
      <c r="L32" s="315"/>
      <c r="M32" s="315"/>
      <c r="N32" s="315"/>
      <c r="O32" s="315"/>
    </row>
    <row r="33" spans="1:15" s="311" customFormat="1" ht="12.95" customHeight="1">
      <c r="B33" s="312">
        <v>2015</v>
      </c>
      <c r="C33" s="313" t="s">
        <v>154</v>
      </c>
      <c r="D33" s="314">
        <v>83.895544536595096</v>
      </c>
      <c r="E33" s="314">
        <v>83.166580954874405</v>
      </c>
      <c r="F33" s="314">
        <v>85.150228576689102</v>
      </c>
      <c r="G33" s="314">
        <v>92.3908164597742</v>
      </c>
      <c r="I33" s="315"/>
      <c r="J33" s="315"/>
      <c r="K33" s="315"/>
      <c r="L33" s="315"/>
      <c r="M33" s="315"/>
      <c r="N33" s="315"/>
      <c r="O33" s="315"/>
    </row>
    <row r="34" spans="1:15" s="311" customFormat="1" ht="12.95" customHeight="1">
      <c r="A34" s="301"/>
      <c r="B34" s="316"/>
      <c r="C34" s="317" t="s">
        <v>155</v>
      </c>
      <c r="D34" s="318">
        <v>85.649021217381701</v>
      </c>
      <c r="E34" s="318">
        <v>84.738152147244506</v>
      </c>
      <c r="F34" s="318">
        <v>86.405622576614306</v>
      </c>
      <c r="G34" s="318">
        <v>92.434256151552404</v>
      </c>
      <c r="I34" s="315"/>
      <c r="J34" s="315"/>
      <c r="K34" s="315"/>
      <c r="L34" s="315"/>
      <c r="M34" s="315"/>
      <c r="N34" s="315"/>
      <c r="O34" s="315"/>
    </row>
    <row r="35" spans="1:15" s="311" customFormat="1" ht="12.95" customHeight="1">
      <c r="B35" s="312"/>
      <c r="C35" s="313" t="s">
        <v>156</v>
      </c>
      <c r="D35" s="314">
        <v>86.1905251316619</v>
      </c>
      <c r="E35" s="314">
        <v>84.885765003173404</v>
      </c>
      <c r="F35" s="314">
        <v>86.430111293098904</v>
      </c>
      <c r="G35" s="314">
        <v>93.468858941627502</v>
      </c>
      <c r="I35" s="315"/>
      <c r="J35" s="315"/>
      <c r="K35" s="315"/>
      <c r="L35" s="315"/>
      <c r="M35" s="315"/>
      <c r="N35" s="315"/>
      <c r="O35" s="315"/>
    </row>
    <row r="36" spans="1:15" s="311" customFormat="1" ht="12.95" customHeight="1">
      <c r="A36" s="301"/>
      <c r="B36" s="316"/>
      <c r="C36" s="317" t="s">
        <v>157</v>
      </c>
      <c r="D36" s="318">
        <v>85.331910848711203</v>
      </c>
      <c r="E36" s="318">
        <v>84.957117875620497</v>
      </c>
      <c r="F36" s="318">
        <v>84.806747878668105</v>
      </c>
      <c r="G36" s="318">
        <v>92.820213396918703</v>
      </c>
      <c r="I36" s="315"/>
      <c r="J36" s="315"/>
      <c r="K36" s="315"/>
      <c r="L36" s="315"/>
      <c r="M36" s="315"/>
      <c r="N36" s="315"/>
      <c r="O36" s="315"/>
    </row>
    <row r="37" spans="1:15" s="311" customFormat="1" ht="12.95" customHeight="1">
      <c r="B37" s="312"/>
      <c r="C37" s="313" t="s">
        <v>158</v>
      </c>
      <c r="D37" s="314">
        <v>86.294199010222599</v>
      </c>
      <c r="E37" s="314">
        <v>85.339821595475499</v>
      </c>
      <c r="F37" s="314">
        <v>86.812207580523904</v>
      </c>
      <c r="G37" s="314">
        <v>93.0081222659052</v>
      </c>
      <c r="I37" s="315"/>
      <c r="J37" s="315"/>
      <c r="K37" s="315"/>
      <c r="L37" s="315"/>
      <c r="M37" s="315"/>
      <c r="N37" s="315"/>
      <c r="O37" s="315"/>
    </row>
    <row r="38" spans="1:15" s="311" customFormat="1" ht="12.95" customHeight="1">
      <c r="A38" s="301"/>
      <c r="B38" s="316"/>
      <c r="C38" s="317" t="s">
        <v>159</v>
      </c>
      <c r="D38" s="318">
        <v>87.054276478570898</v>
      </c>
      <c r="E38" s="318">
        <v>85.726826306065206</v>
      </c>
      <c r="F38" s="318">
        <v>87.600769813434198</v>
      </c>
      <c r="G38" s="318">
        <v>93.516305273266696</v>
      </c>
      <c r="I38" s="315"/>
      <c r="J38" s="315"/>
      <c r="K38" s="315"/>
      <c r="L38" s="315"/>
      <c r="M38" s="315"/>
      <c r="N38" s="315"/>
      <c r="O38" s="315"/>
    </row>
    <row r="39" spans="1:15" s="311" customFormat="1" ht="12.95" customHeight="1">
      <c r="B39" s="312"/>
      <c r="C39" s="313" t="s">
        <v>160</v>
      </c>
      <c r="D39" s="314">
        <v>88.179096239983295</v>
      </c>
      <c r="E39" s="314">
        <v>86.429808871433096</v>
      </c>
      <c r="F39" s="314">
        <v>88.4940896554901</v>
      </c>
      <c r="G39" s="314">
        <v>93.586317021970501</v>
      </c>
      <c r="I39" s="315"/>
      <c r="J39" s="315"/>
      <c r="K39" s="315"/>
      <c r="L39" s="315"/>
      <c r="M39" s="315"/>
      <c r="N39" s="315"/>
      <c r="O39" s="315"/>
    </row>
    <row r="40" spans="1:15" s="311" customFormat="1" ht="12.95" customHeight="1">
      <c r="A40" s="301"/>
      <c r="B40" s="316"/>
      <c r="C40" s="317" t="s">
        <v>161</v>
      </c>
      <c r="D40" s="318">
        <v>89.947681665098699</v>
      </c>
      <c r="E40" s="318">
        <v>88.120856965492393</v>
      </c>
      <c r="F40" s="318">
        <v>89.712723570850301</v>
      </c>
      <c r="G40" s="318">
        <v>94.071026897190094</v>
      </c>
      <c r="I40" s="315"/>
      <c r="J40" s="315"/>
      <c r="K40" s="315"/>
      <c r="L40" s="315"/>
      <c r="M40" s="315"/>
      <c r="N40" s="315"/>
      <c r="O40" s="315"/>
    </row>
    <row r="41" spans="1:15" s="311" customFormat="1" ht="12.95" customHeight="1">
      <c r="B41" s="312"/>
      <c r="C41" s="313" t="s">
        <v>162</v>
      </c>
      <c r="D41" s="314">
        <v>87.758439373207807</v>
      </c>
      <c r="E41" s="314">
        <v>88.011039304381796</v>
      </c>
      <c r="F41" s="314">
        <v>89.719755749004307</v>
      </c>
      <c r="G41" s="314">
        <v>93.996009138415502</v>
      </c>
      <c r="I41" s="315"/>
      <c r="J41" s="315"/>
      <c r="K41" s="315"/>
      <c r="L41" s="315"/>
      <c r="M41" s="315"/>
      <c r="N41" s="315"/>
      <c r="O41" s="315"/>
    </row>
    <row r="42" spans="1:15" s="311" customFormat="1" ht="12.95" customHeight="1">
      <c r="A42" s="301"/>
      <c r="B42" s="316"/>
      <c r="C42" s="317" t="s">
        <v>163</v>
      </c>
      <c r="D42" s="318">
        <v>87.898009114197293</v>
      </c>
      <c r="E42" s="318">
        <v>87.966909272414</v>
      </c>
      <c r="F42" s="318">
        <v>89.687441924123902</v>
      </c>
      <c r="G42" s="318">
        <v>94.376353859029194</v>
      </c>
      <c r="I42" s="315"/>
      <c r="J42" s="315"/>
      <c r="K42" s="315"/>
      <c r="L42" s="315"/>
      <c r="M42" s="315"/>
      <c r="N42" s="315"/>
      <c r="O42" s="315"/>
    </row>
    <row r="43" spans="1:15" s="311" customFormat="1" ht="12.95" customHeight="1">
      <c r="B43" s="312"/>
      <c r="C43" s="313" t="s">
        <v>164</v>
      </c>
      <c r="D43" s="314">
        <v>85.831279638453594</v>
      </c>
      <c r="E43" s="314">
        <v>86.597728852983906</v>
      </c>
      <c r="F43" s="314">
        <v>87.692187272582203</v>
      </c>
      <c r="G43" s="314">
        <v>94.585607710731196</v>
      </c>
      <c r="I43" s="315"/>
      <c r="J43" s="315"/>
      <c r="K43" s="315"/>
      <c r="L43" s="315"/>
      <c r="M43" s="315"/>
      <c r="N43" s="315"/>
      <c r="O43" s="315"/>
    </row>
    <row r="44" spans="1:15" s="311" customFormat="1" ht="12.95" customHeight="1">
      <c r="A44" s="301"/>
      <c r="B44" s="316"/>
      <c r="C44" s="317" t="s">
        <v>165</v>
      </c>
      <c r="D44" s="318">
        <v>87.244985475915996</v>
      </c>
      <c r="E44" s="318">
        <v>87.559392850841107</v>
      </c>
      <c r="F44" s="318">
        <v>89.788114108920595</v>
      </c>
      <c r="G44" s="318">
        <v>94.946112883618795</v>
      </c>
      <c r="I44" s="315"/>
      <c r="J44" s="315"/>
      <c r="K44" s="315"/>
      <c r="L44" s="315"/>
      <c r="M44" s="315"/>
      <c r="N44" s="315"/>
      <c r="O44" s="315"/>
    </row>
    <row r="45" spans="1:15" s="311" customFormat="1" ht="12.95" customHeight="1">
      <c r="B45" s="312">
        <v>2016</v>
      </c>
      <c r="C45" s="313" t="s">
        <v>154</v>
      </c>
      <c r="D45" s="314">
        <v>87.675079888578793</v>
      </c>
      <c r="E45" s="314">
        <v>87.911282109161604</v>
      </c>
      <c r="F45" s="314">
        <v>89.702719789889201</v>
      </c>
      <c r="G45" s="314">
        <v>94.9675342212049</v>
      </c>
      <c r="I45" s="315"/>
      <c r="J45" s="315"/>
      <c r="K45" s="315"/>
      <c r="L45" s="315"/>
      <c r="M45" s="315"/>
      <c r="N45" s="315"/>
      <c r="O45" s="315"/>
    </row>
    <row r="46" spans="1:15" s="311" customFormat="1" ht="12.95" customHeight="1">
      <c r="A46" s="301"/>
      <c r="B46" s="316"/>
      <c r="C46" s="317" t="s">
        <v>155</v>
      </c>
      <c r="D46" s="318">
        <v>87.431498155347796</v>
      </c>
      <c r="E46" s="318">
        <v>87.119226296985801</v>
      </c>
      <c r="F46" s="318">
        <v>89.070676786094296</v>
      </c>
      <c r="G46" s="318">
        <v>95.086476321808803</v>
      </c>
      <c r="I46" s="315"/>
      <c r="J46" s="315"/>
      <c r="K46" s="315"/>
      <c r="L46" s="315"/>
      <c r="M46" s="315"/>
      <c r="N46" s="315"/>
      <c r="O46" s="315"/>
    </row>
    <row r="47" spans="1:15" s="311" customFormat="1" ht="12.95" customHeight="1">
      <c r="B47" s="312"/>
      <c r="C47" s="313" t="s">
        <v>156</v>
      </c>
      <c r="D47" s="314">
        <v>85.830073268260193</v>
      </c>
      <c r="E47" s="314">
        <v>86.076269138931906</v>
      </c>
      <c r="F47" s="314">
        <v>87.211023719301195</v>
      </c>
      <c r="G47" s="314">
        <v>95.442796095552396</v>
      </c>
      <c r="I47" s="315"/>
      <c r="J47" s="315"/>
      <c r="K47" s="315"/>
      <c r="L47" s="315"/>
      <c r="M47" s="315"/>
      <c r="N47" s="315"/>
      <c r="O47" s="315"/>
    </row>
    <row r="48" spans="1:15" s="311" customFormat="1" ht="12.95" customHeight="1">
      <c r="A48" s="301"/>
      <c r="B48" s="316"/>
      <c r="C48" s="317" t="s">
        <v>157</v>
      </c>
      <c r="D48" s="318">
        <v>87.837398256605098</v>
      </c>
      <c r="E48" s="318">
        <v>87.519380972246196</v>
      </c>
      <c r="F48" s="318">
        <v>89.252405995451198</v>
      </c>
      <c r="G48" s="318">
        <v>96.0343012653979</v>
      </c>
      <c r="I48" s="315"/>
      <c r="J48" s="315"/>
      <c r="K48" s="315"/>
      <c r="L48" s="315"/>
      <c r="M48" s="315"/>
      <c r="N48" s="315"/>
      <c r="O48" s="315"/>
    </row>
    <row r="49" spans="1:15" s="311" customFormat="1" ht="12.95" customHeight="1">
      <c r="B49" s="312"/>
      <c r="C49" s="313" t="s">
        <v>158</v>
      </c>
      <c r="D49" s="314">
        <v>87.402678228690306</v>
      </c>
      <c r="E49" s="314">
        <v>87.622271575736207</v>
      </c>
      <c r="F49" s="314">
        <v>89.547442944883301</v>
      </c>
      <c r="G49" s="314">
        <v>96.261058291668505</v>
      </c>
      <c r="I49" s="315"/>
      <c r="J49" s="315"/>
      <c r="K49" s="315"/>
      <c r="L49" s="315"/>
      <c r="M49" s="315"/>
      <c r="N49" s="315"/>
      <c r="O49" s="315"/>
    </row>
    <row r="50" spans="1:15" s="311" customFormat="1" ht="12.95" customHeight="1">
      <c r="A50" s="301"/>
      <c r="B50" s="316"/>
      <c r="C50" s="317" t="s">
        <v>159</v>
      </c>
      <c r="D50" s="318">
        <v>87.303900092789803</v>
      </c>
      <c r="E50" s="318">
        <v>87.199673863361895</v>
      </c>
      <c r="F50" s="318">
        <v>88.925073315592996</v>
      </c>
      <c r="G50" s="318">
        <v>96.206551351308704</v>
      </c>
      <c r="I50" s="315"/>
      <c r="J50" s="315"/>
      <c r="K50" s="315"/>
      <c r="L50" s="315"/>
      <c r="M50" s="315"/>
      <c r="N50" s="315"/>
      <c r="O50" s="315"/>
    </row>
    <row r="51" spans="1:15" s="311" customFormat="1" ht="12.95" customHeight="1">
      <c r="B51" s="312"/>
      <c r="C51" s="313" t="s">
        <v>160</v>
      </c>
      <c r="D51" s="314">
        <v>86.829878578447605</v>
      </c>
      <c r="E51" s="314">
        <v>87.986757067159303</v>
      </c>
      <c r="F51" s="314">
        <v>88.426584890157898</v>
      </c>
      <c r="G51" s="314">
        <v>96.340993348043</v>
      </c>
      <c r="I51" s="315"/>
      <c r="J51" s="315"/>
      <c r="K51" s="315"/>
      <c r="L51" s="315"/>
      <c r="M51" s="315"/>
      <c r="N51" s="315"/>
      <c r="O51" s="315"/>
    </row>
    <row r="52" spans="1:15" s="311" customFormat="1" ht="12.95" customHeight="1">
      <c r="A52" s="301"/>
      <c r="B52" s="316"/>
      <c r="C52" s="317" t="s">
        <v>161</v>
      </c>
      <c r="D52" s="318">
        <v>87.780879967333703</v>
      </c>
      <c r="E52" s="318">
        <v>88.0430934987087</v>
      </c>
      <c r="F52" s="318">
        <v>90.019227214352995</v>
      </c>
      <c r="G52" s="318">
        <v>96.731529182809098</v>
      </c>
      <c r="I52" s="315"/>
      <c r="J52" s="315"/>
      <c r="K52" s="315"/>
      <c r="L52" s="315"/>
      <c r="M52" s="315"/>
      <c r="N52" s="315"/>
      <c r="O52" s="315"/>
    </row>
    <row r="53" spans="1:15" s="311" customFormat="1" ht="12.95" customHeight="1">
      <c r="B53" s="312"/>
      <c r="C53" s="313" t="s">
        <v>162</v>
      </c>
      <c r="D53" s="314">
        <v>88.549345933168098</v>
      </c>
      <c r="E53" s="314">
        <v>88.295311696114098</v>
      </c>
      <c r="F53" s="314">
        <v>89.493210606307301</v>
      </c>
      <c r="G53" s="314">
        <v>97.0940296473741</v>
      </c>
      <c r="I53" s="315"/>
      <c r="J53" s="315"/>
      <c r="K53" s="315"/>
      <c r="L53" s="315"/>
      <c r="M53" s="315"/>
      <c r="N53" s="315"/>
      <c r="O53" s="315"/>
    </row>
    <row r="54" spans="1:15" s="311" customFormat="1" ht="12.95" customHeight="1">
      <c r="A54" s="301"/>
      <c r="B54" s="316"/>
      <c r="C54" s="317" t="s">
        <v>163</v>
      </c>
      <c r="D54" s="318">
        <v>88.639151459452293</v>
      </c>
      <c r="E54" s="318">
        <v>88.708076073954999</v>
      </c>
      <c r="F54" s="318">
        <v>90.054804938851106</v>
      </c>
      <c r="G54" s="318">
        <v>97.676467520784996</v>
      </c>
      <c r="I54" s="315"/>
      <c r="J54" s="315"/>
      <c r="K54" s="315"/>
      <c r="L54" s="315"/>
      <c r="M54" s="315"/>
      <c r="N54" s="315"/>
      <c r="O54" s="315"/>
    </row>
    <row r="55" spans="1:15" s="311" customFormat="1" ht="12.95" customHeight="1">
      <c r="B55" s="312"/>
      <c r="C55" s="313" t="s">
        <v>164</v>
      </c>
      <c r="D55" s="314">
        <v>90.764982398555205</v>
      </c>
      <c r="E55" s="314">
        <v>89.067677309308294</v>
      </c>
      <c r="F55" s="314">
        <v>89.773722452084797</v>
      </c>
      <c r="G55" s="314">
        <v>97.982209932182698</v>
      </c>
      <c r="I55" s="315"/>
      <c r="J55" s="315"/>
      <c r="K55" s="315"/>
      <c r="L55" s="315"/>
      <c r="M55" s="315"/>
      <c r="N55" s="315"/>
      <c r="O55" s="315"/>
    </row>
    <row r="56" spans="1:15" s="311" customFormat="1" ht="12.95" customHeight="1">
      <c r="A56" s="301"/>
      <c r="B56" s="316"/>
      <c r="C56" s="317" t="s">
        <v>165</v>
      </c>
      <c r="D56" s="318">
        <v>91.683237732771303</v>
      </c>
      <c r="E56" s="318">
        <v>88.750980398330995</v>
      </c>
      <c r="F56" s="318">
        <v>90.923107347033707</v>
      </c>
      <c r="G56" s="318">
        <v>97.876052821864704</v>
      </c>
      <c r="I56" s="315"/>
      <c r="J56" s="315"/>
      <c r="K56" s="315"/>
      <c r="L56" s="315"/>
      <c r="M56" s="315"/>
      <c r="N56" s="315"/>
      <c r="O56" s="315"/>
    </row>
    <row r="57" spans="1:15" s="311" customFormat="1" ht="12.95" customHeight="1">
      <c r="B57" s="312">
        <v>2017</v>
      </c>
      <c r="C57" s="313" t="s">
        <v>154</v>
      </c>
      <c r="D57" s="314">
        <v>86.336704197094207</v>
      </c>
      <c r="E57" s="314">
        <v>88.286672707806801</v>
      </c>
      <c r="F57" s="314">
        <v>89.313806626439998</v>
      </c>
      <c r="G57" s="314">
        <v>98.041455251331897</v>
      </c>
      <c r="I57" s="315"/>
      <c r="J57" s="315"/>
      <c r="K57" s="315"/>
      <c r="L57" s="315"/>
      <c r="M57" s="315"/>
      <c r="N57" s="315"/>
      <c r="O57" s="315"/>
    </row>
    <row r="58" spans="1:15" s="311" customFormat="1" ht="12.95" customHeight="1">
      <c r="A58" s="301"/>
      <c r="B58" s="316"/>
      <c r="C58" s="317" t="s">
        <v>155</v>
      </c>
      <c r="D58" s="318">
        <v>84.885125557552001</v>
      </c>
      <c r="E58" s="318">
        <v>85.3349968399354</v>
      </c>
      <c r="F58" s="318">
        <v>88.2291508898942</v>
      </c>
      <c r="G58" s="318">
        <v>98.3797026756679</v>
      </c>
      <c r="I58" s="315"/>
      <c r="J58" s="315"/>
      <c r="K58" s="315"/>
      <c r="L58" s="315"/>
      <c r="M58" s="315"/>
      <c r="N58" s="315"/>
      <c r="O58" s="315"/>
    </row>
    <row r="59" spans="1:15" s="311" customFormat="1" ht="12.95" customHeight="1">
      <c r="B59" s="312"/>
      <c r="C59" s="313" t="s">
        <v>156</v>
      </c>
      <c r="D59" s="314">
        <v>86.366160291661103</v>
      </c>
      <c r="E59" s="314">
        <v>87.152192363705197</v>
      </c>
      <c r="F59" s="314">
        <v>88.6457487582109</v>
      </c>
      <c r="G59" s="314">
        <v>98.551160827287504</v>
      </c>
      <c r="I59" s="315"/>
      <c r="J59" s="315"/>
      <c r="K59" s="315"/>
      <c r="L59" s="315"/>
      <c r="M59" s="315"/>
      <c r="N59" s="315"/>
      <c r="O59" s="315"/>
    </row>
    <row r="60" spans="1:15" s="311" customFormat="1" ht="12.95" customHeight="1">
      <c r="A60" s="301"/>
      <c r="B60" s="316"/>
      <c r="C60" s="317" t="s">
        <v>157</v>
      </c>
      <c r="D60" s="318">
        <v>86.9738493664793</v>
      </c>
      <c r="E60" s="318">
        <v>87.718904470809207</v>
      </c>
      <c r="F60" s="318">
        <v>88.386494308998294</v>
      </c>
      <c r="G60" s="318">
        <v>98.430756631179804</v>
      </c>
      <c r="I60" s="315"/>
      <c r="J60" s="315"/>
      <c r="K60" s="315"/>
      <c r="L60" s="315"/>
      <c r="M60" s="315"/>
      <c r="N60" s="315"/>
      <c r="O60" s="315"/>
    </row>
    <row r="61" spans="1:15" s="311" customFormat="1" ht="12.95" customHeight="1">
      <c r="B61" s="312"/>
      <c r="C61" s="313" t="s">
        <v>158</v>
      </c>
      <c r="D61" s="314">
        <v>85.775258296095103</v>
      </c>
      <c r="E61" s="314">
        <v>86.222786839982305</v>
      </c>
      <c r="F61" s="314">
        <v>88.203235281492994</v>
      </c>
      <c r="G61" s="314">
        <v>98.607294541892699</v>
      </c>
      <c r="I61" s="315"/>
      <c r="J61" s="315"/>
      <c r="K61" s="315"/>
      <c r="L61" s="315"/>
      <c r="M61" s="315"/>
      <c r="N61" s="315"/>
      <c r="O61" s="315"/>
    </row>
    <row r="62" spans="1:15" s="311" customFormat="1" ht="12.95" customHeight="1">
      <c r="A62" s="301"/>
      <c r="B62" s="316"/>
      <c r="C62" s="317" t="s">
        <v>159</v>
      </c>
      <c r="D62" s="318">
        <v>87.593597660402907</v>
      </c>
      <c r="E62" s="318">
        <v>87.8977776207565</v>
      </c>
      <c r="F62" s="318">
        <v>88.9543194528367</v>
      </c>
      <c r="G62" s="318">
        <v>98.685104453781705</v>
      </c>
      <c r="I62" s="315"/>
      <c r="J62" s="315"/>
      <c r="K62" s="315"/>
      <c r="L62" s="315"/>
      <c r="M62" s="315"/>
      <c r="N62" s="315"/>
      <c r="O62" s="315"/>
    </row>
    <row r="63" spans="1:15" s="311" customFormat="1" ht="12.95" customHeight="1">
      <c r="B63" s="312"/>
      <c r="C63" s="313" t="s">
        <v>160</v>
      </c>
      <c r="D63" s="314">
        <v>87.407050022297497</v>
      </c>
      <c r="E63" s="314">
        <v>88.168654043852101</v>
      </c>
      <c r="F63" s="314">
        <v>89.965501214645698</v>
      </c>
      <c r="G63" s="314">
        <v>98.455521763830404</v>
      </c>
      <c r="I63" s="315"/>
      <c r="J63" s="315"/>
      <c r="K63" s="315"/>
      <c r="L63" s="315"/>
      <c r="M63" s="315"/>
      <c r="N63" s="315"/>
      <c r="O63" s="315"/>
    </row>
    <row r="64" spans="1:15" s="311" customFormat="1" ht="12.95" customHeight="1">
      <c r="A64" s="301"/>
      <c r="B64" s="316"/>
      <c r="C64" s="317" t="s">
        <v>161</v>
      </c>
      <c r="D64" s="318">
        <v>87.787525710395997</v>
      </c>
      <c r="E64" s="318">
        <v>88.177616153573794</v>
      </c>
      <c r="F64" s="318">
        <v>89.472411141453605</v>
      </c>
      <c r="G64" s="318">
        <v>98.3875724247211</v>
      </c>
      <c r="I64" s="315"/>
      <c r="J64" s="315"/>
      <c r="K64" s="315"/>
      <c r="L64" s="315"/>
      <c r="M64" s="315"/>
      <c r="N64" s="315"/>
      <c r="O64" s="315"/>
    </row>
    <row r="65" spans="2:15" s="311" customFormat="1" ht="12.95" customHeight="1">
      <c r="B65" s="312"/>
      <c r="C65" s="313" t="s">
        <v>162</v>
      </c>
      <c r="D65" s="314">
        <v>87.109961809597493</v>
      </c>
      <c r="E65" s="314">
        <v>87.5978901955244</v>
      </c>
      <c r="F65" s="314">
        <v>89.469222632504696</v>
      </c>
      <c r="G65" s="314">
        <v>98.292942279657694</v>
      </c>
      <c r="I65" s="315"/>
      <c r="J65" s="315"/>
      <c r="K65" s="315"/>
      <c r="L65" s="315"/>
      <c r="M65" s="315"/>
      <c r="N65" s="315"/>
      <c r="O65" s="315"/>
    </row>
    <row r="66" spans="2:15" s="311" customFormat="1" ht="12.95" customHeight="1">
      <c r="B66" s="316"/>
      <c r="C66" s="317" t="s">
        <v>163</v>
      </c>
      <c r="D66" s="318">
        <v>88.493570097291993</v>
      </c>
      <c r="E66" s="318">
        <v>88.400418194173</v>
      </c>
      <c r="F66" s="318">
        <v>89.227801307167695</v>
      </c>
      <c r="G66" s="318">
        <v>97.975088873531504</v>
      </c>
      <c r="I66" s="315"/>
      <c r="J66" s="315"/>
      <c r="K66" s="315"/>
      <c r="L66" s="315"/>
      <c r="M66" s="315"/>
      <c r="N66" s="315"/>
      <c r="O66" s="315"/>
    </row>
    <row r="67" spans="2:15" s="311" customFormat="1" ht="12.95" customHeight="1">
      <c r="B67" s="312"/>
      <c r="C67" s="313" t="s">
        <v>164</v>
      </c>
      <c r="D67" s="314">
        <v>88.680575689000705</v>
      </c>
      <c r="E67" s="314">
        <v>89.440408439325694</v>
      </c>
      <c r="F67" s="314">
        <v>90.447513802310695</v>
      </c>
      <c r="G67" s="314">
        <v>97.838239093224999</v>
      </c>
      <c r="I67" s="315"/>
      <c r="J67" s="315"/>
      <c r="K67" s="315"/>
      <c r="L67" s="315"/>
      <c r="M67" s="315"/>
      <c r="N67" s="315"/>
      <c r="O67" s="315"/>
    </row>
    <row r="68" spans="2:15" s="311" customFormat="1" ht="12.95" customHeight="1">
      <c r="B68" s="316"/>
      <c r="C68" s="317" t="s">
        <v>165</v>
      </c>
      <c r="D68" s="318">
        <v>87.782576792131806</v>
      </c>
      <c r="E68" s="318">
        <v>88.401682130555599</v>
      </c>
      <c r="F68" s="318">
        <v>90.084794584044602</v>
      </c>
      <c r="G68" s="318">
        <v>98.255161183892696</v>
      </c>
      <c r="I68" s="315"/>
      <c r="J68" s="315"/>
      <c r="K68" s="315"/>
      <c r="L68" s="315"/>
      <c r="M68" s="315"/>
      <c r="N68" s="315"/>
      <c r="O68" s="315"/>
    </row>
    <row r="69" spans="2:15" s="311" customFormat="1" ht="12.95" customHeight="1">
      <c r="B69" s="312">
        <v>2018</v>
      </c>
      <c r="C69" s="313" t="s">
        <v>154</v>
      </c>
      <c r="D69" s="314">
        <v>90.638780978361893</v>
      </c>
      <c r="E69" s="314">
        <v>90.535520736097595</v>
      </c>
      <c r="F69" s="314">
        <v>91.748201704272901</v>
      </c>
      <c r="G69" s="314">
        <v>98.223500535530704</v>
      </c>
      <c r="I69" s="315"/>
      <c r="J69" s="315"/>
      <c r="K69" s="315"/>
      <c r="L69" s="315"/>
      <c r="M69" s="315"/>
      <c r="N69" s="315"/>
      <c r="O69" s="315"/>
    </row>
    <row r="70" spans="2:15" s="311" customFormat="1" ht="12.95" customHeight="1">
      <c r="B70" s="316"/>
      <c r="C70" s="317" t="s">
        <v>155</v>
      </c>
      <c r="D70" s="318">
        <v>90.288198952526898</v>
      </c>
      <c r="E70" s="318">
        <v>89.985752331803198</v>
      </c>
      <c r="F70" s="318">
        <v>91.5226238478932</v>
      </c>
      <c r="G70" s="318">
        <v>98.368134972445205</v>
      </c>
      <c r="I70" s="315"/>
      <c r="J70" s="315"/>
      <c r="K70" s="315"/>
      <c r="L70" s="315"/>
      <c r="M70" s="315"/>
      <c r="N70" s="315"/>
      <c r="O70" s="315"/>
    </row>
    <row r="71" spans="2:15" s="311" customFormat="1" ht="12.95" customHeight="1">
      <c r="B71" s="312"/>
      <c r="C71" s="313" t="s">
        <v>156</v>
      </c>
      <c r="D71" s="314">
        <v>92.664134004132407</v>
      </c>
      <c r="E71" s="314">
        <v>91.938797131127203</v>
      </c>
      <c r="F71" s="314">
        <v>92.480332910682804</v>
      </c>
      <c r="G71" s="314">
        <v>98.376784182798005</v>
      </c>
      <c r="I71" s="315"/>
      <c r="J71" s="315"/>
      <c r="K71" s="315"/>
      <c r="L71" s="315"/>
      <c r="M71" s="315"/>
      <c r="N71" s="315"/>
      <c r="O71" s="315"/>
    </row>
    <row r="72" spans="2:15" s="311" customFormat="1" ht="12.95" customHeight="1">
      <c r="B72" s="316"/>
      <c r="C72" s="317" t="s">
        <v>157</v>
      </c>
      <c r="D72" s="318">
        <v>91.493897082714895</v>
      </c>
      <c r="E72" s="318">
        <v>92.072009119684097</v>
      </c>
      <c r="F72" s="318">
        <v>93.121932051033795</v>
      </c>
      <c r="G72" s="318">
        <v>98.495147116676605</v>
      </c>
      <c r="I72" s="315"/>
      <c r="J72" s="315"/>
      <c r="K72" s="315"/>
      <c r="L72" s="315"/>
      <c r="M72" s="315"/>
      <c r="N72" s="315"/>
      <c r="O72" s="315"/>
    </row>
    <row r="73" spans="2:15" s="311" customFormat="1" ht="12.95" customHeight="1">
      <c r="B73" s="312"/>
      <c r="C73" s="313" t="s">
        <v>158</v>
      </c>
      <c r="D73" s="314">
        <v>91.885556955787393</v>
      </c>
      <c r="E73" s="314">
        <v>92.0054443751376</v>
      </c>
      <c r="F73" s="314">
        <v>93.168935342155706</v>
      </c>
      <c r="G73" s="314">
        <v>98.475166423758694</v>
      </c>
      <c r="I73" s="315"/>
      <c r="J73" s="315"/>
      <c r="K73" s="315"/>
      <c r="L73" s="315"/>
      <c r="M73" s="315"/>
      <c r="N73" s="315"/>
      <c r="O73" s="315"/>
    </row>
    <row r="74" spans="2:15" s="311" customFormat="1" ht="12.95" customHeight="1">
      <c r="B74" s="316"/>
      <c r="C74" s="317" t="s">
        <v>159</v>
      </c>
      <c r="D74" s="318">
        <v>91.838839392346699</v>
      </c>
      <c r="E74" s="318">
        <v>92.198781353347698</v>
      </c>
      <c r="F74" s="318">
        <v>93.454080041528798</v>
      </c>
      <c r="G74" s="318">
        <v>98.822014295893894</v>
      </c>
      <c r="I74" s="315"/>
      <c r="J74" s="315"/>
      <c r="K74" s="315"/>
      <c r="L74" s="315"/>
      <c r="M74" s="315"/>
      <c r="N74" s="315"/>
      <c r="O74" s="315"/>
    </row>
    <row r="75" spans="2:15" s="311" customFormat="1" ht="12.95" customHeight="1">
      <c r="B75" s="312"/>
      <c r="C75" s="313" t="s">
        <v>160</v>
      </c>
      <c r="D75" s="314">
        <v>92.866089209380405</v>
      </c>
      <c r="E75" s="314">
        <v>92.183529399542095</v>
      </c>
      <c r="F75" s="314">
        <v>93.332259778207501</v>
      </c>
      <c r="G75" s="314">
        <v>98.890247233740595</v>
      </c>
      <c r="I75" s="315"/>
      <c r="J75" s="315"/>
      <c r="K75" s="315"/>
      <c r="L75" s="315"/>
      <c r="M75" s="315"/>
      <c r="N75" s="315"/>
      <c r="O75" s="315"/>
    </row>
    <row r="76" spans="2:15" s="311" customFormat="1" ht="12.95" customHeight="1">
      <c r="B76" s="316"/>
      <c r="C76" s="317" t="s">
        <v>161</v>
      </c>
      <c r="D76" s="318">
        <v>92.596922824068798</v>
      </c>
      <c r="E76" s="318">
        <v>92.519970813843699</v>
      </c>
      <c r="F76" s="318">
        <v>92.670380899206407</v>
      </c>
      <c r="G76" s="318">
        <v>98.833036892209293</v>
      </c>
      <c r="I76" s="315"/>
      <c r="J76" s="315"/>
      <c r="K76" s="315"/>
      <c r="L76" s="315"/>
      <c r="M76" s="315"/>
      <c r="N76" s="315"/>
      <c r="O76" s="315"/>
    </row>
    <row r="77" spans="2:15" s="311" customFormat="1" ht="12.95" customHeight="1">
      <c r="B77" s="312"/>
      <c r="C77" s="313" t="s">
        <v>162</v>
      </c>
      <c r="D77" s="314">
        <v>94.257738254286906</v>
      </c>
      <c r="E77" s="314">
        <v>93.760058898688399</v>
      </c>
      <c r="F77" s="314">
        <v>94.631064814744093</v>
      </c>
      <c r="G77" s="314">
        <v>99.116004356725995</v>
      </c>
      <c r="I77" s="315"/>
      <c r="J77" s="315"/>
      <c r="K77" s="315"/>
      <c r="L77" s="315"/>
      <c r="M77" s="315"/>
      <c r="N77" s="315"/>
      <c r="O77" s="315"/>
    </row>
    <row r="78" spans="2:15" s="311" customFormat="1" ht="12.95" customHeight="1">
      <c r="B78" s="316"/>
      <c r="C78" s="317" t="s">
        <v>163</v>
      </c>
      <c r="D78" s="318">
        <v>93.711398101398999</v>
      </c>
      <c r="E78" s="318">
        <v>93.264424430144302</v>
      </c>
      <c r="F78" s="318">
        <v>94.305446973010405</v>
      </c>
      <c r="G78" s="318">
        <v>99.236850557192398</v>
      </c>
      <c r="I78" s="315"/>
      <c r="J78" s="315"/>
      <c r="K78" s="315"/>
      <c r="L78" s="315"/>
      <c r="M78" s="315"/>
      <c r="N78" s="315"/>
      <c r="O78" s="315"/>
    </row>
    <row r="79" spans="2:15" s="311" customFormat="1" ht="12.95" customHeight="1">
      <c r="B79" s="312"/>
      <c r="C79" s="313" t="s">
        <v>164</v>
      </c>
      <c r="D79" s="314">
        <v>100.43312616082601</v>
      </c>
      <c r="E79" s="314">
        <v>95.558186569943004</v>
      </c>
      <c r="F79" s="314">
        <v>95.539894164959307</v>
      </c>
      <c r="G79" s="314">
        <v>98.936974984295006</v>
      </c>
      <c r="I79" s="315"/>
      <c r="J79" s="315"/>
      <c r="K79" s="315"/>
      <c r="L79" s="315"/>
      <c r="M79" s="315"/>
      <c r="N79" s="315"/>
      <c r="O79" s="315"/>
    </row>
    <row r="80" spans="2:15" s="311" customFormat="1" ht="12.95" customHeight="1">
      <c r="B80" s="316"/>
      <c r="C80" s="317" t="s">
        <v>165</v>
      </c>
      <c r="D80" s="318">
        <v>95.169208970144098</v>
      </c>
      <c r="E80" s="318">
        <v>94.177524813867095</v>
      </c>
      <c r="F80" s="318">
        <v>95.824848352411493</v>
      </c>
      <c r="G80" s="318">
        <v>98.826138593145501</v>
      </c>
      <c r="I80" s="315"/>
      <c r="J80" s="315"/>
      <c r="K80" s="315"/>
      <c r="L80" s="315"/>
      <c r="M80" s="315"/>
      <c r="N80" s="315"/>
      <c r="O80" s="315"/>
    </row>
    <row r="81" spans="2:15" s="311" customFormat="1" ht="12.95" customHeight="1">
      <c r="B81" s="312">
        <v>2019</v>
      </c>
      <c r="C81" s="313" t="s">
        <v>154</v>
      </c>
      <c r="D81" s="314">
        <v>94.586718122498894</v>
      </c>
      <c r="E81" s="314">
        <v>95.183554056024704</v>
      </c>
      <c r="F81" s="314">
        <v>95.651424560924696</v>
      </c>
      <c r="G81" s="314">
        <v>99.105452076032705</v>
      </c>
      <c r="I81" s="315"/>
      <c r="J81" s="315"/>
      <c r="K81" s="315"/>
      <c r="L81" s="315"/>
      <c r="M81" s="315"/>
      <c r="N81" s="315"/>
      <c r="O81" s="315"/>
    </row>
    <row r="82" spans="2:15" s="311" customFormat="1" ht="12.95" customHeight="1">
      <c r="B82" s="316"/>
      <c r="C82" s="317" t="s">
        <v>155</v>
      </c>
      <c r="D82" s="318">
        <v>96.782681083393101</v>
      </c>
      <c r="E82" s="318">
        <v>97.1781381296815</v>
      </c>
      <c r="F82" s="318">
        <v>97.149021624013599</v>
      </c>
      <c r="G82" s="318">
        <v>99.382223623774607</v>
      </c>
      <c r="I82" s="315"/>
      <c r="J82" s="315"/>
      <c r="K82" s="315"/>
      <c r="L82" s="315"/>
      <c r="M82" s="315"/>
      <c r="N82" s="315"/>
      <c r="O82" s="315"/>
    </row>
    <row r="83" spans="2:15" s="311" customFormat="1" ht="12.95" customHeight="1">
      <c r="B83" s="312"/>
      <c r="C83" s="313" t="s">
        <v>156</v>
      </c>
      <c r="D83" s="314">
        <v>96.513621647303296</v>
      </c>
      <c r="E83" s="314">
        <v>96.931108494195897</v>
      </c>
      <c r="F83" s="314">
        <v>97.355686752419999</v>
      </c>
      <c r="G83" s="314">
        <v>99.375228014585304</v>
      </c>
      <c r="I83" s="315"/>
      <c r="J83" s="315"/>
      <c r="K83" s="315"/>
      <c r="L83" s="315"/>
      <c r="M83" s="315"/>
      <c r="N83" s="315"/>
      <c r="O83" s="315"/>
    </row>
    <row r="84" spans="2:15" s="311" customFormat="1" ht="12.95" customHeight="1">
      <c r="B84" s="316"/>
      <c r="C84" s="317" t="s">
        <v>157</v>
      </c>
      <c r="D84" s="318">
        <v>97.528617710647296</v>
      </c>
      <c r="E84" s="318">
        <v>97.535839834800498</v>
      </c>
      <c r="F84" s="318">
        <v>96.326724393405499</v>
      </c>
      <c r="G84" s="318">
        <v>99.395285558692606</v>
      </c>
      <c r="I84" s="315"/>
      <c r="J84" s="315"/>
      <c r="K84" s="315"/>
      <c r="L84" s="315"/>
      <c r="M84" s="315"/>
      <c r="N84" s="315"/>
      <c r="O84" s="315"/>
    </row>
    <row r="85" spans="2:15" s="311" customFormat="1" ht="12.95" customHeight="1">
      <c r="B85" s="312"/>
      <c r="C85" s="313" t="s">
        <v>158</v>
      </c>
      <c r="D85" s="314">
        <v>100.10649915551301</v>
      </c>
      <c r="E85" s="314">
        <v>99.477589083609402</v>
      </c>
      <c r="F85" s="314">
        <v>99.079790277746994</v>
      </c>
      <c r="G85" s="314">
        <v>99.736705617425301</v>
      </c>
      <c r="I85" s="315"/>
      <c r="J85" s="315"/>
      <c r="K85" s="315"/>
      <c r="L85" s="315"/>
      <c r="M85" s="315"/>
      <c r="N85" s="315"/>
      <c r="O85" s="315"/>
    </row>
    <row r="86" spans="2:15" s="311" customFormat="1" ht="12.95" customHeight="1">
      <c r="B86" s="316"/>
      <c r="C86" s="317" t="s">
        <v>159</v>
      </c>
      <c r="D86" s="318">
        <v>100.395288100494</v>
      </c>
      <c r="E86" s="318">
        <v>100.415187149392</v>
      </c>
      <c r="F86" s="318">
        <v>100.251767128729</v>
      </c>
      <c r="G86" s="318">
        <v>99.681028769159397</v>
      </c>
      <c r="I86" s="315"/>
      <c r="J86" s="315"/>
      <c r="K86" s="315"/>
      <c r="L86" s="315"/>
      <c r="M86" s="315"/>
      <c r="N86" s="315"/>
      <c r="O86" s="315"/>
    </row>
    <row r="87" spans="2:15" s="311" customFormat="1" ht="12.95" customHeight="1">
      <c r="B87" s="312"/>
      <c r="C87" s="313" t="s">
        <v>160</v>
      </c>
      <c r="D87" s="314">
        <v>100.959533503003</v>
      </c>
      <c r="E87" s="314">
        <v>101.43399382076601</v>
      </c>
      <c r="F87" s="314">
        <v>100.585255400233</v>
      </c>
      <c r="G87" s="314">
        <v>100.189961012083</v>
      </c>
      <c r="I87" s="315"/>
      <c r="J87" s="315"/>
      <c r="K87" s="315"/>
      <c r="L87" s="315"/>
      <c r="M87" s="315"/>
      <c r="N87" s="315"/>
      <c r="O87" s="315"/>
    </row>
    <row r="88" spans="2:15" s="311" customFormat="1" ht="12.75" customHeight="1">
      <c r="B88" s="316"/>
      <c r="C88" s="317" t="s">
        <v>161</v>
      </c>
      <c r="D88" s="318">
        <v>102.917865150118</v>
      </c>
      <c r="E88" s="318">
        <v>102.049643269679</v>
      </c>
      <c r="F88" s="318">
        <v>101.601724371602</v>
      </c>
      <c r="G88" s="318">
        <v>100.301869361741</v>
      </c>
      <c r="I88" s="315"/>
      <c r="J88" s="315"/>
      <c r="K88" s="315"/>
      <c r="L88" s="315"/>
      <c r="M88" s="315"/>
      <c r="N88" s="315"/>
      <c r="O88" s="315"/>
    </row>
    <row r="89" spans="2:15" s="311" customFormat="1" ht="12.95" customHeight="1">
      <c r="B89" s="312"/>
      <c r="C89" s="313" t="s">
        <v>162</v>
      </c>
      <c r="D89" s="314">
        <v>102.309199436542</v>
      </c>
      <c r="E89" s="314">
        <v>102.504653740142</v>
      </c>
      <c r="F89" s="314">
        <v>101.275141725213</v>
      </c>
      <c r="G89" s="314">
        <v>100.504899051964</v>
      </c>
      <c r="I89" s="315"/>
      <c r="J89" s="315"/>
      <c r="K89" s="315"/>
      <c r="L89" s="315"/>
      <c r="M89" s="315"/>
      <c r="N89" s="315"/>
      <c r="O89" s="315"/>
    </row>
    <row r="90" spans="2:15" s="311" customFormat="1" ht="12.75" customHeight="1">
      <c r="B90" s="316"/>
      <c r="C90" s="317" t="s">
        <v>163</v>
      </c>
      <c r="D90" s="318">
        <v>102.68113638301401</v>
      </c>
      <c r="E90" s="318">
        <v>102.457343599669</v>
      </c>
      <c r="F90" s="318">
        <v>102.03515294821599</v>
      </c>
      <c r="G90" s="318">
        <v>100.489297876206</v>
      </c>
      <c r="I90" s="315"/>
      <c r="J90" s="315"/>
      <c r="K90" s="315"/>
      <c r="L90" s="315"/>
      <c r="M90" s="315"/>
      <c r="N90" s="315"/>
      <c r="O90" s="315"/>
    </row>
    <row r="91" spans="2:15" s="311" customFormat="1" ht="12.95" customHeight="1">
      <c r="B91" s="312"/>
      <c r="C91" s="313" t="s">
        <v>164</v>
      </c>
      <c r="D91" s="314">
        <v>102.86827566493901</v>
      </c>
      <c r="E91" s="314">
        <v>102.41769422122</v>
      </c>
      <c r="F91" s="314">
        <v>102.70874351431399</v>
      </c>
      <c r="G91" s="314">
        <v>100.789797041485</v>
      </c>
      <c r="I91" s="315"/>
      <c r="J91" s="315"/>
      <c r="K91" s="315"/>
      <c r="L91" s="315"/>
      <c r="M91" s="315"/>
      <c r="N91" s="315"/>
      <c r="O91" s="315"/>
    </row>
    <row r="92" spans="2:15" s="311" customFormat="1" ht="12.75" customHeight="1">
      <c r="B92" s="316"/>
      <c r="C92" s="317" t="s">
        <v>165</v>
      </c>
      <c r="D92" s="318">
        <v>102.350563962534</v>
      </c>
      <c r="E92" s="318">
        <v>102.615254600819</v>
      </c>
      <c r="F92" s="318">
        <v>105.97956730318199</v>
      </c>
      <c r="G92" s="318">
        <v>101.04825199685</v>
      </c>
      <c r="I92" s="315"/>
      <c r="J92" s="315"/>
      <c r="K92" s="315"/>
      <c r="L92" s="315"/>
      <c r="M92" s="315"/>
      <c r="N92" s="315"/>
      <c r="O92" s="315"/>
    </row>
    <row r="93" spans="2:15" s="311" customFormat="1" ht="12.75" customHeight="1">
      <c r="B93" s="312">
        <v>2020</v>
      </c>
      <c r="C93" s="313" t="s">
        <v>154</v>
      </c>
      <c r="D93" s="314">
        <v>101.929485977916</v>
      </c>
      <c r="E93" s="314">
        <v>101.921207593624</v>
      </c>
      <c r="F93" s="314">
        <v>100.73753165169801</v>
      </c>
      <c r="G93" s="314">
        <v>101.133060515564</v>
      </c>
      <c r="I93" s="315"/>
      <c r="J93" s="315"/>
      <c r="K93" s="315"/>
      <c r="L93" s="315"/>
      <c r="M93" s="315"/>
      <c r="N93" s="315"/>
      <c r="O93" s="315"/>
    </row>
    <row r="94" spans="2:15" s="311" customFormat="1" ht="12.75" customHeight="1">
      <c r="B94" s="316"/>
      <c r="C94" s="317" t="s">
        <v>155</v>
      </c>
      <c r="D94" s="318">
        <v>103.364297255745</v>
      </c>
      <c r="E94" s="318">
        <v>102.621593877351</v>
      </c>
      <c r="F94" s="318">
        <v>103.160357526558</v>
      </c>
      <c r="G94" s="318">
        <v>101.271819836259</v>
      </c>
      <c r="I94" s="315"/>
      <c r="J94" s="315"/>
      <c r="K94" s="315"/>
      <c r="L94" s="315"/>
      <c r="M94" s="315"/>
      <c r="N94" s="315"/>
      <c r="O94" s="315"/>
    </row>
    <row r="95" spans="2:15" s="311" customFormat="1" ht="12.75" customHeight="1">
      <c r="B95" s="312"/>
      <c r="C95" s="313" t="s">
        <v>156</v>
      </c>
      <c r="D95" s="314">
        <v>95.859705272960198</v>
      </c>
      <c r="E95" s="314">
        <v>100.825923727708</v>
      </c>
      <c r="F95" s="314">
        <v>96.290220472205604</v>
      </c>
      <c r="G95" s="314">
        <v>101.37772993033499</v>
      </c>
      <c r="I95" s="315"/>
      <c r="J95" s="315"/>
      <c r="K95" s="315"/>
      <c r="L95" s="315"/>
      <c r="M95" s="315"/>
      <c r="N95" s="315"/>
      <c r="O95" s="315"/>
    </row>
    <row r="96" spans="2:15" s="311" customFormat="1" ht="12.75" customHeight="1">
      <c r="B96" s="316"/>
      <c r="C96" s="317" t="s">
        <v>157</v>
      </c>
      <c r="D96" s="318">
        <v>64.225098774693706</v>
      </c>
      <c r="E96" s="318">
        <v>73.139340469117201</v>
      </c>
      <c r="F96" s="318">
        <v>66.812828774608207</v>
      </c>
      <c r="G96" s="318">
        <v>97.967219556321496</v>
      </c>
      <c r="I96" s="315"/>
      <c r="J96" s="315"/>
      <c r="K96" s="315"/>
      <c r="L96" s="315"/>
      <c r="M96" s="315"/>
      <c r="N96" s="315"/>
      <c r="O96" s="315"/>
    </row>
    <row r="97" spans="2:15" s="311" customFormat="1" ht="12.75" customHeight="1" thickBot="1">
      <c r="B97" s="372"/>
      <c r="C97" s="373" t="s">
        <v>158</v>
      </c>
      <c r="D97" s="374">
        <v>78.747322103902903</v>
      </c>
      <c r="E97" s="374">
        <v>83.162891960491393</v>
      </c>
      <c r="F97" s="374">
        <v>78.738712334136807</v>
      </c>
      <c r="G97" s="374">
        <v>95.998093160470404</v>
      </c>
      <c r="I97" s="315"/>
      <c r="J97" s="315"/>
      <c r="K97" s="315"/>
      <c r="L97" s="315"/>
      <c r="M97" s="315"/>
      <c r="N97" s="315"/>
      <c r="O97" s="315"/>
    </row>
    <row r="98" spans="2:15" s="311" customFormat="1" ht="12.75" customHeight="1">
      <c r="B98" s="316"/>
      <c r="C98" s="317"/>
      <c r="D98" s="318"/>
      <c r="E98" s="318"/>
      <c r="F98" s="318"/>
      <c r="G98" s="318"/>
      <c r="I98" s="315"/>
      <c r="J98" s="315"/>
      <c r="K98" s="315"/>
      <c r="L98" s="315"/>
      <c r="M98" s="315"/>
      <c r="N98" s="315"/>
      <c r="O98" s="315"/>
    </row>
    <row r="99" spans="2:15" s="311" customFormat="1" ht="54" customHeight="1">
      <c r="B99" s="376" t="s">
        <v>201</v>
      </c>
      <c r="C99" s="472" t="s">
        <v>195</v>
      </c>
      <c r="D99" s="472"/>
      <c r="E99" s="475" t="s">
        <v>196</v>
      </c>
      <c r="F99" s="475"/>
      <c r="G99" s="475"/>
      <c r="I99" s="315"/>
      <c r="J99" s="315"/>
      <c r="K99" s="315"/>
      <c r="L99" s="315"/>
      <c r="M99" s="315"/>
      <c r="N99" s="315"/>
      <c r="O99" s="315"/>
    </row>
    <row r="100" spans="2:15" s="311" customFormat="1" ht="54" customHeight="1">
      <c r="B100" s="375" t="s">
        <v>202</v>
      </c>
      <c r="C100" s="473" t="s">
        <v>197</v>
      </c>
      <c r="D100" s="473"/>
      <c r="E100" s="476" t="s">
        <v>198</v>
      </c>
      <c r="F100" s="476"/>
      <c r="G100" s="476"/>
      <c r="I100" s="315"/>
      <c r="J100" s="315"/>
      <c r="K100" s="315"/>
      <c r="L100" s="315"/>
      <c r="M100" s="315"/>
      <c r="N100" s="315"/>
      <c r="O100" s="315"/>
    </row>
    <row r="101" spans="2:15" s="311" customFormat="1" ht="54" customHeight="1">
      <c r="B101" s="377" t="s">
        <v>203</v>
      </c>
      <c r="C101" s="474" t="s">
        <v>199</v>
      </c>
      <c r="D101" s="474"/>
      <c r="E101" s="477" t="s">
        <v>200</v>
      </c>
      <c r="F101" s="477"/>
      <c r="G101" s="477"/>
      <c r="I101" s="315"/>
      <c r="J101" s="315"/>
      <c r="K101" s="315"/>
      <c r="L101" s="315"/>
      <c r="M101" s="315"/>
      <c r="N101" s="315"/>
      <c r="O101" s="315"/>
    </row>
    <row r="102" spans="2:15" s="311" customFormat="1" ht="12.75" customHeight="1">
      <c r="B102" s="316"/>
      <c r="C102" s="317"/>
      <c r="D102" s="318"/>
      <c r="E102" s="318"/>
      <c r="F102" s="318"/>
      <c r="G102" s="318"/>
      <c r="I102" s="315"/>
      <c r="J102" s="315"/>
      <c r="K102" s="315"/>
      <c r="L102" s="315"/>
      <c r="M102" s="315"/>
      <c r="N102" s="315"/>
      <c r="O102" s="315"/>
    </row>
    <row r="103" spans="2:15" s="322" customFormat="1" ht="10.5">
      <c r="B103" s="24" t="s">
        <v>171</v>
      </c>
      <c r="C103" s="320"/>
      <c r="D103" s="321"/>
      <c r="E103" s="321"/>
      <c r="F103" s="321"/>
      <c r="G103" s="321"/>
      <c r="I103" s="323"/>
      <c r="J103" s="323"/>
      <c r="K103" s="323"/>
      <c r="L103" s="323"/>
      <c r="M103" s="323"/>
      <c r="N103" s="323"/>
      <c r="O103" s="323"/>
    </row>
    <row r="104" spans="2:15" s="322" customFormat="1" ht="10.5">
      <c r="B104" s="322" t="s">
        <v>59</v>
      </c>
      <c r="C104" s="319"/>
      <c r="D104" s="323"/>
      <c r="E104" s="323"/>
      <c r="F104" s="323"/>
      <c r="G104" s="323"/>
      <c r="I104" s="323"/>
      <c r="J104" s="323"/>
      <c r="K104" s="323"/>
      <c r="L104" s="323"/>
      <c r="M104" s="323"/>
      <c r="N104" s="323"/>
      <c r="O104" s="323"/>
    </row>
    <row r="105" spans="2:15" s="322" customFormat="1" ht="10.5">
      <c r="C105" s="319"/>
      <c r="D105" s="323"/>
      <c r="E105" s="323"/>
      <c r="F105" s="323"/>
      <c r="G105" s="323"/>
      <c r="I105" s="323"/>
      <c r="J105" s="323"/>
      <c r="K105" s="323"/>
      <c r="L105" s="323"/>
      <c r="M105" s="323"/>
      <c r="N105" s="323"/>
      <c r="O105" s="323"/>
    </row>
    <row r="106" spans="2:15" s="322" customFormat="1" ht="29.25" customHeight="1">
      <c r="B106" s="471" t="s">
        <v>166</v>
      </c>
      <c r="C106" s="471"/>
      <c r="D106" s="471"/>
      <c r="E106" s="471"/>
      <c r="F106" s="471"/>
      <c r="G106" s="471"/>
      <c r="I106" s="323"/>
      <c r="J106" s="323"/>
      <c r="K106" s="323"/>
      <c r="L106" s="323"/>
      <c r="M106" s="323"/>
      <c r="N106" s="323"/>
      <c r="O106" s="323"/>
    </row>
    <row r="107" spans="2:15" s="322" customFormat="1" ht="55.5" customHeight="1">
      <c r="B107" s="471" t="s">
        <v>61</v>
      </c>
      <c r="C107" s="471"/>
      <c r="D107" s="471"/>
      <c r="E107" s="471"/>
      <c r="F107" s="471"/>
      <c r="G107" s="471"/>
      <c r="H107" s="324"/>
      <c r="I107" s="325"/>
      <c r="J107" s="325"/>
      <c r="K107" s="325"/>
      <c r="L107" s="325"/>
      <c r="M107" s="323"/>
      <c r="N107" s="323"/>
      <c r="O107" s="323"/>
    </row>
    <row r="108" spans="2:15" s="322" customFormat="1" ht="10.5">
      <c r="B108" s="322" t="str">
        <f>'1.1'!A49</f>
        <v>Actualizado el 15 de julio del 2020</v>
      </c>
      <c r="C108" s="319"/>
      <c r="G108" s="321"/>
      <c r="I108" s="323"/>
      <c r="J108" s="323"/>
      <c r="K108" s="323"/>
      <c r="L108" s="323"/>
      <c r="M108" s="323"/>
      <c r="N108" s="323"/>
      <c r="O108" s="323"/>
    </row>
    <row r="109" spans="2:15" s="322" customFormat="1" ht="10.5">
      <c r="B109" s="326"/>
      <c r="C109" s="319"/>
      <c r="G109" s="321"/>
      <c r="I109" s="323"/>
      <c r="J109" s="323"/>
      <c r="K109" s="323"/>
      <c r="L109" s="323"/>
      <c r="M109" s="323"/>
      <c r="N109" s="323"/>
      <c r="O109" s="323"/>
    </row>
    <row r="112" spans="2:15">
      <c r="D112" s="296"/>
      <c r="E112" s="296"/>
      <c r="F112" s="296"/>
    </row>
    <row r="113" spans="4:6">
      <c r="D113" s="296"/>
      <c r="E113" s="296"/>
      <c r="F113" s="296"/>
    </row>
    <row r="114" spans="4:6">
      <c r="D114" s="296"/>
      <c r="E114" s="296"/>
      <c r="F114" s="296"/>
    </row>
    <row r="115" spans="4:6">
      <c r="D115" s="296"/>
      <c r="E115" s="296"/>
      <c r="F115" s="296"/>
    </row>
    <row r="116" spans="4:6">
      <c r="D116" s="296"/>
      <c r="E116" s="296"/>
      <c r="F116" s="296"/>
    </row>
    <row r="117" spans="4:6">
      <c r="D117" s="296"/>
      <c r="E117" s="296"/>
      <c r="F117" s="296"/>
    </row>
    <row r="118" spans="4:6">
      <c r="D118" s="296"/>
      <c r="E118" s="296"/>
      <c r="F118" s="296"/>
    </row>
    <row r="119" spans="4:6">
      <c r="D119" s="296"/>
      <c r="E119" s="296"/>
      <c r="F119" s="296"/>
    </row>
    <row r="120" spans="4:6">
      <c r="D120" s="296"/>
      <c r="E120" s="296"/>
      <c r="F120" s="296"/>
    </row>
    <row r="121" spans="4:6">
      <c r="D121" s="296"/>
      <c r="E121" s="296"/>
      <c r="F121" s="296"/>
    </row>
    <row r="122" spans="4:6">
      <c r="D122" s="296"/>
      <c r="E122" s="296"/>
      <c r="F122" s="296"/>
    </row>
    <row r="123" spans="4:6">
      <c r="D123" s="296"/>
      <c r="E123" s="296"/>
      <c r="F123" s="296"/>
    </row>
    <row r="124" spans="4:6">
      <c r="D124" s="296"/>
      <c r="E124" s="296"/>
      <c r="F124" s="296"/>
    </row>
    <row r="125" spans="4:6">
      <c r="D125" s="296"/>
      <c r="E125" s="296"/>
      <c r="F125" s="296"/>
    </row>
    <row r="126" spans="4:6">
      <c r="D126" s="296"/>
      <c r="E126" s="296"/>
      <c r="F126" s="296"/>
    </row>
    <row r="127" spans="4:6">
      <c r="D127" s="296"/>
      <c r="E127" s="296"/>
      <c r="F127" s="296"/>
    </row>
    <row r="128" spans="4:6">
      <c r="D128" s="296"/>
      <c r="E128" s="296"/>
      <c r="F128" s="296"/>
    </row>
    <row r="129" spans="4:7">
      <c r="D129" s="297"/>
      <c r="E129" s="297"/>
      <c r="F129" s="297"/>
      <c r="G129" s="297"/>
    </row>
    <row r="130" spans="4:7">
      <c r="D130" s="297"/>
      <c r="E130" s="297"/>
      <c r="F130" s="297"/>
      <c r="G130" s="297"/>
    </row>
    <row r="131" spans="4:7">
      <c r="D131" s="297"/>
      <c r="E131" s="297"/>
      <c r="F131" s="297"/>
      <c r="G131" s="297"/>
    </row>
    <row r="132" spans="4:7">
      <c r="D132" s="297"/>
      <c r="E132" s="297"/>
      <c r="F132" s="297"/>
      <c r="G132" s="297"/>
    </row>
    <row r="133" spans="4:7">
      <c r="D133" s="297"/>
      <c r="E133" s="297"/>
      <c r="F133" s="297"/>
      <c r="G133" s="297"/>
    </row>
    <row r="134" spans="4:7">
      <c r="D134" s="297"/>
      <c r="E134" s="297"/>
      <c r="F134" s="297"/>
      <c r="G134" s="297"/>
    </row>
  </sheetData>
  <mergeCells count="10">
    <mergeCell ref="B3:G3"/>
    <mergeCell ref="B6:E6"/>
    <mergeCell ref="B106:G106"/>
    <mergeCell ref="B107:G107"/>
    <mergeCell ref="C99:D99"/>
    <mergeCell ref="C100:D100"/>
    <mergeCell ref="C101:D101"/>
    <mergeCell ref="E99:G99"/>
    <mergeCell ref="E100:G100"/>
    <mergeCell ref="E101:G101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1"/>
  <sheetViews>
    <sheetView zoomScaleNormal="100" zoomScaleSheetLayoutView="84" workbookViewId="0">
      <pane xSplit="1" ySplit="13" topLeftCell="B32" activePane="bottomRight" state="frozen"/>
      <selection pane="topRight" activeCell="B1" sqref="B1"/>
      <selection pane="bottomLeft" activeCell="A14" sqref="A14"/>
      <selection pane="bottomRight" activeCell="A32" sqref="A32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89" t="str">
        <f>Contenido!B5</f>
        <v>Encuesta Mensual de Comercio  - EMC</v>
      </c>
      <c r="B3" s="390"/>
      <c r="C3" s="390"/>
      <c r="D3" s="390"/>
      <c r="E3" s="390"/>
      <c r="F3" s="390"/>
      <c r="G3" s="390"/>
    </row>
    <row r="4" spans="1:11">
      <c r="A4" s="395" t="s">
        <v>177</v>
      </c>
      <c r="B4" s="395"/>
      <c r="C4" s="395"/>
      <c r="D4" s="395"/>
      <c r="E4" s="395"/>
      <c r="F4" s="395"/>
    </row>
    <row r="5" spans="1:11" s="3" customFormat="1" ht="15.75">
      <c r="A5" s="395" t="s">
        <v>178</v>
      </c>
      <c r="B5" s="395"/>
      <c r="C5" s="395"/>
      <c r="D5" s="395"/>
      <c r="E5" s="395"/>
      <c r="F5" s="395"/>
    </row>
    <row r="6" spans="1:11">
      <c r="A6" s="396" t="str">
        <f>Contenido!B9</f>
        <v>Mayo 2020</v>
      </c>
      <c r="B6" s="397"/>
      <c r="C6" s="397"/>
      <c r="D6" s="397"/>
      <c r="E6" s="397"/>
      <c r="F6" s="397"/>
      <c r="G6" s="4"/>
      <c r="H6" s="6"/>
    </row>
    <row r="7" spans="1:11" ht="7.5" customHeight="1">
      <c r="A7" s="7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9" customFormat="1" ht="10.5" customHeight="1">
      <c r="A8" s="398" t="s">
        <v>30</v>
      </c>
      <c r="B8" s="400" t="str">
        <f>[1]Tablas!$C$15</f>
        <v>Mayo 2020 / mayo 2019</v>
      </c>
      <c r="C8" s="401"/>
      <c r="D8" s="401"/>
      <c r="E8" s="401"/>
      <c r="F8" s="401"/>
      <c r="G8" s="403" t="str">
        <f>[1]Tablas!$C$17</f>
        <v>Enero - mayo 2020 / enero - mayo 2019</v>
      </c>
      <c r="H8" s="403"/>
      <c r="I8" s="403"/>
      <c r="J8" s="403"/>
      <c r="K8" s="403"/>
    </row>
    <row r="9" spans="1:11" s="10" customFormat="1" ht="10.5" customHeight="1">
      <c r="A9" s="398"/>
      <c r="B9" s="402"/>
      <c r="C9" s="402"/>
      <c r="D9" s="402"/>
      <c r="E9" s="402"/>
      <c r="F9" s="402"/>
      <c r="G9" s="404"/>
      <c r="H9" s="404"/>
      <c r="I9" s="404"/>
      <c r="J9" s="404"/>
      <c r="K9" s="404"/>
    </row>
    <row r="10" spans="1:11" s="10" customFormat="1" ht="4.1500000000000004" customHeight="1">
      <c r="A10" s="398"/>
      <c r="B10" s="11"/>
      <c r="C10" s="11"/>
      <c r="D10" s="11"/>
      <c r="E10" s="11"/>
      <c r="F10" s="12"/>
      <c r="G10" s="11"/>
      <c r="H10" s="11"/>
      <c r="I10" s="11"/>
      <c r="J10" s="11"/>
      <c r="K10" s="12"/>
    </row>
    <row r="11" spans="1:11" s="10" customFormat="1" ht="12" customHeight="1">
      <c r="A11" s="398"/>
      <c r="B11" s="391" t="s">
        <v>3</v>
      </c>
      <c r="C11" s="391"/>
      <c r="D11" s="391"/>
      <c r="E11" s="391"/>
      <c r="F11" s="392" t="s">
        <v>11</v>
      </c>
      <c r="G11" s="391" t="s">
        <v>2</v>
      </c>
      <c r="H11" s="391"/>
      <c r="I11" s="391"/>
      <c r="J11" s="391"/>
      <c r="K11" s="392" t="s">
        <v>11</v>
      </c>
    </row>
    <row r="12" spans="1:11" s="10" customFormat="1" ht="4.9000000000000004" customHeight="1">
      <c r="A12" s="398"/>
      <c r="B12" s="394"/>
      <c r="C12" s="394"/>
      <c r="D12" s="394"/>
      <c r="E12" s="394"/>
      <c r="F12" s="392"/>
      <c r="G12" s="394"/>
      <c r="H12" s="394"/>
      <c r="I12" s="394"/>
      <c r="J12" s="394"/>
      <c r="K12" s="392"/>
    </row>
    <row r="13" spans="1:11" s="10" customFormat="1" ht="15" customHeight="1">
      <c r="A13" s="399"/>
      <c r="B13" s="386" t="s">
        <v>5</v>
      </c>
      <c r="C13" s="386"/>
      <c r="D13" s="386" t="s">
        <v>6</v>
      </c>
      <c r="E13" s="386"/>
      <c r="F13" s="393"/>
      <c r="G13" s="386" t="s">
        <v>5</v>
      </c>
      <c r="H13" s="386"/>
      <c r="I13" s="386" t="s">
        <v>6</v>
      </c>
      <c r="J13" s="386"/>
      <c r="K13" s="393"/>
    </row>
    <row r="14" spans="1:11" s="10" customFormat="1" ht="18" customHeight="1">
      <c r="A14" s="13" t="s">
        <v>144</v>
      </c>
      <c r="B14" s="242">
        <v>-25.664024389546867</v>
      </c>
      <c r="C14" s="242"/>
      <c r="D14" s="242">
        <v>-26.811453970412391</v>
      </c>
      <c r="E14" s="248"/>
      <c r="F14" s="242">
        <v>-26.811453970412398</v>
      </c>
      <c r="G14" s="242">
        <v>-8.7009413963253763</v>
      </c>
      <c r="H14" s="242"/>
      <c r="I14" s="242">
        <v>-11.221925128252721</v>
      </c>
      <c r="J14" s="248"/>
      <c r="K14" s="242">
        <v>-11.221925128252714</v>
      </c>
    </row>
    <row r="15" spans="1:11" s="16" customFormat="1" ht="18" customHeight="1">
      <c r="A15" s="20" t="s">
        <v>147</v>
      </c>
      <c r="B15" s="21">
        <v>-19.33848580777347</v>
      </c>
      <c r="C15" s="21"/>
      <c r="D15" s="21">
        <v>-20.463590318541101</v>
      </c>
      <c r="E15" s="244"/>
      <c r="F15" s="21"/>
      <c r="G15" s="18">
        <v>-5.059900497021232</v>
      </c>
      <c r="H15" s="18"/>
      <c r="I15" s="18">
        <v>-7.7283624307335543</v>
      </c>
      <c r="J15" s="244"/>
      <c r="K15" s="18"/>
    </row>
    <row r="16" spans="1:11" s="217" customFormat="1" ht="18" customHeight="1">
      <c r="A16" s="13" t="s">
        <v>146</v>
      </c>
      <c r="B16" s="14">
        <v>-21.522208164050223</v>
      </c>
      <c r="C16" s="14"/>
      <c r="D16" s="14">
        <v>-23.945194930607787</v>
      </c>
      <c r="E16" s="216"/>
      <c r="F16" s="14"/>
      <c r="G16" s="14">
        <v>-5.8038827253761553</v>
      </c>
      <c r="H16" s="14"/>
      <c r="I16" s="14">
        <v>-8.8949589168507828</v>
      </c>
      <c r="J16" s="216"/>
      <c r="K16" s="14"/>
    </row>
    <row r="17" spans="1:13" s="217" customFormat="1" ht="18" customHeight="1">
      <c r="A17" s="17" t="s">
        <v>145</v>
      </c>
      <c r="B17" s="18">
        <v>-11.938323538452522</v>
      </c>
      <c r="C17" s="18"/>
      <c r="D17" s="18">
        <v>-14.672852312865508</v>
      </c>
      <c r="E17" s="219"/>
      <c r="F17" s="18"/>
      <c r="G17" s="18">
        <v>-0.18199432458987985</v>
      </c>
      <c r="H17" s="18"/>
      <c r="I17" s="18">
        <v>-3.6210291607929719</v>
      </c>
      <c r="J17" s="219"/>
      <c r="K17" s="18"/>
    </row>
    <row r="18" spans="1:13" s="16" customFormat="1" ht="18" customHeight="1">
      <c r="A18" s="61" t="s">
        <v>73</v>
      </c>
      <c r="B18" s="14">
        <v>15.513379031587583</v>
      </c>
      <c r="C18" s="14"/>
      <c r="D18" s="14">
        <v>8.5324363618087755</v>
      </c>
      <c r="E18" s="15"/>
      <c r="F18" s="14">
        <v>1.754803404494979</v>
      </c>
      <c r="G18" s="14">
        <v>21.810771075610802</v>
      </c>
      <c r="H18" s="14"/>
      <c r="I18" s="14">
        <v>14.649196231140365</v>
      </c>
      <c r="J18" s="15"/>
      <c r="K18" s="14">
        <v>3.0875152253353333</v>
      </c>
    </row>
    <row r="19" spans="1:13" s="16" customFormat="1" ht="18" customHeight="1">
      <c r="A19" s="245" t="s">
        <v>74</v>
      </c>
      <c r="B19" s="18">
        <v>-12.935275367882436</v>
      </c>
      <c r="C19" s="18"/>
      <c r="D19" s="18">
        <v>-15.984943757686915</v>
      </c>
      <c r="E19" s="19"/>
      <c r="F19" s="18">
        <v>-0.18123090613265283</v>
      </c>
      <c r="G19" s="18">
        <v>4.7818323205310946</v>
      </c>
      <c r="H19" s="18"/>
      <c r="I19" s="18">
        <v>0.8991355338577165</v>
      </c>
      <c r="J19" s="19"/>
      <c r="K19" s="18">
        <v>1.0725323316981917E-2</v>
      </c>
      <c r="M19" s="263"/>
    </row>
    <row r="20" spans="1:13" s="16" customFormat="1" ht="18" customHeight="1">
      <c r="A20" s="61" t="s">
        <v>122</v>
      </c>
      <c r="B20" s="14">
        <v>4.4976710804409503</v>
      </c>
      <c r="C20" s="14"/>
      <c r="D20" s="14">
        <v>2.7661113684513872</v>
      </c>
      <c r="E20" s="15"/>
      <c r="F20" s="14">
        <v>4.3626119112515196E-2</v>
      </c>
      <c r="G20" s="14">
        <v>1.3807806489465833</v>
      </c>
      <c r="H20" s="14"/>
      <c r="I20" s="14">
        <v>-3.6459755576652526</v>
      </c>
      <c r="J20" s="15"/>
      <c r="K20" s="14">
        <v>-6.1519099542647525E-2</v>
      </c>
      <c r="M20" s="263"/>
    </row>
    <row r="21" spans="1:13" s="16" customFormat="1" ht="18" customHeight="1">
      <c r="A21" s="245" t="s">
        <v>76</v>
      </c>
      <c r="B21" s="18">
        <v>-73.031632779081406</v>
      </c>
      <c r="C21" s="18"/>
      <c r="D21" s="18">
        <v>-73.132679348040227</v>
      </c>
      <c r="E21" s="19"/>
      <c r="F21" s="18">
        <v>-3.3128453947025878</v>
      </c>
      <c r="G21" s="18">
        <v>-38.647430659777882</v>
      </c>
      <c r="H21" s="18"/>
      <c r="I21" s="18">
        <v>-39.264755950205924</v>
      </c>
      <c r="J21" s="19"/>
      <c r="K21" s="18">
        <v>-1.6489407061769694</v>
      </c>
      <c r="M21" s="263"/>
    </row>
    <row r="22" spans="1:13" s="16" customFormat="1" ht="18" customHeight="1">
      <c r="A22" s="61" t="s">
        <v>77</v>
      </c>
      <c r="B22" s="14">
        <v>-82.709223044192115</v>
      </c>
      <c r="C22" s="14"/>
      <c r="D22" s="14">
        <v>-82.792481585558434</v>
      </c>
      <c r="E22" s="15"/>
      <c r="F22" s="14">
        <v>-1.4098519257226141</v>
      </c>
      <c r="G22" s="14">
        <v>-39.953690180922941</v>
      </c>
      <c r="H22" s="14"/>
      <c r="I22" s="14">
        <v>-40.464960113750926</v>
      </c>
      <c r="J22" s="15"/>
      <c r="K22" s="14">
        <v>-0.65332994409372791</v>
      </c>
      <c r="M22" s="263"/>
    </row>
    <row r="23" spans="1:13" s="16" customFormat="1" ht="18" customHeight="1">
      <c r="A23" s="245" t="s">
        <v>78</v>
      </c>
      <c r="B23" s="18">
        <v>-7.2811552966884481</v>
      </c>
      <c r="C23" s="18"/>
      <c r="D23" s="18">
        <v>-12.161931313201539</v>
      </c>
      <c r="E23" s="19"/>
      <c r="F23" s="18">
        <v>-0.31411070149193127</v>
      </c>
      <c r="G23" s="18">
        <v>3.7621546241800985</v>
      </c>
      <c r="H23" s="18"/>
      <c r="I23" s="18">
        <v>-0.88039383557824635</v>
      </c>
      <c r="J23" s="19"/>
      <c r="K23" s="18">
        <v>-2.3331618797947019E-2</v>
      </c>
      <c r="M23" s="263"/>
    </row>
    <row r="24" spans="1:13" s="16" customFormat="1" ht="18" customHeight="1">
      <c r="A24" s="61" t="s">
        <v>79</v>
      </c>
      <c r="B24" s="14">
        <v>-9.0072629544476541</v>
      </c>
      <c r="C24" s="14"/>
      <c r="D24" s="14">
        <v>-10.819798169246386</v>
      </c>
      <c r="E24" s="15"/>
      <c r="F24" s="14">
        <v>-0.4252079416730542</v>
      </c>
      <c r="G24" s="14">
        <v>4.6361111816285216</v>
      </c>
      <c r="H24" s="14"/>
      <c r="I24" s="14">
        <v>2.1260421119150976</v>
      </c>
      <c r="J24" s="15"/>
      <c r="K24" s="14">
        <v>8.4366172674779721E-2</v>
      </c>
      <c r="M24" s="263"/>
    </row>
    <row r="25" spans="1:13" s="16" customFormat="1" ht="18" customHeight="1">
      <c r="A25" s="60" t="s">
        <v>80</v>
      </c>
      <c r="B25" s="21">
        <v>-11.597610084044005</v>
      </c>
      <c r="C25" s="21"/>
      <c r="D25" s="21">
        <v>-12.593122750651856</v>
      </c>
      <c r="E25" s="22"/>
      <c r="F25" s="21">
        <v>-0.40760716377256301</v>
      </c>
      <c r="G25" s="21">
        <v>-8.2563419559451177</v>
      </c>
      <c r="H25" s="21"/>
      <c r="I25" s="21">
        <v>-9.4884212829030048</v>
      </c>
      <c r="J25" s="22"/>
      <c r="K25" s="21">
        <v>-0.30222584694794696</v>
      </c>
      <c r="M25" s="263"/>
    </row>
    <row r="26" spans="1:13" s="16" customFormat="1" ht="18" customHeight="1">
      <c r="A26" s="61" t="s">
        <v>81</v>
      </c>
      <c r="B26" s="14">
        <v>-12.014490155938072</v>
      </c>
      <c r="C26" s="14"/>
      <c r="D26" s="14">
        <v>-13.702089577387277</v>
      </c>
      <c r="E26" s="15"/>
      <c r="F26" s="14">
        <v>-0.16019061075191132</v>
      </c>
      <c r="G26" s="14">
        <v>-12.982873598256006</v>
      </c>
      <c r="H26" s="14"/>
      <c r="I26" s="14">
        <v>-14.666055638031096</v>
      </c>
      <c r="J26" s="15"/>
      <c r="K26" s="14">
        <v>-0.18509963955494135</v>
      </c>
      <c r="M26" s="263"/>
    </row>
    <row r="27" spans="1:13" s="16" customFormat="1" ht="18" customHeight="1">
      <c r="A27" s="60" t="s">
        <v>82</v>
      </c>
      <c r="B27" s="21">
        <v>13.057865552789897</v>
      </c>
      <c r="C27" s="21"/>
      <c r="D27" s="21">
        <v>20.240725527152929</v>
      </c>
      <c r="E27" s="22"/>
      <c r="F27" s="21">
        <v>0.46695456761395698</v>
      </c>
      <c r="G27" s="21">
        <v>17.975682004593367</v>
      </c>
      <c r="H27" s="21"/>
      <c r="I27" s="21">
        <v>17.254873290279534</v>
      </c>
      <c r="J27" s="22"/>
      <c r="K27" s="21">
        <v>0.41312396816483565</v>
      </c>
      <c r="M27" s="263"/>
    </row>
    <row r="28" spans="1:13" s="16" customFormat="1" ht="18" customHeight="1">
      <c r="A28" s="61" t="s">
        <v>83</v>
      </c>
      <c r="B28" s="14">
        <v>14.045611712743078</v>
      </c>
      <c r="C28" s="14"/>
      <c r="D28" s="14">
        <v>22.627973924372075</v>
      </c>
      <c r="E28" s="15"/>
      <c r="F28" s="14">
        <v>0.64441503074780782</v>
      </c>
      <c r="G28" s="14">
        <v>5.5849305269485257</v>
      </c>
      <c r="H28" s="14"/>
      <c r="I28" s="14">
        <v>13.016972169409001</v>
      </c>
      <c r="J28" s="15"/>
      <c r="K28" s="14">
        <v>0.36262281742699493</v>
      </c>
      <c r="M28" s="263"/>
    </row>
    <row r="29" spans="1:13" s="16" customFormat="1" ht="18" customHeight="1">
      <c r="A29" s="60" t="s">
        <v>84</v>
      </c>
      <c r="B29" s="21">
        <v>-16.329904384774661</v>
      </c>
      <c r="C29" s="21"/>
      <c r="D29" s="21">
        <v>-12.388792085800237</v>
      </c>
      <c r="E29" s="22"/>
      <c r="F29" s="21">
        <v>-0.21482643444618044</v>
      </c>
      <c r="G29" s="21">
        <v>-9.8614990002494238</v>
      </c>
      <c r="H29" s="21"/>
      <c r="I29" s="21">
        <v>-4.9322761869725582</v>
      </c>
      <c r="J29" s="22"/>
      <c r="K29" s="21">
        <v>-7.8700167330733414E-2</v>
      </c>
      <c r="M29" s="263"/>
    </row>
    <row r="30" spans="1:13" s="16" customFormat="1" ht="18" customHeight="1">
      <c r="A30" s="61" t="s">
        <v>85</v>
      </c>
      <c r="B30" s="14">
        <v>-42.111015529193679</v>
      </c>
      <c r="C30" s="14"/>
      <c r="D30" s="14">
        <v>-43.108877442372176</v>
      </c>
      <c r="E30" s="15"/>
      <c r="F30" s="14">
        <v>-0.24899805268538372</v>
      </c>
      <c r="G30" s="14">
        <v>-12.012098723312647</v>
      </c>
      <c r="H30" s="14"/>
      <c r="I30" s="14">
        <v>-13.838747507197183</v>
      </c>
      <c r="J30" s="15"/>
      <c r="K30" s="14">
        <v>-0.12661964710974635</v>
      </c>
      <c r="M30" s="263"/>
    </row>
    <row r="31" spans="1:13" s="16" customFormat="1" ht="18" customHeight="1">
      <c r="A31" s="60" t="s">
        <v>86</v>
      </c>
      <c r="B31" s="21">
        <v>-29.842671021257132</v>
      </c>
      <c r="C31" s="21"/>
      <c r="D31" s="21">
        <v>-31.754635995706092</v>
      </c>
      <c r="E31" s="22"/>
      <c r="F31" s="21">
        <v>-1.2546748336524443</v>
      </c>
      <c r="G31" s="21">
        <v>-20.263744294757714</v>
      </c>
      <c r="H31" s="21"/>
      <c r="I31" s="21">
        <v>-22.229435358943618</v>
      </c>
      <c r="J31" s="22"/>
      <c r="K31" s="21">
        <v>-0.87407184772906543</v>
      </c>
      <c r="M31" s="263"/>
    </row>
    <row r="32" spans="1:13" s="16" customFormat="1" ht="18" customHeight="1">
      <c r="A32" s="61" t="s">
        <v>87</v>
      </c>
      <c r="B32" s="14">
        <v>-25.231095847694711</v>
      </c>
      <c r="C32" s="14"/>
      <c r="D32" s="14">
        <v>-28.624925262608159</v>
      </c>
      <c r="E32" s="15"/>
      <c r="F32" s="14">
        <v>-0.88118350079265295</v>
      </c>
      <c r="G32" s="14">
        <v>-9.3742243244813466</v>
      </c>
      <c r="H32" s="14"/>
      <c r="I32" s="14">
        <v>-13.61830565057484</v>
      </c>
      <c r="J32" s="15"/>
      <c r="K32" s="14">
        <v>-0.41305278138297147</v>
      </c>
      <c r="M32" s="263"/>
    </row>
    <row r="33" spans="1:14" s="217" customFormat="1" ht="18" customHeight="1">
      <c r="A33" s="60" t="s">
        <v>114</v>
      </c>
      <c r="B33" s="21">
        <v>-41.872777942863259</v>
      </c>
      <c r="C33" s="21"/>
      <c r="D33" s="21">
        <v>-45.197851752403515</v>
      </c>
      <c r="E33" s="22"/>
      <c r="F33" s="21">
        <v>-3.1954079795370323</v>
      </c>
      <c r="G33" s="21">
        <v>-22.233174389144182</v>
      </c>
      <c r="H33" s="21"/>
      <c r="I33" s="21">
        <v>-26.19652885970396</v>
      </c>
      <c r="J33" s="22"/>
      <c r="K33" s="21">
        <v>-1.8576127057133789</v>
      </c>
      <c r="L33" s="16"/>
      <c r="M33" s="263"/>
      <c r="N33" s="16"/>
    </row>
    <row r="34" spans="1:14" s="16" customFormat="1" ht="18" customHeight="1">
      <c r="A34" s="61" t="s">
        <v>132</v>
      </c>
      <c r="B34" s="14">
        <v>-41.535196472761832</v>
      </c>
      <c r="C34" s="14"/>
      <c r="D34" s="14">
        <v>-37.734876633448287</v>
      </c>
      <c r="E34" s="15"/>
      <c r="F34" s="14">
        <v>-7.8433957793422504</v>
      </c>
      <c r="G34" s="14">
        <v>-19.698563241508751</v>
      </c>
      <c r="H34" s="14"/>
      <c r="I34" s="14">
        <v>-20.042046860117964</v>
      </c>
      <c r="J34" s="15"/>
      <c r="K34" s="14">
        <v>-4.1837981442496384</v>
      </c>
      <c r="M34" s="263"/>
    </row>
    <row r="35" spans="1:14" s="16" customFormat="1" ht="18" customHeight="1">
      <c r="A35" s="60" t="s">
        <v>134</v>
      </c>
      <c r="B35" s="21">
        <v>-55.730360038245749</v>
      </c>
      <c r="C35" s="21"/>
      <c r="D35" s="21">
        <v>-57.059637464707933</v>
      </c>
      <c r="E35" s="22"/>
      <c r="F35" s="21">
        <v>-5.4825510800636312</v>
      </c>
      <c r="G35" s="21">
        <v>-30.282145500554066</v>
      </c>
      <c r="H35" s="21"/>
      <c r="I35" s="21">
        <v>-32.465302684388163</v>
      </c>
      <c r="J35" s="22"/>
      <c r="K35" s="21">
        <v>-3.0072838664710728</v>
      </c>
      <c r="M35" s="263"/>
    </row>
    <row r="36" spans="1:14" s="16" customFormat="1" ht="18" customHeight="1">
      <c r="A36" s="246" t="s">
        <v>135</v>
      </c>
      <c r="B36" s="43">
        <v>-56.462758544724643</v>
      </c>
      <c r="C36" s="43"/>
      <c r="D36" s="43">
        <v>-57.663634632295135</v>
      </c>
      <c r="E36" s="214"/>
      <c r="F36" s="43">
        <v>-4.3891707876147708</v>
      </c>
      <c r="G36" s="43">
        <v>-22.90131943218779</v>
      </c>
      <c r="H36" s="43"/>
      <c r="I36" s="43">
        <v>-24.244362036627507</v>
      </c>
      <c r="J36" s="214"/>
      <c r="K36" s="43">
        <v>-1.7646926200708544</v>
      </c>
      <c r="M36" s="263"/>
    </row>
    <row r="37" spans="1:14" s="16" customFormat="1" ht="9.75" customHeight="1">
      <c r="A37" s="20"/>
      <c r="C37" s="22"/>
      <c r="D37" s="21"/>
      <c r="E37" s="22"/>
      <c r="F37" s="21"/>
      <c r="G37" s="21"/>
      <c r="H37" s="22"/>
      <c r="I37" s="21"/>
      <c r="J37" s="22"/>
      <c r="K37" s="21"/>
      <c r="M37" s="263"/>
    </row>
    <row r="38" spans="1:14" s="16" customFormat="1" ht="17.25" customHeight="1">
      <c r="A38" s="388" t="s">
        <v>179</v>
      </c>
      <c r="B38" s="388"/>
      <c r="C38" s="388"/>
      <c r="D38" s="388"/>
      <c r="E38" s="388"/>
      <c r="F38" s="388"/>
      <c r="G38" s="388"/>
    </row>
    <row r="39" spans="1:14" s="16" customFormat="1" ht="20.25" customHeight="1">
      <c r="A39" s="25" t="s">
        <v>127</v>
      </c>
      <c r="B39" s="21"/>
      <c r="C39" s="22"/>
      <c r="D39" s="21"/>
      <c r="E39" s="22"/>
      <c r="F39" s="21"/>
      <c r="G39" s="21"/>
      <c r="H39" s="22"/>
      <c r="I39" s="21"/>
      <c r="J39" s="22"/>
      <c r="K39" s="21"/>
    </row>
    <row r="40" spans="1:14" s="16" customFormat="1" ht="20.25" customHeight="1">
      <c r="A40" s="25" t="s">
        <v>128</v>
      </c>
      <c r="B40" s="21"/>
      <c r="C40" s="22"/>
      <c r="D40" s="21"/>
      <c r="E40" s="22"/>
      <c r="F40" s="21"/>
      <c r="G40" s="21"/>
      <c r="H40" s="22"/>
      <c r="I40" s="21"/>
      <c r="J40" s="22"/>
      <c r="K40" s="21"/>
    </row>
    <row r="41" spans="1:14" s="16" customFormat="1" ht="16.5" customHeight="1">
      <c r="A41" s="1" t="s">
        <v>205</v>
      </c>
      <c r="B41" s="294"/>
      <c r="C41" s="294"/>
      <c r="D41" s="294"/>
      <c r="E41" s="294"/>
      <c r="F41" s="294"/>
      <c r="G41" s="294"/>
    </row>
    <row r="42" spans="1:14" s="16" customFormat="1" ht="16.5" customHeight="1">
      <c r="A42" s="1" t="s">
        <v>168</v>
      </c>
      <c r="B42" s="294"/>
      <c r="C42" s="294"/>
      <c r="D42" s="294"/>
      <c r="E42" s="294"/>
      <c r="F42" s="294"/>
      <c r="G42" s="294"/>
    </row>
    <row r="43" spans="1:14" s="16" customFormat="1" ht="16.5" customHeight="1">
      <c r="A43" s="1" t="s">
        <v>169</v>
      </c>
      <c r="B43" s="25"/>
      <c r="C43" s="294"/>
      <c r="D43" s="294"/>
      <c r="E43" s="294"/>
      <c r="F43" s="294"/>
      <c r="G43" s="294"/>
    </row>
    <row r="44" spans="1:14" s="16" customFormat="1" ht="16.5" customHeight="1">
      <c r="A44" s="1" t="s">
        <v>170</v>
      </c>
      <c r="B44" s="294"/>
      <c r="C44" s="294"/>
      <c r="D44" s="294"/>
      <c r="E44" s="294"/>
      <c r="F44" s="294"/>
      <c r="G44" s="294"/>
    </row>
    <row r="45" spans="1:14" s="16" customFormat="1" ht="16.5" customHeight="1">
      <c r="A45" s="294"/>
      <c r="B45" s="294"/>
      <c r="C45" s="294"/>
      <c r="D45" s="294"/>
      <c r="E45" s="294"/>
      <c r="F45" s="294"/>
      <c r="G45" s="294"/>
    </row>
    <row r="46" spans="1:14" s="25" customFormat="1" ht="12">
      <c r="A46" s="24" t="s">
        <v>171</v>
      </c>
    </row>
    <row r="47" spans="1:14" ht="15">
      <c r="A47" s="26" t="s">
        <v>32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4">
      <c r="A48" s="387"/>
      <c r="B48" s="387"/>
      <c r="C48" s="387"/>
      <c r="D48" s="387"/>
      <c r="E48" s="387"/>
      <c r="F48" s="387"/>
      <c r="G48" s="387"/>
    </row>
    <row r="49" spans="1:1">
      <c r="A49" s="9" t="s">
        <v>188</v>
      </c>
    </row>
    <row r="51" spans="1:1">
      <c r="A51" s="87"/>
    </row>
  </sheetData>
  <mergeCells count="19">
    <mergeCell ref="K11:K13"/>
    <mergeCell ref="G12:J12"/>
    <mergeCell ref="G13:H13"/>
    <mergeCell ref="I13:J13"/>
    <mergeCell ref="A48:G48"/>
    <mergeCell ref="A38:G38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30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34" sqref="A34"/>
    </sheetView>
  </sheetViews>
  <sheetFormatPr baseColWidth="10" defaultColWidth="11.28515625" defaultRowHeight="14.25"/>
  <cols>
    <col min="1" max="1" width="4.285156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90"/>
      <c r="B2" s="390"/>
      <c r="C2" s="390"/>
      <c r="D2" s="390"/>
      <c r="E2" s="390"/>
      <c r="F2" s="390"/>
    </row>
    <row r="3" spans="1:21" s="3" customFormat="1">
      <c r="A3" s="28" t="s">
        <v>180</v>
      </c>
      <c r="B3" s="28"/>
      <c r="C3" s="28"/>
      <c r="D3" s="28"/>
      <c r="E3" s="28"/>
      <c r="F3" s="28"/>
      <c r="G3" s="28"/>
      <c r="H3" s="28"/>
    </row>
    <row r="4" spans="1:21" ht="15.75">
      <c r="A4" s="395" t="s">
        <v>178</v>
      </c>
      <c r="B4" s="395"/>
      <c r="C4" s="395"/>
      <c r="D4" s="395"/>
      <c r="E4" s="395"/>
      <c r="F4" s="3"/>
      <c r="G4" s="6"/>
      <c r="H4" s="29"/>
      <c r="I4" s="29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>
      <c r="A5" s="396" t="str">
        <f>Contenido!B9</f>
        <v>Mayo 2020</v>
      </c>
      <c r="B5" s="397"/>
      <c r="C5" s="397"/>
      <c r="D5" s="397"/>
      <c r="E5" s="397"/>
      <c r="F5" s="397"/>
    </row>
    <row r="6" spans="1:21" s="10" customFormat="1" ht="13.5" customHeight="1">
      <c r="A6" s="8"/>
      <c r="B6" s="8"/>
      <c r="C6" s="8"/>
      <c r="D6" s="8"/>
      <c r="E6" s="8"/>
      <c r="F6" s="8"/>
      <c r="G6" s="8"/>
      <c r="H6" s="8"/>
    </row>
    <row r="7" spans="1:21" s="9" customFormat="1" ht="12" customHeight="1">
      <c r="A7" s="408" t="s">
        <v>28</v>
      </c>
      <c r="B7" s="408"/>
      <c r="C7" s="403" t="str">
        <f>[1]Tablas!$C$15</f>
        <v>Mayo 2020 / mayo 2019</v>
      </c>
      <c r="D7" s="403"/>
      <c r="E7" s="403"/>
      <c r="F7" s="403" t="str">
        <f>[1]Tablas!$C$17</f>
        <v>Enero - mayo 2020 / enero - mayo 2019</v>
      </c>
      <c r="G7" s="403"/>
      <c r="H7" s="403"/>
    </row>
    <row r="8" spans="1:21" s="9" customFormat="1" ht="11.25" customHeight="1">
      <c r="A8" s="409"/>
      <c r="B8" s="409"/>
      <c r="C8" s="404"/>
      <c r="D8" s="404"/>
      <c r="E8" s="404"/>
      <c r="F8" s="404"/>
      <c r="G8" s="404"/>
      <c r="H8" s="404"/>
    </row>
    <row r="9" spans="1:21" s="10" customFormat="1">
      <c r="A9" s="79"/>
      <c r="B9" s="79"/>
      <c r="C9" s="86"/>
      <c r="D9" s="86"/>
      <c r="E9" s="80"/>
      <c r="F9" s="86"/>
      <c r="G9" s="86"/>
      <c r="H9" s="80"/>
    </row>
    <row r="10" spans="1:21" s="10" customFormat="1" ht="12" customHeight="1">
      <c r="A10" s="410" t="s">
        <v>10</v>
      </c>
      <c r="B10" s="408" t="s">
        <v>31</v>
      </c>
      <c r="C10" s="411" t="s">
        <v>3</v>
      </c>
      <c r="D10" s="411"/>
      <c r="E10" s="405" t="s">
        <v>11</v>
      </c>
      <c r="F10" s="411" t="s">
        <v>2</v>
      </c>
      <c r="G10" s="411"/>
      <c r="H10" s="405" t="s">
        <v>11</v>
      </c>
    </row>
    <row r="11" spans="1:21" s="10" customFormat="1">
      <c r="A11" s="406"/>
      <c r="B11" s="409"/>
      <c r="C11" s="209" t="s">
        <v>5</v>
      </c>
      <c r="D11" s="209" t="s">
        <v>12</v>
      </c>
      <c r="E11" s="406"/>
      <c r="F11" s="257" t="s">
        <v>5</v>
      </c>
      <c r="G11" s="257" t="s">
        <v>12</v>
      </c>
      <c r="H11" s="406"/>
    </row>
    <row r="12" spans="1:21" s="16" customFormat="1" ht="3" customHeight="1">
      <c r="A12" s="32"/>
      <c r="B12" s="30"/>
      <c r="C12" s="207"/>
      <c r="D12" s="207"/>
      <c r="E12" s="207"/>
      <c r="F12" s="255"/>
      <c r="G12" s="255"/>
      <c r="H12" s="255"/>
    </row>
    <row r="13" spans="1:21" s="16" customFormat="1" ht="14.25" customHeight="1">
      <c r="A13" s="81"/>
      <c r="B13" s="13" t="s">
        <v>13</v>
      </c>
      <c r="C13" s="14">
        <v>-25.664024389546903</v>
      </c>
      <c r="D13" s="14">
        <v>-26.81145397041238</v>
      </c>
      <c r="E13" s="14">
        <v>-26.81145397041243</v>
      </c>
      <c r="F13" s="14">
        <v>-8.7009413963254048</v>
      </c>
      <c r="G13" s="14">
        <v>-11.221925128252693</v>
      </c>
      <c r="H13" s="14">
        <v>-11.221925128252733</v>
      </c>
    </row>
    <row r="14" spans="1:21" s="370" customFormat="1" ht="15.75" customHeight="1">
      <c r="A14" s="16"/>
      <c r="B14" s="33" t="s">
        <v>133</v>
      </c>
      <c r="C14" s="21">
        <v>-21.430962575204362</v>
      </c>
      <c r="D14" s="21">
        <v>-23.846761965926191</v>
      </c>
      <c r="E14" s="21"/>
      <c r="F14" s="21">
        <v>-5.7248968627869914</v>
      </c>
      <c r="G14" s="21">
        <v>-8.8085815679042838</v>
      </c>
      <c r="H14" s="21"/>
      <c r="I14" s="16"/>
      <c r="J14" s="16"/>
      <c r="K14" s="16"/>
      <c r="L14" s="369"/>
      <c r="M14" s="369"/>
      <c r="N14" s="369"/>
      <c r="O14" s="369"/>
      <c r="P14" s="369"/>
      <c r="Q14" s="369"/>
      <c r="R14" s="369"/>
      <c r="S14" s="369"/>
      <c r="T14" s="369"/>
      <c r="U14" s="369"/>
    </row>
    <row r="15" spans="1:21" s="16" customFormat="1" ht="8.25" customHeight="1">
      <c r="B15" s="33"/>
      <c r="C15" s="34"/>
      <c r="D15" s="34"/>
      <c r="E15" s="34"/>
      <c r="F15" s="34"/>
      <c r="G15" s="34"/>
      <c r="H15" s="34"/>
    </row>
    <row r="16" spans="1:21" s="16" customFormat="1" ht="13.5" customHeight="1">
      <c r="A16" s="64"/>
      <c r="B16" s="65" t="s">
        <v>14</v>
      </c>
      <c r="C16" s="36"/>
      <c r="D16" s="36"/>
      <c r="E16" s="36"/>
      <c r="F16" s="36"/>
      <c r="G16" s="36"/>
      <c r="H16" s="36"/>
    </row>
    <row r="17" spans="1:18" s="16" customFormat="1" ht="29.25" customHeight="1">
      <c r="A17" s="82" t="s">
        <v>1</v>
      </c>
      <c r="B17" s="60" t="s">
        <v>90</v>
      </c>
      <c r="C17" s="18">
        <v>-55.016771893376671</v>
      </c>
      <c r="D17" s="18">
        <v>-56.469388901568195</v>
      </c>
      <c r="E17" s="18">
        <v>-10.382353083902705</v>
      </c>
      <c r="F17" s="18">
        <v>-26.37836906007783</v>
      </c>
      <c r="G17" s="18">
        <v>-28.420220427152245</v>
      </c>
      <c r="H17" s="18">
        <v>-5.0060888072586884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</row>
    <row r="18" spans="1:18" s="16" customFormat="1" ht="33" customHeight="1">
      <c r="A18" s="81" t="s">
        <v>0</v>
      </c>
      <c r="B18" s="61" t="s">
        <v>25</v>
      </c>
      <c r="C18" s="14">
        <v>-38.875578254473361</v>
      </c>
      <c r="D18" s="14">
        <v>-42.250454134148811</v>
      </c>
      <c r="E18" s="14">
        <v>-1.7413220192779881</v>
      </c>
      <c r="F18" s="14">
        <v>-19.661285613208193</v>
      </c>
      <c r="G18" s="14">
        <v>-23.598752606105904</v>
      </c>
      <c r="H18" s="14">
        <v>-0.96092323318657147</v>
      </c>
      <c r="J18" s="259"/>
      <c r="K18" s="259"/>
    </row>
    <row r="19" spans="1:18" s="41" customFormat="1" ht="33" customHeight="1">
      <c r="A19" s="85" t="s">
        <v>89</v>
      </c>
      <c r="B19" s="60" t="s">
        <v>88</v>
      </c>
      <c r="C19" s="21">
        <v>-46.001362537599448</v>
      </c>
      <c r="D19" s="21">
        <v>-48.165526995883688</v>
      </c>
      <c r="E19" s="21">
        <v>-0.76246576858301918</v>
      </c>
      <c r="F19" s="21">
        <v>-27.615576816128623</v>
      </c>
      <c r="G19" s="21">
        <v>-30.360312055574624</v>
      </c>
      <c r="H19" s="21">
        <v>-0.48160953787130678</v>
      </c>
      <c r="J19" s="259"/>
      <c r="K19" s="259"/>
    </row>
    <row r="20" spans="1:18" s="16" customFormat="1" ht="18.75" customHeight="1">
      <c r="A20" s="64"/>
      <c r="B20" s="39" t="s">
        <v>15</v>
      </c>
      <c r="C20" s="36"/>
      <c r="D20" s="36"/>
      <c r="E20" s="36"/>
      <c r="F20" s="36"/>
      <c r="G20" s="36"/>
      <c r="H20" s="36"/>
      <c r="J20" s="259"/>
      <c r="K20" s="259"/>
    </row>
    <row r="21" spans="1:18" s="16" customFormat="1" ht="48" customHeight="1">
      <c r="A21" s="82">
        <v>4</v>
      </c>
      <c r="B21" s="63" t="s">
        <v>16</v>
      </c>
      <c r="C21" s="18">
        <v>9.3319095625023696</v>
      </c>
      <c r="D21" s="18">
        <v>5.1465524071862117</v>
      </c>
      <c r="E21" s="18">
        <v>1.6501100741769319</v>
      </c>
      <c r="F21" s="18">
        <v>15.697573518178089</v>
      </c>
      <c r="G21" s="18">
        <v>10.627374892858896</v>
      </c>
      <c r="H21" s="18">
        <v>3.5035317807273585</v>
      </c>
      <c r="J21" s="259"/>
      <c r="K21" s="259"/>
    </row>
    <row r="22" spans="1:18" s="16" customFormat="1" ht="33" customHeight="1">
      <c r="A22" s="81">
        <v>5</v>
      </c>
      <c r="B22" s="61" t="s">
        <v>26</v>
      </c>
      <c r="C22" s="14">
        <v>-6.7402211074434799</v>
      </c>
      <c r="D22" s="14">
        <v>-4.896173254054129</v>
      </c>
      <c r="E22" s="14">
        <v>-0.30513181127771355</v>
      </c>
      <c r="F22" s="14">
        <v>-1.9745781961939599</v>
      </c>
      <c r="G22" s="14">
        <v>-0.91421124585735924</v>
      </c>
      <c r="H22" s="14">
        <v>-5.3746036192099396E-2</v>
      </c>
      <c r="J22" s="259"/>
      <c r="K22" s="259"/>
    </row>
    <row r="23" spans="1:18" s="41" customFormat="1" ht="15" customHeight="1">
      <c r="A23" s="82"/>
      <c r="B23" s="83" t="s">
        <v>17</v>
      </c>
      <c r="C23" s="84"/>
      <c r="D23" s="84"/>
      <c r="E23" s="84"/>
      <c r="F23" s="84"/>
      <c r="G23" s="84"/>
      <c r="H23" s="84"/>
      <c r="J23" s="259"/>
      <c r="K23" s="259"/>
    </row>
    <row r="24" spans="1:18" s="16" customFormat="1" ht="33" customHeight="1">
      <c r="A24" s="81">
        <v>6</v>
      </c>
      <c r="B24" s="61" t="s">
        <v>130</v>
      </c>
      <c r="C24" s="14">
        <v>-41.441473225193548</v>
      </c>
      <c r="D24" s="14">
        <v>-37.75800081388018</v>
      </c>
      <c r="E24" s="14">
        <v>-7.9785044503186509</v>
      </c>
      <c r="F24" s="14">
        <v>-19.613087724957595</v>
      </c>
      <c r="G24" s="14">
        <v>-20.019759037969365</v>
      </c>
      <c r="H24" s="14">
        <v>-4.2497486887758678</v>
      </c>
      <c r="J24" s="259"/>
      <c r="K24" s="259"/>
    </row>
    <row r="25" spans="1:18" s="41" customFormat="1" ht="33" customHeight="1">
      <c r="A25" s="85">
        <v>7</v>
      </c>
      <c r="B25" s="60" t="s">
        <v>131</v>
      </c>
      <c r="C25" s="21">
        <v>-35.04720073044664</v>
      </c>
      <c r="D25" s="21">
        <v>-38.762242920802244</v>
      </c>
      <c r="E25" s="21">
        <v>-6.5383611639216591E-2</v>
      </c>
      <c r="F25" s="21">
        <v>-23.522535382306557</v>
      </c>
      <c r="G25" s="21">
        <v>-27.431373756384886</v>
      </c>
      <c r="H25" s="21">
        <v>-4.928721899142121E-2</v>
      </c>
      <c r="J25" s="259"/>
      <c r="K25" s="259"/>
    </row>
    <row r="26" spans="1:18" s="16" customFormat="1" ht="33" customHeight="1">
      <c r="A26" s="81">
        <v>8</v>
      </c>
      <c r="B26" s="61" t="s">
        <v>93</v>
      </c>
      <c r="C26" s="14">
        <v>-38.484588503072693</v>
      </c>
      <c r="D26" s="14">
        <v>-34.206788793409729</v>
      </c>
      <c r="E26" s="14">
        <v>-0.17300303540970319</v>
      </c>
      <c r="F26" s="14">
        <v>-8.4519766244037697</v>
      </c>
      <c r="G26" s="14">
        <v>-2.6723390009533148</v>
      </c>
      <c r="H26" s="14">
        <v>-1.3260619539501462E-2</v>
      </c>
      <c r="J26" s="259"/>
      <c r="K26" s="259"/>
    </row>
    <row r="27" spans="1:18" s="41" customFormat="1" ht="33" customHeight="1">
      <c r="A27" s="85">
        <v>9</v>
      </c>
      <c r="B27" s="60" t="s">
        <v>94</v>
      </c>
      <c r="C27" s="21">
        <v>-28.324807388840682</v>
      </c>
      <c r="D27" s="21">
        <v>-29.83901285996599</v>
      </c>
      <c r="E27" s="21">
        <v>-2.1599530460735434</v>
      </c>
      <c r="F27" s="21">
        <v>-20.077999876189537</v>
      </c>
      <c r="G27" s="21">
        <v>-21.880640285250763</v>
      </c>
      <c r="H27" s="21">
        <v>-1.6390905138414249</v>
      </c>
      <c r="J27" s="16"/>
      <c r="K27" s="16"/>
    </row>
    <row r="28" spans="1:18" s="16" customFormat="1" ht="42.75" customHeight="1">
      <c r="A28" s="81">
        <v>10</v>
      </c>
      <c r="B28" s="224" t="s">
        <v>98</v>
      </c>
      <c r="C28" s="14">
        <v>-45.838894825837947</v>
      </c>
      <c r="D28" s="14">
        <v>-47.339666308082784</v>
      </c>
      <c r="E28" s="14">
        <v>-0.29765819202338711</v>
      </c>
      <c r="F28" s="14">
        <v>-22.889634470867421</v>
      </c>
      <c r="G28" s="14">
        <v>-25.043424833389253</v>
      </c>
      <c r="H28" s="14">
        <v>-0.2020609737231954</v>
      </c>
    </row>
    <row r="29" spans="1:18" s="41" customFormat="1" ht="47.25" customHeight="1">
      <c r="A29" s="85">
        <v>11</v>
      </c>
      <c r="B29" s="60" t="s">
        <v>95</v>
      </c>
      <c r="C29" s="21">
        <v>-85.818929886194425</v>
      </c>
      <c r="D29" s="21">
        <v>-85.892596906006375</v>
      </c>
      <c r="E29" s="21">
        <v>-3.7137628857064784</v>
      </c>
      <c r="F29" s="21">
        <v>-42.508383982360421</v>
      </c>
      <c r="G29" s="21">
        <v>-43.087663304940293</v>
      </c>
      <c r="H29" s="21">
        <v>-1.7549463417429818</v>
      </c>
      <c r="J29" s="16"/>
      <c r="K29" s="16"/>
    </row>
    <row r="30" spans="1:18" s="16" customFormat="1" ht="33" customHeight="1">
      <c r="A30" s="81">
        <v>12</v>
      </c>
      <c r="B30" s="61" t="s">
        <v>27</v>
      </c>
      <c r="C30" s="14">
        <v>-10.899342836033929</v>
      </c>
      <c r="D30" s="14">
        <v>-14.940582533285218</v>
      </c>
      <c r="E30" s="14">
        <v>-0.45375871415014074</v>
      </c>
      <c r="F30" s="14">
        <v>0.1410714639214774</v>
      </c>
      <c r="G30" s="14">
        <v>-3.9404561120919936</v>
      </c>
      <c r="H30" s="14">
        <v>-0.12171313364014411</v>
      </c>
    </row>
    <row r="31" spans="1:18" s="41" customFormat="1" ht="33" customHeight="1">
      <c r="A31" s="221">
        <v>13</v>
      </c>
      <c r="B31" s="222" t="s">
        <v>96</v>
      </c>
      <c r="C31" s="23">
        <v>-72.360587164429234</v>
      </c>
      <c r="D31" s="23">
        <v>-73.594794321861428</v>
      </c>
      <c r="E31" s="23">
        <v>-0.42826742622681579</v>
      </c>
      <c r="F31" s="23">
        <v>-34.349766322425154</v>
      </c>
      <c r="G31" s="23">
        <v>-37.262613864238467</v>
      </c>
      <c r="H31" s="23">
        <v>-0.19298180421688899</v>
      </c>
      <c r="J31" s="16"/>
    </row>
    <row r="32" spans="1:18" s="41" customFormat="1" ht="3" customHeight="1">
      <c r="A32" s="42"/>
      <c r="B32" s="38"/>
      <c r="C32" s="21"/>
      <c r="D32" s="14"/>
      <c r="E32" s="21"/>
      <c r="F32" s="21"/>
      <c r="G32" s="14"/>
      <c r="H32" s="21"/>
    </row>
    <row r="33" spans="1:11" s="16" customFormat="1" ht="48.75" customHeight="1">
      <c r="A33" s="388" t="s">
        <v>125</v>
      </c>
      <c r="B33" s="388"/>
      <c r="C33" s="388"/>
      <c r="D33" s="388"/>
      <c r="E33" s="388"/>
      <c r="F33" s="388"/>
      <c r="G33" s="388"/>
      <c r="H33" s="388"/>
      <c r="I33" s="388"/>
      <c r="J33" s="388"/>
      <c r="K33" s="388"/>
    </row>
    <row r="34" spans="1:11" s="25" customFormat="1" ht="13.5" customHeight="1">
      <c r="A34" s="24" t="s">
        <v>171</v>
      </c>
    </row>
    <row r="35" spans="1:11" ht="15">
      <c r="A35" s="26" t="s">
        <v>32</v>
      </c>
      <c r="B35" s="24"/>
      <c r="C35" s="24"/>
      <c r="D35" s="24"/>
      <c r="E35" s="24"/>
      <c r="F35" s="24"/>
      <c r="G35" s="24"/>
      <c r="H35" s="24"/>
    </row>
    <row r="36" spans="1:11" ht="29.25" customHeight="1">
      <c r="A36" s="407" t="str">
        <f>+'1.1'!A49</f>
        <v>Actualizado el 15 de julio del 2020</v>
      </c>
      <c r="B36" s="407"/>
      <c r="C36" s="407"/>
      <c r="D36" s="407"/>
      <c r="E36" s="407"/>
      <c r="F36" s="407"/>
    </row>
    <row r="38" spans="1:11">
      <c r="C38" s="46"/>
      <c r="D38" s="46"/>
      <c r="E38" s="46"/>
      <c r="F38" s="46"/>
      <c r="G38" s="46"/>
      <c r="H38" s="46"/>
    </row>
    <row r="39" spans="1:11">
      <c r="C39" s="46"/>
      <c r="D39" s="46"/>
      <c r="E39" s="46"/>
      <c r="F39" s="46"/>
      <c r="G39" s="46"/>
      <c r="H39" s="46"/>
    </row>
  </sheetData>
  <mergeCells count="14">
    <mergeCell ref="E10:E11"/>
    <mergeCell ref="A33:K33"/>
    <mergeCell ref="A36:F36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0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16" sqref="A16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89" t="str">
        <f>Contenido!B5</f>
        <v>Encuesta Mensual de Comercio  - EMC</v>
      </c>
      <c r="B2" s="390"/>
      <c r="C2" s="390"/>
      <c r="D2" s="390"/>
      <c r="E2" s="390"/>
    </row>
    <row r="3" spans="1:25">
      <c r="A3" s="47" t="s">
        <v>181</v>
      </c>
      <c r="B3" s="47"/>
      <c r="C3" s="47"/>
      <c r="D3" s="47"/>
      <c r="E3" s="47"/>
    </row>
    <row r="4" spans="1:25" s="3" customFormat="1" ht="15.75">
      <c r="A4" s="395" t="s">
        <v>178</v>
      </c>
      <c r="B4" s="395"/>
      <c r="C4" s="395"/>
      <c r="D4" s="395"/>
      <c r="E4" s="48"/>
    </row>
    <row r="5" spans="1:25">
      <c r="A5" s="396" t="str">
        <f>Contenido!B9</f>
        <v>Mayo 2020</v>
      </c>
      <c r="B5" s="397"/>
      <c r="C5" s="397"/>
      <c r="D5" s="397"/>
      <c r="E5" s="397"/>
      <c r="F5" s="243"/>
      <c r="H5" s="5"/>
      <c r="I5" s="6"/>
      <c r="J5" s="6"/>
      <c r="K5" s="29"/>
      <c r="L5" s="2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.25" customHeight="1">
      <c r="A6" s="8"/>
      <c r="B6" s="8"/>
      <c r="C6" s="8"/>
      <c r="D6" s="8"/>
      <c r="E6" s="8"/>
    </row>
    <row r="7" spans="1:25" s="10" customFormat="1" ht="12" customHeight="1">
      <c r="A7" s="398" t="s">
        <v>174</v>
      </c>
      <c r="B7" s="403" t="str">
        <f>[1]Tablas!$C$15</f>
        <v>Mayo 2020 / mayo 2019</v>
      </c>
      <c r="C7" s="403"/>
      <c r="D7" s="403" t="str">
        <f>[1]Tablas!$C$17</f>
        <v>Enero - mayo 2020 / enero - mayo 2019</v>
      </c>
      <c r="E7" s="403"/>
    </row>
    <row r="8" spans="1:25" s="10" customFormat="1" ht="12">
      <c r="A8" s="398"/>
      <c r="B8" s="404"/>
      <c r="C8" s="404"/>
      <c r="D8" s="404"/>
      <c r="E8" s="404"/>
    </row>
    <row r="9" spans="1:25" s="10" customFormat="1" ht="16.5" customHeight="1">
      <c r="A9" s="398"/>
      <c r="B9" s="412" t="s">
        <v>3</v>
      </c>
      <c r="C9" s="412"/>
      <c r="D9" s="413" t="s">
        <v>2</v>
      </c>
      <c r="E9" s="413"/>
    </row>
    <row r="10" spans="1:25" s="10" customFormat="1" ht="18.75" customHeight="1">
      <c r="A10" s="399"/>
      <c r="B10" s="256" t="s">
        <v>18</v>
      </c>
      <c r="C10" s="256" t="s">
        <v>11</v>
      </c>
      <c r="D10" s="256" t="s">
        <v>18</v>
      </c>
      <c r="E10" s="256" t="s">
        <v>11</v>
      </c>
    </row>
    <row r="11" spans="1:25" s="10" customFormat="1" ht="2.25" customHeight="1">
      <c r="A11" s="32"/>
      <c r="B11" s="50"/>
      <c r="C11" s="50"/>
      <c r="D11" s="50"/>
      <c r="E11" s="50"/>
    </row>
    <row r="12" spans="1:25" s="237" customFormat="1" ht="18" customHeight="1">
      <c r="A12" s="225" t="s">
        <v>19</v>
      </c>
      <c r="B12" s="236">
        <v>-3.6925006406061853</v>
      </c>
      <c r="C12" s="236">
        <v>-3.6925006406061605</v>
      </c>
      <c r="D12" s="236">
        <v>0.33201036111340443</v>
      </c>
      <c r="E12" s="236">
        <v>0.33201036111349586</v>
      </c>
    </row>
    <row r="13" spans="1:25" s="239" customFormat="1" ht="18" customHeight="1">
      <c r="A13" s="226" t="s">
        <v>20</v>
      </c>
      <c r="B13" s="238">
        <v>-6.0213567590403444E-2</v>
      </c>
      <c r="C13" s="238">
        <v>-3.90158483144534E-2</v>
      </c>
      <c r="D13" s="238">
        <v>2.0314278832046568</v>
      </c>
      <c r="E13" s="238">
        <v>1.3135611141878558</v>
      </c>
    </row>
    <row r="14" spans="1:25" s="237" customFormat="1" ht="18" customHeight="1">
      <c r="A14" s="227" t="s">
        <v>21</v>
      </c>
      <c r="B14" s="62">
        <v>-7.9950599557358073</v>
      </c>
      <c r="C14" s="62">
        <v>-1.8287741850508914</v>
      </c>
      <c r="D14" s="62">
        <v>-1.8483399938639735</v>
      </c>
      <c r="E14" s="62">
        <v>-0.42362705281726692</v>
      </c>
    </row>
    <row r="15" spans="1:25" s="239" customFormat="1" ht="18" customHeight="1">
      <c r="A15" s="226" t="s">
        <v>22</v>
      </c>
      <c r="B15" s="238">
        <v>-14.415061718840279</v>
      </c>
      <c r="C15" s="238">
        <v>-1.3494318443846192</v>
      </c>
      <c r="D15" s="238">
        <v>-4.8859294027652993</v>
      </c>
      <c r="E15" s="238">
        <v>-0.4616081716712172</v>
      </c>
    </row>
    <row r="16" spans="1:25" s="237" customFormat="1" ht="18" customHeight="1">
      <c r="A16" s="228" t="s">
        <v>97</v>
      </c>
      <c r="B16" s="240">
        <v>-16.007184322048939</v>
      </c>
      <c r="C16" s="240">
        <v>-0.47527876285619686</v>
      </c>
      <c r="D16" s="240">
        <v>-3.2418457930235434</v>
      </c>
      <c r="E16" s="240">
        <v>-9.631552858587579E-2</v>
      </c>
    </row>
    <row r="17" spans="1:5" s="41" customFormat="1" ht="1.5" customHeight="1">
      <c r="A17" s="38"/>
      <c r="B17" s="51"/>
      <c r="C17" s="51"/>
      <c r="D17" s="51"/>
      <c r="E17" s="51"/>
    </row>
    <row r="18" spans="1:5" s="25" customFormat="1" ht="12">
      <c r="A18" s="24" t="s">
        <v>171</v>
      </c>
    </row>
    <row r="19" spans="1:5" s="25" customFormat="1">
      <c r="A19" s="26" t="s">
        <v>32</v>
      </c>
      <c r="B19" s="24"/>
      <c r="C19" s="24"/>
      <c r="D19" s="24"/>
      <c r="E19" s="24"/>
    </row>
    <row r="20" spans="1:5">
      <c r="A20" s="9" t="str">
        <f>+'1.1'!A49</f>
        <v>Actualizado el 15 de julio del 2020</v>
      </c>
    </row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7"/>
  <sheetViews>
    <sheetView zoomScale="90" zoomScaleNormal="90" zoomScaleSheetLayoutView="82" workbookViewId="0">
      <pane xSplit="2" ySplit="11" topLeftCell="C29" activePane="bottomRight" state="frozen"/>
      <selection pane="topRight" activeCell="C1" sqref="C1"/>
      <selection pane="bottomLeft" activeCell="A12" sqref="A12"/>
      <selection pane="bottomRight" activeCell="B30" sqref="B30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1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70.5" customHeight="1">
      <c r="A1" s="52"/>
      <c r="B1" s="52"/>
      <c r="C1" s="52"/>
      <c r="D1" s="52"/>
      <c r="E1" s="52"/>
      <c r="F1" s="52"/>
    </row>
    <row r="2" spans="1:22" ht="24" customHeight="1">
      <c r="A2" s="389" t="str">
        <f>Contenido!B5</f>
        <v>Encuesta Mensual de Comercio  - EMC</v>
      </c>
      <c r="B2" s="390"/>
      <c r="C2" s="390"/>
      <c r="D2" s="390"/>
      <c r="E2" s="390"/>
    </row>
    <row r="3" spans="1:22">
      <c r="A3" s="47" t="s">
        <v>182</v>
      </c>
      <c r="B3" s="47"/>
      <c r="C3" s="47"/>
      <c r="D3" s="47"/>
      <c r="E3" s="47"/>
      <c r="F3" s="47"/>
    </row>
    <row r="4" spans="1:22" s="3" customFormat="1" ht="15.75">
      <c r="A4" s="395" t="s">
        <v>178</v>
      </c>
      <c r="B4" s="395"/>
      <c r="C4" s="395"/>
      <c r="D4" s="395"/>
      <c r="E4" s="48"/>
    </row>
    <row r="5" spans="1:22">
      <c r="A5" s="352" t="str">
        <f>+'1.1'!$A$6:$F$6</f>
        <v>Mayo 2020</v>
      </c>
      <c r="B5" s="285"/>
      <c r="C5" s="416" t="s">
        <v>140</v>
      </c>
      <c r="D5" s="416"/>
      <c r="E5" s="416"/>
      <c r="F5" s="416"/>
      <c r="G5" s="419" t="s">
        <v>138</v>
      </c>
      <c r="H5" s="419"/>
      <c r="I5" s="419"/>
      <c r="J5" s="419"/>
      <c r="K5" s="419" t="s">
        <v>139</v>
      </c>
      <c r="L5" s="419"/>
      <c r="M5" s="419"/>
      <c r="N5" s="419"/>
      <c r="O5" s="419" t="s">
        <v>22</v>
      </c>
      <c r="P5" s="419"/>
      <c r="Q5" s="419"/>
      <c r="R5" s="419"/>
      <c r="S5" s="419" t="s">
        <v>97</v>
      </c>
      <c r="T5" s="419"/>
      <c r="U5" s="419"/>
      <c r="V5" s="419"/>
    </row>
    <row r="6" spans="1:22" ht="6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0" customFormat="1" ht="16.149999999999999" customHeight="1">
      <c r="A7" s="414" t="s">
        <v>23</v>
      </c>
      <c r="B7" s="415"/>
      <c r="C7" s="403" t="str">
        <f>[1]Tablas!$C$15</f>
        <v>Mayo 2020 / mayo 2019</v>
      </c>
      <c r="D7" s="403"/>
      <c r="E7" s="403" t="str">
        <f>[1]Tablas!$C$17</f>
        <v>Enero - mayo 2020 / enero - mayo 2019</v>
      </c>
      <c r="F7" s="403"/>
      <c r="G7" s="403" t="str">
        <f>C7</f>
        <v>Mayo 2020 / mayo 2019</v>
      </c>
      <c r="H7" s="403"/>
      <c r="I7" s="403" t="str">
        <f>[1]Tablas!$C$17</f>
        <v>Enero - mayo 2020 / enero - mayo 2019</v>
      </c>
      <c r="J7" s="403"/>
      <c r="K7" s="403" t="str">
        <f>[1]Tablas!$C$15</f>
        <v>Mayo 2020 / mayo 2019</v>
      </c>
      <c r="L7" s="403"/>
      <c r="M7" s="403" t="str">
        <f>[1]Tablas!$C$17</f>
        <v>Enero - mayo 2020 / enero - mayo 2019</v>
      </c>
      <c r="N7" s="403"/>
      <c r="O7" s="403" t="str">
        <f>[1]Tablas!$C$15</f>
        <v>Mayo 2020 / mayo 2019</v>
      </c>
      <c r="P7" s="403"/>
      <c r="Q7" s="403" t="str">
        <f>[1]Tablas!$C$17</f>
        <v>Enero - mayo 2020 / enero - mayo 2019</v>
      </c>
      <c r="R7" s="403"/>
      <c r="S7" s="403" t="str">
        <f>[1]Tablas!$C$15</f>
        <v>Mayo 2020 / mayo 2019</v>
      </c>
      <c r="T7" s="403"/>
      <c r="U7" s="403" t="str">
        <f>[1]Tablas!$C$17</f>
        <v>Enero - mayo 2020 / enero - mayo 2019</v>
      </c>
      <c r="V7" s="403"/>
    </row>
    <row r="8" spans="1:22" s="9" customFormat="1" ht="17.25" customHeight="1">
      <c r="A8" s="393"/>
      <c r="B8" s="393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</row>
    <row r="9" spans="1:22" s="10" customFormat="1" ht="18" customHeight="1">
      <c r="A9" s="418" t="s">
        <v>10</v>
      </c>
      <c r="B9" s="66" t="s">
        <v>29</v>
      </c>
      <c r="C9" s="418" t="s">
        <v>3</v>
      </c>
      <c r="D9" s="418"/>
      <c r="E9" s="418" t="s">
        <v>2</v>
      </c>
      <c r="F9" s="418"/>
      <c r="G9" s="418" t="s">
        <v>3</v>
      </c>
      <c r="H9" s="418"/>
      <c r="I9" s="418" t="s">
        <v>2</v>
      </c>
      <c r="J9" s="418"/>
      <c r="K9" s="418" t="s">
        <v>3</v>
      </c>
      <c r="L9" s="418"/>
      <c r="M9" s="418" t="s">
        <v>2</v>
      </c>
      <c r="N9" s="418"/>
      <c r="O9" s="418" t="s">
        <v>3</v>
      </c>
      <c r="P9" s="418"/>
      <c r="Q9" s="418" t="s">
        <v>2</v>
      </c>
      <c r="R9" s="418"/>
      <c r="S9" s="418" t="s">
        <v>3</v>
      </c>
      <c r="T9" s="418"/>
      <c r="U9" s="418" t="s">
        <v>2</v>
      </c>
      <c r="V9" s="418"/>
    </row>
    <row r="10" spans="1:22" s="16" customFormat="1" ht="15" customHeight="1">
      <c r="A10" s="399"/>
      <c r="B10" s="67"/>
      <c r="C10" s="64" t="s">
        <v>24</v>
      </c>
      <c r="D10" s="64" t="s">
        <v>11</v>
      </c>
      <c r="E10" s="256" t="s">
        <v>24</v>
      </c>
      <c r="F10" s="256" t="s">
        <v>11</v>
      </c>
      <c r="G10" s="282" t="s">
        <v>24</v>
      </c>
      <c r="H10" s="282" t="s">
        <v>11</v>
      </c>
      <c r="I10" s="282" t="s">
        <v>24</v>
      </c>
      <c r="J10" s="282" t="s">
        <v>11</v>
      </c>
      <c r="K10" s="282" t="s">
        <v>24</v>
      </c>
      <c r="L10" s="282" t="s">
        <v>11</v>
      </c>
      <c r="M10" s="282" t="s">
        <v>24</v>
      </c>
      <c r="N10" s="282" t="s">
        <v>11</v>
      </c>
      <c r="O10" s="282" t="s">
        <v>24</v>
      </c>
      <c r="P10" s="282" t="s">
        <v>11</v>
      </c>
      <c r="Q10" s="282" t="s">
        <v>24</v>
      </c>
      <c r="R10" s="282" t="s">
        <v>11</v>
      </c>
      <c r="S10" s="282" t="s">
        <v>24</v>
      </c>
      <c r="T10" s="282" t="s">
        <v>11</v>
      </c>
      <c r="U10" s="282" t="s">
        <v>24</v>
      </c>
      <c r="V10" s="282" t="s">
        <v>11</v>
      </c>
    </row>
    <row r="11" spans="1:22" s="16" customFormat="1" ht="4.9000000000000004" customHeight="1">
      <c r="B11" s="5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s="16" customFormat="1" ht="21.75" customHeight="1">
      <c r="A12" s="54"/>
      <c r="B12" s="55" t="s">
        <v>13</v>
      </c>
      <c r="C12" s="242">
        <v>-3.6925006406062382</v>
      </c>
      <c r="D12" s="242">
        <v>-3.6925006406062346</v>
      </c>
      <c r="E12" s="242">
        <v>0.33201036111346127</v>
      </c>
      <c r="F12" s="242">
        <v>0.33201036111345611</v>
      </c>
      <c r="G12" s="242">
        <v>-6.0213567590403444E-2</v>
      </c>
      <c r="H12" s="242">
        <v>-6.021356759055313E-2</v>
      </c>
      <c r="I12" s="242">
        <v>2.0314278832046568</v>
      </c>
      <c r="J12" s="242">
        <v>2.0314278832046071</v>
      </c>
      <c r="K12" s="242">
        <v>-7.9950599557358073</v>
      </c>
      <c r="L12" s="242">
        <v>-7.9950599557358268</v>
      </c>
      <c r="M12" s="242">
        <v>-1.8483399938639735</v>
      </c>
      <c r="N12" s="242">
        <v>-1.8483399938639966</v>
      </c>
      <c r="O12" s="242">
        <v>-14.415061718840279</v>
      </c>
      <c r="P12" s="242">
        <v>-14.425631365202353</v>
      </c>
      <c r="Q12" s="242">
        <v>-4.8859294027652993</v>
      </c>
      <c r="R12" s="242">
        <v>-4.8943945312019679</v>
      </c>
      <c r="S12" s="242">
        <v>-16.007184322048939</v>
      </c>
      <c r="T12" s="242">
        <v>-16.007184322048946</v>
      </c>
      <c r="U12" s="242">
        <v>-3.2418457930235434</v>
      </c>
      <c r="V12" s="242">
        <v>-3.2418457930235984</v>
      </c>
    </row>
    <row r="13" spans="1:22" s="16" customFormat="1" ht="21.75" customHeight="1">
      <c r="A13" s="41"/>
      <c r="B13" s="33" t="s">
        <v>133</v>
      </c>
      <c r="C13" s="247">
        <v>-3.1147301464975645</v>
      </c>
      <c r="D13" s="247"/>
      <c r="E13" s="247">
        <v>0.7101452972003699</v>
      </c>
      <c r="F13" s="247"/>
      <c r="G13" s="247">
        <v>0.6427796175604914</v>
      </c>
      <c r="H13" s="247"/>
      <c r="I13" s="247">
        <v>2.5631393328093424</v>
      </c>
      <c r="J13" s="247"/>
      <c r="K13" s="247">
        <v>-7.8723870282188271</v>
      </c>
      <c r="L13" s="247"/>
      <c r="M13" s="247">
        <v>-1.7778951095819195</v>
      </c>
      <c r="N13" s="247"/>
      <c r="O13" s="247">
        <v>-13.762157781291753</v>
      </c>
      <c r="P13" s="247"/>
      <c r="Q13" s="247">
        <v>-4.7871213157076937</v>
      </c>
      <c r="R13" s="247"/>
      <c r="S13" s="247">
        <v>-15.246829937044955</v>
      </c>
      <c r="T13" s="247"/>
      <c r="U13" s="247">
        <v>-3.1066135061086584</v>
      </c>
      <c r="V13" s="247"/>
    </row>
    <row r="14" spans="1:22" s="16" customFormat="1" ht="9" customHeight="1">
      <c r="B14" s="33"/>
      <c r="C14" s="34"/>
      <c r="D14" s="56"/>
      <c r="E14" s="34"/>
      <c r="F14" s="56"/>
      <c r="G14" s="34"/>
      <c r="H14" s="56"/>
      <c r="I14" s="34"/>
      <c r="J14" s="56"/>
      <c r="K14" s="34"/>
      <c r="L14" s="56"/>
      <c r="M14" s="34"/>
      <c r="N14" s="56"/>
      <c r="O14" s="34"/>
      <c r="P14" s="56"/>
      <c r="Q14" s="34"/>
      <c r="R14" s="56"/>
      <c r="S14" s="34"/>
      <c r="T14" s="56"/>
      <c r="U14" s="34"/>
      <c r="V14" s="56"/>
    </row>
    <row r="15" spans="1:22" s="16" customFormat="1" ht="18.600000000000001" customHeight="1">
      <c r="A15" s="31"/>
      <c r="B15" s="35" t="s">
        <v>14</v>
      </c>
      <c r="C15" s="36"/>
      <c r="D15" s="57"/>
      <c r="E15" s="36"/>
      <c r="F15" s="57"/>
      <c r="G15" s="36"/>
      <c r="H15" s="57"/>
      <c r="I15" s="36"/>
      <c r="J15" s="57"/>
      <c r="K15" s="36"/>
      <c r="L15" s="57"/>
      <c r="M15" s="36"/>
      <c r="N15" s="57"/>
      <c r="O15" s="36"/>
      <c r="P15" s="57"/>
      <c r="Q15" s="36"/>
      <c r="R15" s="57"/>
      <c r="S15" s="36"/>
      <c r="T15" s="57"/>
      <c r="U15" s="36"/>
      <c r="V15" s="57"/>
    </row>
    <row r="16" spans="1:22" s="16" customFormat="1" ht="36" customHeight="1">
      <c r="A16" s="82" t="s">
        <v>1</v>
      </c>
      <c r="B16" s="60" t="s">
        <v>90</v>
      </c>
      <c r="C16" s="18">
        <v>-7.2547392470370458</v>
      </c>
      <c r="D16" s="18">
        <v>-0.58185893637587993</v>
      </c>
      <c r="E16" s="18">
        <v>-2.0408569071748559</v>
      </c>
      <c r="F16" s="18">
        <v>-0.16289707056199645</v>
      </c>
      <c r="G16" s="18">
        <v>-2.8816858219830621</v>
      </c>
      <c r="H16" s="18">
        <v>-0.26838832455573697</v>
      </c>
      <c r="I16" s="18">
        <v>0.93357084602143914</v>
      </c>
      <c r="J16" s="18">
        <v>8.65535970079368E-2</v>
      </c>
      <c r="K16" s="18">
        <v>-13.093539468621495</v>
      </c>
      <c r="L16" s="18">
        <v>-0.79536344832399875</v>
      </c>
      <c r="M16" s="18">
        <v>-8.1684026541303183</v>
      </c>
      <c r="N16" s="18">
        <v>-0.49202003010187378</v>
      </c>
      <c r="O16" s="18">
        <v>-39.618572106668992</v>
      </c>
      <c r="P16" s="18">
        <v>-1.4594104322426213</v>
      </c>
      <c r="Q16" s="18">
        <v>-22.856064245067188</v>
      </c>
      <c r="R16" s="18">
        <v>-0.89454775842362766</v>
      </c>
      <c r="S16" s="18">
        <v>-35.614918454903005</v>
      </c>
      <c r="T16" s="18">
        <v>-3.041216816002144</v>
      </c>
      <c r="U16" s="18">
        <v>-9.2635213345153034</v>
      </c>
      <c r="V16" s="18">
        <v>-0.74502861011879018</v>
      </c>
    </row>
    <row r="17" spans="1:22" s="16" customFormat="1" ht="36" customHeight="1">
      <c r="A17" s="81" t="s">
        <v>0</v>
      </c>
      <c r="B17" s="61" t="s">
        <v>25</v>
      </c>
      <c r="C17" s="14">
        <v>-6.4930778274880501</v>
      </c>
      <c r="D17" s="14">
        <v>-0.29434631245916754</v>
      </c>
      <c r="E17" s="14">
        <v>-2.7508175020532235</v>
      </c>
      <c r="F17" s="14">
        <v>-0.12507500374848476</v>
      </c>
      <c r="G17" s="14">
        <v>-4.6880497970573822</v>
      </c>
      <c r="H17" s="14">
        <v>-0.22361251123595857</v>
      </c>
      <c r="I17" s="14">
        <v>-2.7491490136676049</v>
      </c>
      <c r="J17" s="14">
        <v>-0.13206135887883699</v>
      </c>
      <c r="K17" s="14">
        <v>-3.6893695766502055</v>
      </c>
      <c r="L17" s="14">
        <v>-0.17850101656739903</v>
      </c>
      <c r="M17" s="14">
        <v>-0.6068947070995705</v>
      </c>
      <c r="N17" s="14">
        <v>-2.9425548286822655E-2</v>
      </c>
      <c r="O17" s="14">
        <v>-28.220641994529327</v>
      </c>
      <c r="P17" s="14">
        <v>-0.65080765444788202</v>
      </c>
      <c r="Q17" s="14">
        <v>-10.239502835674656</v>
      </c>
      <c r="R17" s="14">
        <v>-0.2322343187671978</v>
      </c>
      <c r="S17" s="14">
        <v>-39.729752127525813</v>
      </c>
      <c r="T17" s="14">
        <v>-1.6086148976822436</v>
      </c>
      <c r="U17" s="14">
        <v>-9.5533358565768793</v>
      </c>
      <c r="V17" s="14">
        <v>-0.37087249157009117</v>
      </c>
    </row>
    <row r="18" spans="1:22" s="16" customFormat="1" ht="18.600000000000001" customHeight="1">
      <c r="A18" s="85" t="s">
        <v>89</v>
      </c>
      <c r="B18" s="60" t="s">
        <v>88</v>
      </c>
      <c r="C18" s="21">
        <v>-7.780770410553381</v>
      </c>
      <c r="D18" s="21">
        <v>-0.16798133871094567</v>
      </c>
      <c r="E18" s="21">
        <v>-2.8883531202226465</v>
      </c>
      <c r="F18" s="21">
        <v>-6.2734341440075697E-2</v>
      </c>
      <c r="G18" s="21">
        <v>-3.8832716060062182</v>
      </c>
      <c r="H18" s="21">
        <v>-8.8213551464351059E-2</v>
      </c>
      <c r="I18" s="21">
        <v>-1.8869007756059091</v>
      </c>
      <c r="J18" s="21">
        <v>-4.3332835071929664E-2</v>
      </c>
      <c r="K18" s="21">
        <v>-11.473137373536584</v>
      </c>
      <c r="L18" s="21">
        <v>-0.23862286478432884</v>
      </c>
      <c r="M18" s="21">
        <v>-5.8333872478759758</v>
      </c>
      <c r="N18" s="21">
        <v>-0.12316610233579067</v>
      </c>
      <c r="O18" s="21">
        <v>-32.949970546623099</v>
      </c>
      <c r="P18" s="21">
        <v>-0.50941115946895899</v>
      </c>
      <c r="Q18" s="21">
        <v>-4.4586977886654608</v>
      </c>
      <c r="R18" s="21">
        <v>-6.4890075806889089E-2</v>
      </c>
      <c r="S18" s="21">
        <v>-12.845713022701807</v>
      </c>
      <c r="T18" s="21">
        <v>-0.28778606793938905</v>
      </c>
      <c r="U18" s="21">
        <v>-0.53980038287826915</v>
      </c>
      <c r="V18" s="21">
        <v>-1.1912995714377352E-2</v>
      </c>
    </row>
    <row r="19" spans="1:22" s="16" customFormat="1" ht="31.5" customHeight="1">
      <c r="A19" s="208"/>
      <c r="B19" s="39" t="s">
        <v>15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16" customFormat="1" ht="48.75" customHeight="1">
      <c r="A20" s="82">
        <v>4</v>
      </c>
      <c r="B20" s="63" t="s">
        <v>16</v>
      </c>
      <c r="C20" s="18">
        <v>3.7898753431526733</v>
      </c>
      <c r="D20" s="18">
        <v>1.5208164487299183</v>
      </c>
      <c r="E20" s="18">
        <v>4.253092382636396</v>
      </c>
      <c r="F20" s="18">
        <v>1.7096471682243199</v>
      </c>
      <c r="G20" s="18">
        <v>6.1282880231881736</v>
      </c>
      <c r="H20" s="18">
        <v>2.2899405915433606</v>
      </c>
      <c r="I20" s="18">
        <v>6.2909036285865056</v>
      </c>
      <c r="J20" s="18">
        <v>2.3436800241492803</v>
      </c>
      <c r="K20" s="18">
        <v>0.86067745463868173</v>
      </c>
      <c r="L20" s="18">
        <v>0.33850309533995626</v>
      </c>
      <c r="M20" s="18">
        <v>0.96526726163106957</v>
      </c>
      <c r="N20" s="18">
        <v>0.382668715643532</v>
      </c>
      <c r="O20" s="18">
        <v>-0.87629630186648821</v>
      </c>
      <c r="P20" s="18">
        <v>-0.52160660381584523</v>
      </c>
      <c r="Q20" s="18">
        <v>2.2321386608603007</v>
      </c>
      <c r="R20" s="18">
        <v>1.3208370398902982</v>
      </c>
      <c r="S20" s="18">
        <v>0.63881649618328162</v>
      </c>
      <c r="T20" s="18">
        <v>0.28746866225366774</v>
      </c>
      <c r="U20" s="18">
        <v>-1.3089927169011304</v>
      </c>
      <c r="V20" s="18">
        <v>-0.62538147971444324</v>
      </c>
    </row>
    <row r="21" spans="1:22" s="16" customFormat="1" ht="36.75" customHeight="1">
      <c r="A21" s="81">
        <v>5</v>
      </c>
      <c r="B21" s="61" t="s">
        <v>26</v>
      </c>
      <c r="C21" s="14">
        <v>-2.553109494677015</v>
      </c>
      <c r="D21" s="14">
        <v>-0.14768233452710666</v>
      </c>
      <c r="E21" s="14">
        <v>5.0315603264583899</v>
      </c>
      <c r="F21" s="14">
        <v>0.27972712913737363</v>
      </c>
      <c r="G21" s="14">
        <v>2.1918299092212159</v>
      </c>
      <c r="H21" s="14">
        <v>0.15782363757381332</v>
      </c>
      <c r="I21" s="14">
        <v>6.9388356307306935</v>
      </c>
      <c r="J21" s="14">
        <v>0.48851044528348725</v>
      </c>
      <c r="K21" s="14">
        <v>-23.288309268747096</v>
      </c>
      <c r="L21" s="14">
        <v>-0.60909400643265121</v>
      </c>
      <c r="M21" s="14">
        <v>-1.4009993141961417</v>
      </c>
      <c r="N21" s="14">
        <v>-3.4864059553343985E-2</v>
      </c>
      <c r="O21" s="14">
        <v>-33.796296296296312</v>
      </c>
      <c r="P21" s="14">
        <v>-1.0927610590842805</v>
      </c>
      <c r="Q21" s="14">
        <v>-20.970792183231779</v>
      </c>
      <c r="R21" s="14">
        <v>-0.59369323230156057</v>
      </c>
      <c r="S21" s="14">
        <v>-4.0609137055837685</v>
      </c>
      <c r="T21" s="14">
        <v>-0.30030958555196963</v>
      </c>
      <c r="U21" s="14">
        <v>16.159633627739623</v>
      </c>
      <c r="V21" s="14">
        <v>0.92910913917164539</v>
      </c>
    </row>
    <row r="22" spans="1:22" s="41" customFormat="1" ht="36" customHeight="1">
      <c r="A22" s="82"/>
      <c r="B22" s="83" t="s">
        <v>17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spans="1:22" s="16" customFormat="1" ht="36" customHeight="1">
      <c r="A23" s="81">
        <v>6</v>
      </c>
      <c r="B23" s="61" t="s">
        <v>130</v>
      </c>
      <c r="C23" s="14">
        <v>-10.250383504286898</v>
      </c>
      <c r="D23" s="14">
        <v>-0.79147524728457841</v>
      </c>
      <c r="E23" s="14">
        <v>-3.8048716662025015</v>
      </c>
      <c r="F23" s="14">
        <v>-0.29248923428921558</v>
      </c>
      <c r="G23" s="14">
        <v>-8.0774887826027424</v>
      </c>
      <c r="H23" s="14">
        <v>-0.6139647853131448</v>
      </c>
      <c r="I23" s="14">
        <v>-3.9613416354305997</v>
      </c>
      <c r="J23" s="14">
        <v>-0.30161714445878679</v>
      </c>
      <c r="K23" s="14">
        <v>-9.5054055285499075</v>
      </c>
      <c r="L23" s="14">
        <v>-0.79550303705802117</v>
      </c>
      <c r="M23" s="14">
        <v>-2.6787694564390847</v>
      </c>
      <c r="N23" s="14">
        <v>-0.22360151189437669</v>
      </c>
      <c r="O23" s="14">
        <v>-23.039457985841693</v>
      </c>
      <c r="P23" s="14">
        <v>-1.7645384316644392</v>
      </c>
      <c r="Q23" s="14">
        <v>-5.4324862418143312</v>
      </c>
      <c r="R23" s="14">
        <v>-0.39702285237103851</v>
      </c>
      <c r="S23" s="14">
        <v>-28.159031690704051</v>
      </c>
      <c r="T23" s="14">
        <v>-1.5697146883165791</v>
      </c>
      <c r="U23" s="14">
        <v>-5.4282698146628974</v>
      </c>
      <c r="V23" s="14">
        <v>-0.29360134614493899</v>
      </c>
    </row>
    <row r="24" spans="1:22" s="16" customFormat="1" ht="36" customHeight="1">
      <c r="A24" s="85">
        <v>7</v>
      </c>
      <c r="B24" s="60" t="s">
        <v>131</v>
      </c>
      <c r="C24" s="21">
        <v>-12.524461839530318</v>
      </c>
      <c r="D24" s="21">
        <v>-3.5666677017867132E-2</v>
      </c>
      <c r="E24" s="21">
        <v>-10.025111068186192</v>
      </c>
      <c r="F24" s="21">
        <v>-2.9000874954514026E-2</v>
      </c>
      <c r="G24" s="21">
        <v>-16.949152542372875</v>
      </c>
      <c r="H24" s="21">
        <v>-3.8703344364150342E-2</v>
      </c>
      <c r="I24" s="21">
        <v>-12.612612612612608</v>
      </c>
      <c r="J24" s="21">
        <v>-2.9035823388510865E-2</v>
      </c>
      <c r="K24" s="21">
        <v>12.280701754385973</v>
      </c>
      <c r="L24" s="21">
        <v>8.5273160900571215E-3</v>
      </c>
      <c r="M24" s="21">
        <v>4.530744336569569</v>
      </c>
      <c r="N24" s="21">
        <v>3.4132645716560429E-3</v>
      </c>
      <c r="O24" s="21">
        <v>-9.2198581560283799</v>
      </c>
      <c r="P24" s="21">
        <v>-0.11660427411007891</v>
      </c>
      <c r="Q24" s="21">
        <v>-8.8619402985074629</v>
      </c>
      <c r="R24" s="21">
        <v>-0.11287627649927856</v>
      </c>
      <c r="S24" s="21">
        <v>-54.54545454545454</v>
      </c>
      <c r="T24" s="21">
        <v>-5.6308047290994125E-2</v>
      </c>
      <c r="U24" s="21">
        <v>-11.666666666666643</v>
      </c>
      <c r="V24" s="21">
        <v>-1.3165514117816801E-2</v>
      </c>
    </row>
    <row r="25" spans="1:22" s="16" customFormat="1" ht="36" customHeight="1">
      <c r="A25" s="81">
        <v>8</v>
      </c>
      <c r="B25" s="61" t="s">
        <v>93</v>
      </c>
      <c r="C25" s="14">
        <v>-7.1556350626118119</v>
      </c>
      <c r="D25" s="14">
        <v>-3.3437509704250495E-2</v>
      </c>
      <c r="E25" s="14">
        <v>4.0988547317660959</v>
      </c>
      <c r="F25" s="14">
        <v>1.8998646405654563E-2</v>
      </c>
      <c r="G25" s="14">
        <v>1.5151515151515229</v>
      </c>
      <c r="H25" s="14">
        <v>6.8805945536267663E-3</v>
      </c>
      <c r="I25" s="14">
        <v>7.3989321128909324</v>
      </c>
      <c r="J25" s="14">
        <v>3.352946272244714E-2</v>
      </c>
      <c r="K25" s="14">
        <v>-19.713261648745497</v>
      </c>
      <c r="L25" s="14">
        <v>-0.13400068141518304</v>
      </c>
      <c r="M25" s="14">
        <v>-1.341065603479521</v>
      </c>
      <c r="N25" s="14">
        <v>-9.0207706536624115E-3</v>
      </c>
      <c r="O25" s="14">
        <v>-31.250000000000011</v>
      </c>
      <c r="P25" s="14">
        <v>-1.4371961239054425E-2</v>
      </c>
      <c r="Q25" s="14">
        <v>17.977528089887642</v>
      </c>
      <c r="R25" s="14">
        <v>9.1382961136612859E-3</v>
      </c>
      <c r="S25" s="14">
        <v>-44.680851063829778</v>
      </c>
      <c r="T25" s="14">
        <v>-0.1970781655184794</v>
      </c>
      <c r="U25" s="14">
        <v>-13.300492610837452</v>
      </c>
      <c r="V25" s="14">
        <v>-5.0781268740150695E-2</v>
      </c>
    </row>
    <row r="26" spans="1:22" s="16" customFormat="1" ht="30.75" customHeight="1">
      <c r="A26" s="85">
        <v>9</v>
      </c>
      <c r="B26" s="60" t="s">
        <v>94</v>
      </c>
      <c r="C26" s="21">
        <v>-6.3487519361394851</v>
      </c>
      <c r="D26" s="21">
        <v>-0.69971079033584771</v>
      </c>
      <c r="E26" s="21">
        <v>-1.6654872485135144</v>
      </c>
      <c r="F26" s="21">
        <v>-0.18464649383404916</v>
      </c>
      <c r="G26" s="21">
        <v>-0.99469065671901913</v>
      </c>
      <c r="H26" s="21">
        <v>-0.11889516277262349</v>
      </c>
      <c r="I26" s="21">
        <v>0.20799209337224056</v>
      </c>
      <c r="J26" s="21">
        <v>2.5113564809491017E-2</v>
      </c>
      <c r="K26" s="21">
        <v>-11.7969515352955</v>
      </c>
      <c r="L26" s="21">
        <v>-1.1398445296174895</v>
      </c>
      <c r="M26" s="21">
        <v>-4.1339670365521073</v>
      </c>
      <c r="N26" s="21">
        <v>-0.39923316569653267</v>
      </c>
      <c r="O26" s="21">
        <v>-39.169705877274602</v>
      </c>
      <c r="P26" s="21">
        <v>-3.1889759836024147</v>
      </c>
      <c r="Q26" s="21">
        <v>-13.180927615916175</v>
      </c>
      <c r="R26" s="21">
        <v>-1.0534999610762188</v>
      </c>
      <c r="S26" s="21">
        <v>-21.064427038024011</v>
      </c>
      <c r="T26" s="21">
        <v>-2.1802505922824191</v>
      </c>
      <c r="U26" s="21">
        <v>-3.2778864296804926</v>
      </c>
      <c r="V26" s="21">
        <v>-0.34640067452270606</v>
      </c>
    </row>
    <row r="27" spans="1:22" s="16" customFormat="1" ht="36" customHeight="1">
      <c r="A27" s="81">
        <v>10</v>
      </c>
      <c r="B27" s="224" t="s">
        <v>98</v>
      </c>
      <c r="C27" s="14">
        <v>-17.945092934322211</v>
      </c>
      <c r="D27" s="14">
        <v>-0.29066795437840037</v>
      </c>
      <c r="E27" s="14">
        <v>-6.8373489681821269</v>
      </c>
      <c r="F27" s="14">
        <v>-0.11382329154411977</v>
      </c>
      <c r="G27" s="14">
        <v>-9.6157220502338987</v>
      </c>
      <c r="H27" s="14">
        <v>-0.15903053764984929</v>
      </c>
      <c r="I27" s="14">
        <v>-6.9499823187730811</v>
      </c>
      <c r="J27" s="14">
        <v>-0.11803776007810406</v>
      </c>
      <c r="K27" s="14">
        <v>-25.436500444995815</v>
      </c>
      <c r="L27" s="14">
        <v>-0.47872758592251591</v>
      </c>
      <c r="M27" s="14">
        <v>-0.31522461719289652</v>
      </c>
      <c r="N27" s="14">
        <v>-5.9412476524842543E-3</v>
      </c>
      <c r="O27" s="14">
        <v>-70.207253886010363</v>
      </c>
      <c r="P27" s="14">
        <v>-0.54402030652429667</v>
      </c>
      <c r="Q27" s="14">
        <v>-29.202339181286561</v>
      </c>
      <c r="R27" s="14">
        <v>-0.27664720440652851</v>
      </c>
      <c r="S27" s="14">
        <v>-59.855985758158191</v>
      </c>
      <c r="T27" s="14">
        <v>-0.87032801428883588</v>
      </c>
      <c r="U27" s="14">
        <v>-21.812017646236839</v>
      </c>
      <c r="V27" s="14">
        <v>-0.31322193322745989</v>
      </c>
    </row>
    <row r="28" spans="1:22" s="16" customFormat="1" ht="57.75" customHeight="1">
      <c r="A28" s="85">
        <v>11</v>
      </c>
      <c r="B28" s="60" t="s">
        <v>95</v>
      </c>
      <c r="C28" s="21">
        <v>-17.651347872122646</v>
      </c>
      <c r="D28" s="21">
        <v>-1.8199897404307044</v>
      </c>
      <c r="E28" s="21">
        <v>-6.2459563350025462</v>
      </c>
      <c r="F28" s="21">
        <v>-0.65165108627313528</v>
      </c>
      <c r="G28" s="21">
        <v>-9.5995355822221455</v>
      </c>
      <c r="H28" s="21">
        <v>-0.87480415170438919</v>
      </c>
      <c r="I28" s="21">
        <v>-4.33984978138065</v>
      </c>
      <c r="J28" s="21">
        <v>-0.39851813542974568</v>
      </c>
      <c r="K28" s="21">
        <v>-23.707213074588974</v>
      </c>
      <c r="L28" s="21">
        <v>-3.4423842518006857</v>
      </c>
      <c r="M28" s="21">
        <v>-4.6994356381334939</v>
      </c>
      <c r="N28" s="21">
        <v>-0.68370390595726827</v>
      </c>
      <c r="O28" s="21">
        <v>-41.836681311215443</v>
      </c>
      <c r="P28" s="21">
        <v>-3.7491279730890694</v>
      </c>
      <c r="Q28" s="21">
        <v>-23.406271223007963</v>
      </c>
      <c r="R28" s="21">
        <v>-2.2798524637647111</v>
      </c>
      <c r="S28" s="21">
        <v>-46.715734834209115</v>
      </c>
      <c r="T28" s="21">
        <v>-3.8699985898444087</v>
      </c>
      <c r="U28" s="21">
        <v>-9.10314927483563</v>
      </c>
      <c r="V28" s="21">
        <v>-0.73856060652904787</v>
      </c>
    </row>
    <row r="29" spans="1:22" s="41" customFormat="1" ht="36.75" customHeight="1">
      <c r="A29" s="81">
        <v>12</v>
      </c>
      <c r="B29" s="61" t="s">
        <v>27</v>
      </c>
      <c r="C29" s="14">
        <v>-2.2699311757684817</v>
      </c>
      <c r="D29" s="14">
        <v>-0.14995878366016285</v>
      </c>
      <c r="E29" s="14">
        <v>0.14983899203204487</v>
      </c>
      <c r="F29" s="14">
        <v>9.8653912812045122E-3</v>
      </c>
      <c r="G29" s="14">
        <v>-0.55207395477212262</v>
      </c>
      <c r="H29" s="14">
        <v>-3.6033078762157167E-2</v>
      </c>
      <c r="I29" s="14">
        <v>0.98988778412574163</v>
      </c>
      <c r="J29" s="14">
        <v>6.4801954677743592E-2</v>
      </c>
      <c r="K29" s="14">
        <v>-1.6364188385491296</v>
      </c>
      <c r="L29" s="14">
        <v>-0.14401869938891848</v>
      </c>
      <c r="M29" s="14">
        <v>0.16698609502023487</v>
      </c>
      <c r="N29" s="14">
        <v>1.4341122314382051E-2</v>
      </c>
      <c r="O29" s="14">
        <v>-18.168211427246341</v>
      </c>
      <c r="P29" s="14">
        <v>-0.37202270876656668</v>
      </c>
      <c r="Q29" s="14">
        <v>-7.825943104785793</v>
      </c>
      <c r="R29" s="14">
        <v>-0.17853435115212771</v>
      </c>
      <c r="S29" s="14">
        <v>-34.382381840250027</v>
      </c>
      <c r="T29" s="14">
        <v>-1.965293190482438</v>
      </c>
      <c r="U29" s="14">
        <v>-11.106180699906162</v>
      </c>
      <c r="V29" s="14">
        <v>-0.61323201899367152</v>
      </c>
    </row>
    <row r="30" spans="1:22" s="41" customFormat="1" ht="18.75" customHeight="1">
      <c r="A30" s="221">
        <v>13</v>
      </c>
      <c r="B30" s="222" t="s">
        <v>96</v>
      </c>
      <c r="C30" s="23">
        <v>-14.93167295226325</v>
      </c>
      <c r="D30" s="23">
        <v>-0.20054146445124182</v>
      </c>
      <c r="E30" s="23">
        <v>-4.7921472415486619</v>
      </c>
      <c r="F30" s="23">
        <v>-6.3910577289505652E-2</v>
      </c>
      <c r="G30" s="23">
        <v>-6.0231068956360971</v>
      </c>
      <c r="H30" s="23">
        <v>-9.321294343899289E-2</v>
      </c>
      <c r="I30" s="23">
        <v>0.77195837571395032</v>
      </c>
      <c r="J30" s="23">
        <v>1.1841891860135734E-2</v>
      </c>
      <c r="K30" s="23">
        <v>-35.793172690763065</v>
      </c>
      <c r="L30" s="23">
        <v>-0.38603024585464923</v>
      </c>
      <c r="M30" s="23">
        <v>-22.320916555838892</v>
      </c>
      <c r="N30" s="23">
        <v>-0.24778675426141172</v>
      </c>
      <c r="O30" s="23">
        <v>-60.816326530612244</v>
      </c>
      <c r="P30" s="23">
        <v>-0.44197281714684666</v>
      </c>
      <c r="Q30" s="23">
        <v>-20.985481742190942</v>
      </c>
      <c r="R30" s="23">
        <v>-0.14057137263674885</v>
      </c>
      <c r="S30" s="23">
        <v>-40.770171149144282</v>
      </c>
      <c r="T30" s="23">
        <v>-0.34775432910271398</v>
      </c>
      <c r="U30" s="23">
        <v>-6.0918340725280729</v>
      </c>
      <c r="V30" s="23">
        <v>-4.8795992801749906E-2</v>
      </c>
    </row>
    <row r="31" spans="1:22" s="25" customFormat="1" ht="13.5" customHeight="1">
      <c r="A31" s="26" t="s">
        <v>32</v>
      </c>
      <c r="B31" s="24"/>
      <c r="C31" s="24"/>
      <c r="D31" s="24"/>
      <c r="E31" s="24"/>
      <c r="F31" s="24"/>
    </row>
    <row r="32" spans="1:22" ht="10.5" customHeight="1">
      <c r="A32" s="417" t="s">
        <v>125</v>
      </c>
      <c r="B32" s="417"/>
      <c r="C32" s="45"/>
      <c r="D32" s="45"/>
      <c r="E32" s="258"/>
    </row>
    <row r="33" spans="1:6" ht="18.75" customHeight="1">
      <c r="A33" s="24" t="s">
        <v>171</v>
      </c>
      <c r="F33" s="258"/>
    </row>
    <row r="34" spans="1:6">
      <c r="A34" s="407" t="str">
        <f>+'1.1'!A49</f>
        <v>Actualizado el 15 de julio del 2020</v>
      </c>
      <c r="B34" s="407"/>
      <c r="C34" s="353"/>
      <c r="D34" s="353"/>
      <c r="E34" s="353"/>
    </row>
    <row r="35" spans="1:6" ht="14.25" customHeight="1"/>
    <row r="37" spans="1:6">
      <c r="A37" s="9"/>
    </row>
  </sheetData>
  <mergeCells count="31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E9:F9"/>
    <mergeCell ref="G9:H9"/>
    <mergeCell ref="I9:J9"/>
    <mergeCell ref="K9:L9"/>
    <mergeCell ref="M9:N9"/>
    <mergeCell ref="O9:P9"/>
    <mergeCell ref="A34:B34"/>
    <mergeCell ref="A2:E2"/>
    <mergeCell ref="A4:D4"/>
    <mergeCell ref="A7:B8"/>
    <mergeCell ref="C7:D8"/>
    <mergeCell ref="E7:F8"/>
    <mergeCell ref="C5:F5"/>
    <mergeCell ref="A32:B32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90" zoomScaleNormal="90" zoomScaleSheetLayoutView="40" workbookViewId="0">
      <pane xSplit="2" ySplit="11" topLeftCell="C32" activePane="bottomRight" state="frozen"/>
      <selection pane="topRight" activeCell="C1" sqref="C1"/>
      <selection pane="bottomLeft" activeCell="A12" sqref="A12"/>
      <selection pane="bottomRight" activeCell="B38" sqref="B38"/>
    </sheetView>
  </sheetViews>
  <sheetFormatPr baseColWidth="10" defaultRowHeight="12.75"/>
  <cols>
    <col min="1" max="1" width="1.28515625" style="88" customWidth="1"/>
    <col min="2" max="2" width="54.42578125" style="88" customWidth="1"/>
    <col min="3" max="3" width="34.140625" style="88" customWidth="1"/>
    <col min="4" max="4" width="1.7109375" style="88" customWidth="1"/>
    <col min="5" max="5" width="50.5703125" style="88" customWidth="1"/>
    <col min="6" max="6" width="1.42578125" style="88" customWidth="1"/>
    <col min="7" max="256" width="11.42578125" style="88"/>
    <col min="257" max="257" width="1.28515625" style="88" customWidth="1"/>
    <col min="258" max="258" width="54.42578125" style="88" customWidth="1"/>
    <col min="259" max="259" width="34.140625" style="88" customWidth="1"/>
    <col min="260" max="260" width="2" style="88" customWidth="1"/>
    <col min="261" max="261" width="32.7109375" style="88" customWidth="1"/>
    <col min="262" max="262" width="28.28515625" style="88" customWidth="1"/>
    <col min="263" max="512" width="11.42578125" style="88"/>
    <col min="513" max="513" width="1.28515625" style="88" customWidth="1"/>
    <col min="514" max="514" width="54.42578125" style="88" customWidth="1"/>
    <col min="515" max="515" width="34.140625" style="88" customWidth="1"/>
    <col min="516" max="516" width="2" style="88" customWidth="1"/>
    <col min="517" max="517" width="32.7109375" style="88" customWidth="1"/>
    <col min="518" max="518" width="28.28515625" style="88" customWidth="1"/>
    <col min="519" max="768" width="11.42578125" style="88"/>
    <col min="769" max="769" width="1.28515625" style="88" customWidth="1"/>
    <col min="770" max="770" width="54.42578125" style="88" customWidth="1"/>
    <col min="771" max="771" width="34.140625" style="88" customWidth="1"/>
    <col min="772" max="772" width="2" style="88" customWidth="1"/>
    <col min="773" max="773" width="32.7109375" style="88" customWidth="1"/>
    <col min="774" max="774" width="28.28515625" style="88" customWidth="1"/>
    <col min="775" max="1024" width="11.42578125" style="88"/>
    <col min="1025" max="1025" width="1.28515625" style="88" customWidth="1"/>
    <col min="1026" max="1026" width="54.42578125" style="88" customWidth="1"/>
    <col min="1027" max="1027" width="34.140625" style="88" customWidth="1"/>
    <col min="1028" max="1028" width="2" style="88" customWidth="1"/>
    <col min="1029" max="1029" width="32.7109375" style="88" customWidth="1"/>
    <col min="1030" max="1030" width="28.28515625" style="88" customWidth="1"/>
    <col min="1031" max="1280" width="11.42578125" style="88"/>
    <col min="1281" max="1281" width="1.28515625" style="88" customWidth="1"/>
    <col min="1282" max="1282" width="54.42578125" style="88" customWidth="1"/>
    <col min="1283" max="1283" width="34.140625" style="88" customWidth="1"/>
    <col min="1284" max="1284" width="2" style="88" customWidth="1"/>
    <col min="1285" max="1285" width="32.7109375" style="88" customWidth="1"/>
    <col min="1286" max="1286" width="28.28515625" style="88" customWidth="1"/>
    <col min="1287" max="1536" width="11.42578125" style="88"/>
    <col min="1537" max="1537" width="1.28515625" style="88" customWidth="1"/>
    <col min="1538" max="1538" width="54.42578125" style="88" customWidth="1"/>
    <col min="1539" max="1539" width="34.140625" style="88" customWidth="1"/>
    <col min="1540" max="1540" width="2" style="88" customWidth="1"/>
    <col min="1541" max="1541" width="32.7109375" style="88" customWidth="1"/>
    <col min="1542" max="1542" width="28.28515625" style="88" customWidth="1"/>
    <col min="1543" max="1792" width="11.42578125" style="88"/>
    <col min="1793" max="1793" width="1.28515625" style="88" customWidth="1"/>
    <col min="1794" max="1794" width="54.42578125" style="88" customWidth="1"/>
    <col min="1795" max="1795" width="34.140625" style="88" customWidth="1"/>
    <col min="1796" max="1796" width="2" style="88" customWidth="1"/>
    <col min="1797" max="1797" width="32.7109375" style="88" customWidth="1"/>
    <col min="1798" max="1798" width="28.28515625" style="88" customWidth="1"/>
    <col min="1799" max="2048" width="11.42578125" style="88"/>
    <col min="2049" max="2049" width="1.28515625" style="88" customWidth="1"/>
    <col min="2050" max="2050" width="54.42578125" style="88" customWidth="1"/>
    <col min="2051" max="2051" width="34.140625" style="88" customWidth="1"/>
    <col min="2052" max="2052" width="2" style="88" customWidth="1"/>
    <col min="2053" max="2053" width="32.7109375" style="88" customWidth="1"/>
    <col min="2054" max="2054" width="28.28515625" style="88" customWidth="1"/>
    <col min="2055" max="2304" width="11.42578125" style="88"/>
    <col min="2305" max="2305" width="1.28515625" style="88" customWidth="1"/>
    <col min="2306" max="2306" width="54.42578125" style="88" customWidth="1"/>
    <col min="2307" max="2307" width="34.140625" style="88" customWidth="1"/>
    <col min="2308" max="2308" width="2" style="88" customWidth="1"/>
    <col min="2309" max="2309" width="32.7109375" style="88" customWidth="1"/>
    <col min="2310" max="2310" width="28.28515625" style="88" customWidth="1"/>
    <col min="2311" max="2560" width="11.42578125" style="88"/>
    <col min="2561" max="2561" width="1.28515625" style="88" customWidth="1"/>
    <col min="2562" max="2562" width="54.42578125" style="88" customWidth="1"/>
    <col min="2563" max="2563" width="34.140625" style="88" customWidth="1"/>
    <col min="2564" max="2564" width="2" style="88" customWidth="1"/>
    <col min="2565" max="2565" width="32.7109375" style="88" customWidth="1"/>
    <col min="2566" max="2566" width="28.28515625" style="88" customWidth="1"/>
    <col min="2567" max="2816" width="11.42578125" style="88"/>
    <col min="2817" max="2817" width="1.28515625" style="88" customWidth="1"/>
    <col min="2818" max="2818" width="54.42578125" style="88" customWidth="1"/>
    <col min="2819" max="2819" width="34.140625" style="88" customWidth="1"/>
    <col min="2820" max="2820" width="2" style="88" customWidth="1"/>
    <col min="2821" max="2821" width="32.7109375" style="88" customWidth="1"/>
    <col min="2822" max="2822" width="28.28515625" style="88" customWidth="1"/>
    <col min="2823" max="3072" width="11.42578125" style="88"/>
    <col min="3073" max="3073" width="1.28515625" style="88" customWidth="1"/>
    <col min="3074" max="3074" width="54.42578125" style="88" customWidth="1"/>
    <col min="3075" max="3075" width="34.140625" style="88" customWidth="1"/>
    <col min="3076" max="3076" width="2" style="88" customWidth="1"/>
    <col min="3077" max="3077" width="32.7109375" style="88" customWidth="1"/>
    <col min="3078" max="3078" width="28.28515625" style="88" customWidth="1"/>
    <col min="3079" max="3328" width="11.42578125" style="88"/>
    <col min="3329" max="3329" width="1.28515625" style="88" customWidth="1"/>
    <col min="3330" max="3330" width="54.42578125" style="88" customWidth="1"/>
    <col min="3331" max="3331" width="34.140625" style="88" customWidth="1"/>
    <col min="3332" max="3332" width="2" style="88" customWidth="1"/>
    <col min="3333" max="3333" width="32.7109375" style="88" customWidth="1"/>
    <col min="3334" max="3334" width="28.28515625" style="88" customWidth="1"/>
    <col min="3335" max="3584" width="11.42578125" style="88"/>
    <col min="3585" max="3585" width="1.28515625" style="88" customWidth="1"/>
    <col min="3586" max="3586" width="54.42578125" style="88" customWidth="1"/>
    <col min="3587" max="3587" width="34.140625" style="88" customWidth="1"/>
    <col min="3588" max="3588" width="2" style="88" customWidth="1"/>
    <col min="3589" max="3589" width="32.7109375" style="88" customWidth="1"/>
    <col min="3590" max="3590" width="28.28515625" style="88" customWidth="1"/>
    <col min="3591" max="3840" width="11.42578125" style="88"/>
    <col min="3841" max="3841" width="1.28515625" style="88" customWidth="1"/>
    <col min="3842" max="3842" width="54.42578125" style="88" customWidth="1"/>
    <col min="3843" max="3843" width="34.140625" style="88" customWidth="1"/>
    <col min="3844" max="3844" width="2" style="88" customWidth="1"/>
    <col min="3845" max="3845" width="32.7109375" style="88" customWidth="1"/>
    <col min="3846" max="3846" width="28.28515625" style="88" customWidth="1"/>
    <col min="3847" max="4096" width="11.42578125" style="88"/>
    <col min="4097" max="4097" width="1.28515625" style="88" customWidth="1"/>
    <col min="4098" max="4098" width="54.42578125" style="88" customWidth="1"/>
    <col min="4099" max="4099" width="34.140625" style="88" customWidth="1"/>
    <col min="4100" max="4100" width="2" style="88" customWidth="1"/>
    <col min="4101" max="4101" width="32.7109375" style="88" customWidth="1"/>
    <col min="4102" max="4102" width="28.28515625" style="88" customWidth="1"/>
    <col min="4103" max="4352" width="11.42578125" style="88"/>
    <col min="4353" max="4353" width="1.28515625" style="88" customWidth="1"/>
    <col min="4354" max="4354" width="54.42578125" style="88" customWidth="1"/>
    <col min="4355" max="4355" width="34.140625" style="88" customWidth="1"/>
    <col min="4356" max="4356" width="2" style="88" customWidth="1"/>
    <col min="4357" max="4357" width="32.7109375" style="88" customWidth="1"/>
    <col min="4358" max="4358" width="28.28515625" style="88" customWidth="1"/>
    <col min="4359" max="4608" width="11.42578125" style="88"/>
    <col min="4609" max="4609" width="1.28515625" style="88" customWidth="1"/>
    <col min="4610" max="4610" width="54.42578125" style="88" customWidth="1"/>
    <col min="4611" max="4611" width="34.140625" style="88" customWidth="1"/>
    <col min="4612" max="4612" width="2" style="88" customWidth="1"/>
    <col min="4613" max="4613" width="32.7109375" style="88" customWidth="1"/>
    <col min="4614" max="4614" width="28.28515625" style="88" customWidth="1"/>
    <col min="4615" max="4864" width="11.42578125" style="88"/>
    <col min="4865" max="4865" width="1.28515625" style="88" customWidth="1"/>
    <col min="4866" max="4866" width="54.42578125" style="88" customWidth="1"/>
    <col min="4867" max="4867" width="34.140625" style="88" customWidth="1"/>
    <col min="4868" max="4868" width="2" style="88" customWidth="1"/>
    <col min="4869" max="4869" width="32.7109375" style="88" customWidth="1"/>
    <col min="4870" max="4870" width="28.28515625" style="88" customWidth="1"/>
    <col min="4871" max="5120" width="11.42578125" style="88"/>
    <col min="5121" max="5121" width="1.28515625" style="88" customWidth="1"/>
    <col min="5122" max="5122" width="54.42578125" style="88" customWidth="1"/>
    <col min="5123" max="5123" width="34.140625" style="88" customWidth="1"/>
    <col min="5124" max="5124" width="2" style="88" customWidth="1"/>
    <col min="5125" max="5125" width="32.7109375" style="88" customWidth="1"/>
    <col min="5126" max="5126" width="28.28515625" style="88" customWidth="1"/>
    <col min="5127" max="5376" width="11.42578125" style="88"/>
    <col min="5377" max="5377" width="1.28515625" style="88" customWidth="1"/>
    <col min="5378" max="5378" width="54.42578125" style="88" customWidth="1"/>
    <col min="5379" max="5379" width="34.140625" style="88" customWidth="1"/>
    <col min="5380" max="5380" width="2" style="88" customWidth="1"/>
    <col min="5381" max="5381" width="32.7109375" style="88" customWidth="1"/>
    <col min="5382" max="5382" width="28.28515625" style="88" customWidth="1"/>
    <col min="5383" max="5632" width="11.42578125" style="88"/>
    <col min="5633" max="5633" width="1.28515625" style="88" customWidth="1"/>
    <col min="5634" max="5634" width="54.42578125" style="88" customWidth="1"/>
    <col min="5635" max="5635" width="34.140625" style="88" customWidth="1"/>
    <col min="5636" max="5636" width="2" style="88" customWidth="1"/>
    <col min="5637" max="5637" width="32.7109375" style="88" customWidth="1"/>
    <col min="5638" max="5638" width="28.28515625" style="88" customWidth="1"/>
    <col min="5639" max="5888" width="11.42578125" style="88"/>
    <col min="5889" max="5889" width="1.28515625" style="88" customWidth="1"/>
    <col min="5890" max="5890" width="54.42578125" style="88" customWidth="1"/>
    <col min="5891" max="5891" width="34.140625" style="88" customWidth="1"/>
    <col min="5892" max="5892" width="2" style="88" customWidth="1"/>
    <col min="5893" max="5893" width="32.7109375" style="88" customWidth="1"/>
    <col min="5894" max="5894" width="28.28515625" style="88" customWidth="1"/>
    <col min="5895" max="6144" width="11.42578125" style="88"/>
    <col min="6145" max="6145" width="1.28515625" style="88" customWidth="1"/>
    <col min="6146" max="6146" width="54.42578125" style="88" customWidth="1"/>
    <col min="6147" max="6147" width="34.140625" style="88" customWidth="1"/>
    <col min="6148" max="6148" width="2" style="88" customWidth="1"/>
    <col min="6149" max="6149" width="32.7109375" style="88" customWidth="1"/>
    <col min="6150" max="6150" width="28.28515625" style="88" customWidth="1"/>
    <col min="6151" max="6400" width="11.42578125" style="88"/>
    <col min="6401" max="6401" width="1.28515625" style="88" customWidth="1"/>
    <col min="6402" max="6402" width="54.42578125" style="88" customWidth="1"/>
    <col min="6403" max="6403" width="34.140625" style="88" customWidth="1"/>
    <col min="6404" max="6404" width="2" style="88" customWidth="1"/>
    <col min="6405" max="6405" width="32.7109375" style="88" customWidth="1"/>
    <col min="6406" max="6406" width="28.28515625" style="88" customWidth="1"/>
    <col min="6407" max="6656" width="11.42578125" style="88"/>
    <col min="6657" max="6657" width="1.28515625" style="88" customWidth="1"/>
    <col min="6658" max="6658" width="54.42578125" style="88" customWidth="1"/>
    <col min="6659" max="6659" width="34.140625" style="88" customWidth="1"/>
    <col min="6660" max="6660" width="2" style="88" customWidth="1"/>
    <col min="6661" max="6661" width="32.7109375" style="88" customWidth="1"/>
    <col min="6662" max="6662" width="28.28515625" style="88" customWidth="1"/>
    <col min="6663" max="6912" width="11.42578125" style="88"/>
    <col min="6913" max="6913" width="1.28515625" style="88" customWidth="1"/>
    <col min="6914" max="6914" width="54.42578125" style="88" customWidth="1"/>
    <col min="6915" max="6915" width="34.140625" style="88" customWidth="1"/>
    <col min="6916" max="6916" width="2" style="88" customWidth="1"/>
    <col min="6917" max="6917" width="32.7109375" style="88" customWidth="1"/>
    <col min="6918" max="6918" width="28.28515625" style="88" customWidth="1"/>
    <col min="6919" max="7168" width="11.42578125" style="88"/>
    <col min="7169" max="7169" width="1.28515625" style="88" customWidth="1"/>
    <col min="7170" max="7170" width="54.42578125" style="88" customWidth="1"/>
    <col min="7171" max="7171" width="34.140625" style="88" customWidth="1"/>
    <col min="7172" max="7172" width="2" style="88" customWidth="1"/>
    <col min="7173" max="7173" width="32.7109375" style="88" customWidth="1"/>
    <col min="7174" max="7174" width="28.28515625" style="88" customWidth="1"/>
    <col min="7175" max="7424" width="11.42578125" style="88"/>
    <col min="7425" max="7425" width="1.28515625" style="88" customWidth="1"/>
    <col min="7426" max="7426" width="54.42578125" style="88" customWidth="1"/>
    <col min="7427" max="7427" width="34.140625" style="88" customWidth="1"/>
    <col min="7428" max="7428" width="2" style="88" customWidth="1"/>
    <col min="7429" max="7429" width="32.7109375" style="88" customWidth="1"/>
    <col min="7430" max="7430" width="28.28515625" style="88" customWidth="1"/>
    <col min="7431" max="7680" width="11.42578125" style="88"/>
    <col min="7681" max="7681" width="1.28515625" style="88" customWidth="1"/>
    <col min="7682" max="7682" width="54.42578125" style="88" customWidth="1"/>
    <col min="7683" max="7683" width="34.140625" style="88" customWidth="1"/>
    <col min="7684" max="7684" width="2" style="88" customWidth="1"/>
    <col min="7685" max="7685" width="32.7109375" style="88" customWidth="1"/>
    <col min="7686" max="7686" width="28.28515625" style="88" customWidth="1"/>
    <col min="7687" max="7936" width="11.42578125" style="88"/>
    <col min="7937" max="7937" width="1.28515625" style="88" customWidth="1"/>
    <col min="7938" max="7938" width="54.42578125" style="88" customWidth="1"/>
    <col min="7939" max="7939" width="34.140625" style="88" customWidth="1"/>
    <col min="7940" max="7940" width="2" style="88" customWidth="1"/>
    <col min="7941" max="7941" width="32.7109375" style="88" customWidth="1"/>
    <col min="7942" max="7942" width="28.28515625" style="88" customWidth="1"/>
    <col min="7943" max="8192" width="11.42578125" style="88"/>
    <col min="8193" max="8193" width="1.28515625" style="88" customWidth="1"/>
    <col min="8194" max="8194" width="54.42578125" style="88" customWidth="1"/>
    <col min="8195" max="8195" width="34.140625" style="88" customWidth="1"/>
    <col min="8196" max="8196" width="2" style="88" customWidth="1"/>
    <col min="8197" max="8197" width="32.7109375" style="88" customWidth="1"/>
    <col min="8198" max="8198" width="28.28515625" style="88" customWidth="1"/>
    <col min="8199" max="8448" width="11.42578125" style="88"/>
    <col min="8449" max="8449" width="1.28515625" style="88" customWidth="1"/>
    <col min="8450" max="8450" width="54.42578125" style="88" customWidth="1"/>
    <col min="8451" max="8451" width="34.140625" style="88" customWidth="1"/>
    <col min="8452" max="8452" width="2" style="88" customWidth="1"/>
    <col min="8453" max="8453" width="32.7109375" style="88" customWidth="1"/>
    <col min="8454" max="8454" width="28.28515625" style="88" customWidth="1"/>
    <col min="8455" max="8704" width="11.42578125" style="88"/>
    <col min="8705" max="8705" width="1.28515625" style="88" customWidth="1"/>
    <col min="8706" max="8706" width="54.42578125" style="88" customWidth="1"/>
    <col min="8707" max="8707" width="34.140625" style="88" customWidth="1"/>
    <col min="8708" max="8708" width="2" style="88" customWidth="1"/>
    <col min="8709" max="8709" width="32.7109375" style="88" customWidth="1"/>
    <col min="8710" max="8710" width="28.28515625" style="88" customWidth="1"/>
    <col min="8711" max="8960" width="11.42578125" style="88"/>
    <col min="8961" max="8961" width="1.28515625" style="88" customWidth="1"/>
    <col min="8962" max="8962" width="54.42578125" style="88" customWidth="1"/>
    <col min="8963" max="8963" width="34.140625" style="88" customWidth="1"/>
    <col min="8964" max="8964" width="2" style="88" customWidth="1"/>
    <col min="8965" max="8965" width="32.7109375" style="88" customWidth="1"/>
    <col min="8966" max="8966" width="28.28515625" style="88" customWidth="1"/>
    <col min="8967" max="9216" width="11.42578125" style="88"/>
    <col min="9217" max="9217" width="1.28515625" style="88" customWidth="1"/>
    <col min="9218" max="9218" width="54.42578125" style="88" customWidth="1"/>
    <col min="9219" max="9219" width="34.140625" style="88" customWidth="1"/>
    <col min="9220" max="9220" width="2" style="88" customWidth="1"/>
    <col min="9221" max="9221" width="32.7109375" style="88" customWidth="1"/>
    <col min="9222" max="9222" width="28.28515625" style="88" customWidth="1"/>
    <col min="9223" max="9472" width="11.42578125" style="88"/>
    <col min="9473" max="9473" width="1.28515625" style="88" customWidth="1"/>
    <col min="9474" max="9474" width="54.42578125" style="88" customWidth="1"/>
    <col min="9475" max="9475" width="34.140625" style="88" customWidth="1"/>
    <col min="9476" max="9476" width="2" style="88" customWidth="1"/>
    <col min="9477" max="9477" width="32.7109375" style="88" customWidth="1"/>
    <col min="9478" max="9478" width="28.28515625" style="88" customWidth="1"/>
    <col min="9479" max="9728" width="11.42578125" style="88"/>
    <col min="9729" max="9729" width="1.28515625" style="88" customWidth="1"/>
    <col min="9730" max="9730" width="54.42578125" style="88" customWidth="1"/>
    <col min="9731" max="9731" width="34.140625" style="88" customWidth="1"/>
    <col min="9732" max="9732" width="2" style="88" customWidth="1"/>
    <col min="9733" max="9733" width="32.7109375" style="88" customWidth="1"/>
    <col min="9734" max="9734" width="28.28515625" style="88" customWidth="1"/>
    <col min="9735" max="9984" width="11.42578125" style="88"/>
    <col min="9985" max="9985" width="1.28515625" style="88" customWidth="1"/>
    <col min="9986" max="9986" width="54.42578125" style="88" customWidth="1"/>
    <col min="9987" max="9987" width="34.140625" style="88" customWidth="1"/>
    <col min="9988" max="9988" width="2" style="88" customWidth="1"/>
    <col min="9989" max="9989" width="32.7109375" style="88" customWidth="1"/>
    <col min="9990" max="9990" width="28.28515625" style="88" customWidth="1"/>
    <col min="9991" max="10240" width="11.42578125" style="88"/>
    <col min="10241" max="10241" width="1.28515625" style="88" customWidth="1"/>
    <col min="10242" max="10242" width="54.42578125" style="88" customWidth="1"/>
    <col min="10243" max="10243" width="34.140625" style="88" customWidth="1"/>
    <col min="10244" max="10244" width="2" style="88" customWidth="1"/>
    <col min="10245" max="10245" width="32.7109375" style="88" customWidth="1"/>
    <col min="10246" max="10246" width="28.28515625" style="88" customWidth="1"/>
    <col min="10247" max="10496" width="11.42578125" style="88"/>
    <col min="10497" max="10497" width="1.28515625" style="88" customWidth="1"/>
    <col min="10498" max="10498" width="54.42578125" style="88" customWidth="1"/>
    <col min="10499" max="10499" width="34.140625" style="88" customWidth="1"/>
    <col min="10500" max="10500" width="2" style="88" customWidth="1"/>
    <col min="10501" max="10501" width="32.7109375" style="88" customWidth="1"/>
    <col min="10502" max="10502" width="28.28515625" style="88" customWidth="1"/>
    <col min="10503" max="10752" width="11.42578125" style="88"/>
    <col min="10753" max="10753" width="1.28515625" style="88" customWidth="1"/>
    <col min="10754" max="10754" width="54.42578125" style="88" customWidth="1"/>
    <col min="10755" max="10755" width="34.140625" style="88" customWidth="1"/>
    <col min="10756" max="10756" width="2" style="88" customWidth="1"/>
    <col min="10757" max="10757" width="32.7109375" style="88" customWidth="1"/>
    <col min="10758" max="10758" width="28.28515625" style="88" customWidth="1"/>
    <col min="10759" max="11008" width="11.42578125" style="88"/>
    <col min="11009" max="11009" width="1.28515625" style="88" customWidth="1"/>
    <col min="11010" max="11010" width="54.42578125" style="88" customWidth="1"/>
    <col min="11011" max="11011" width="34.140625" style="88" customWidth="1"/>
    <col min="11012" max="11012" width="2" style="88" customWidth="1"/>
    <col min="11013" max="11013" width="32.7109375" style="88" customWidth="1"/>
    <col min="11014" max="11014" width="28.28515625" style="88" customWidth="1"/>
    <col min="11015" max="11264" width="11.42578125" style="88"/>
    <col min="11265" max="11265" width="1.28515625" style="88" customWidth="1"/>
    <col min="11266" max="11266" width="54.42578125" style="88" customWidth="1"/>
    <col min="11267" max="11267" width="34.140625" style="88" customWidth="1"/>
    <col min="11268" max="11268" width="2" style="88" customWidth="1"/>
    <col min="11269" max="11269" width="32.7109375" style="88" customWidth="1"/>
    <col min="11270" max="11270" width="28.28515625" style="88" customWidth="1"/>
    <col min="11271" max="11520" width="11.42578125" style="88"/>
    <col min="11521" max="11521" width="1.28515625" style="88" customWidth="1"/>
    <col min="11522" max="11522" width="54.42578125" style="88" customWidth="1"/>
    <col min="11523" max="11523" width="34.140625" style="88" customWidth="1"/>
    <col min="11524" max="11524" width="2" style="88" customWidth="1"/>
    <col min="11525" max="11525" width="32.7109375" style="88" customWidth="1"/>
    <col min="11526" max="11526" width="28.28515625" style="88" customWidth="1"/>
    <col min="11527" max="11776" width="11.42578125" style="88"/>
    <col min="11777" max="11777" width="1.28515625" style="88" customWidth="1"/>
    <col min="11778" max="11778" width="54.42578125" style="88" customWidth="1"/>
    <col min="11779" max="11779" width="34.140625" style="88" customWidth="1"/>
    <col min="11780" max="11780" width="2" style="88" customWidth="1"/>
    <col min="11781" max="11781" width="32.7109375" style="88" customWidth="1"/>
    <col min="11782" max="11782" width="28.28515625" style="88" customWidth="1"/>
    <col min="11783" max="12032" width="11.42578125" style="88"/>
    <col min="12033" max="12033" width="1.28515625" style="88" customWidth="1"/>
    <col min="12034" max="12034" width="54.42578125" style="88" customWidth="1"/>
    <col min="12035" max="12035" width="34.140625" style="88" customWidth="1"/>
    <col min="12036" max="12036" width="2" style="88" customWidth="1"/>
    <col min="12037" max="12037" width="32.7109375" style="88" customWidth="1"/>
    <col min="12038" max="12038" width="28.28515625" style="88" customWidth="1"/>
    <col min="12039" max="12288" width="11.42578125" style="88"/>
    <col min="12289" max="12289" width="1.28515625" style="88" customWidth="1"/>
    <col min="12290" max="12290" width="54.42578125" style="88" customWidth="1"/>
    <col min="12291" max="12291" width="34.140625" style="88" customWidth="1"/>
    <col min="12292" max="12292" width="2" style="88" customWidth="1"/>
    <col min="12293" max="12293" width="32.7109375" style="88" customWidth="1"/>
    <col min="12294" max="12294" width="28.28515625" style="88" customWidth="1"/>
    <col min="12295" max="12544" width="11.42578125" style="88"/>
    <col min="12545" max="12545" width="1.28515625" style="88" customWidth="1"/>
    <col min="12546" max="12546" width="54.42578125" style="88" customWidth="1"/>
    <col min="12547" max="12547" width="34.140625" style="88" customWidth="1"/>
    <col min="12548" max="12548" width="2" style="88" customWidth="1"/>
    <col min="12549" max="12549" width="32.7109375" style="88" customWidth="1"/>
    <col min="12550" max="12550" width="28.28515625" style="88" customWidth="1"/>
    <col min="12551" max="12800" width="11.42578125" style="88"/>
    <col min="12801" max="12801" width="1.28515625" style="88" customWidth="1"/>
    <col min="12802" max="12802" width="54.42578125" style="88" customWidth="1"/>
    <col min="12803" max="12803" width="34.140625" style="88" customWidth="1"/>
    <col min="12804" max="12804" width="2" style="88" customWidth="1"/>
    <col min="12805" max="12805" width="32.7109375" style="88" customWidth="1"/>
    <col min="12806" max="12806" width="28.28515625" style="88" customWidth="1"/>
    <col min="12807" max="13056" width="11.42578125" style="88"/>
    <col min="13057" max="13057" width="1.28515625" style="88" customWidth="1"/>
    <col min="13058" max="13058" width="54.42578125" style="88" customWidth="1"/>
    <col min="13059" max="13059" width="34.140625" style="88" customWidth="1"/>
    <col min="13060" max="13060" width="2" style="88" customWidth="1"/>
    <col min="13061" max="13061" width="32.7109375" style="88" customWidth="1"/>
    <col min="13062" max="13062" width="28.28515625" style="88" customWidth="1"/>
    <col min="13063" max="13312" width="11.42578125" style="88"/>
    <col min="13313" max="13313" width="1.28515625" style="88" customWidth="1"/>
    <col min="13314" max="13314" width="54.42578125" style="88" customWidth="1"/>
    <col min="13315" max="13315" width="34.140625" style="88" customWidth="1"/>
    <col min="13316" max="13316" width="2" style="88" customWidth="1"/>
    <col min="13317" max="13317" width="32.7109375" style="88" customWidth="1"/>
    <col min="13318" max="13318" width="28.28515625" style="88" customWidth="1"/>
    <col min="13319" max="13568" width="11.42578125" style="88"/>
    <col min="13569" max="13569" width="1.28515625" style="88" customWidth="1"/>
    <col min="13570" max="13570" width="54.42578125" style="88" customWidth="1"/>
    <col min="13571" max="13571" width="34.140625" style="88" customWidth="1"/>
    <col min="13572" max="13572" width="2" style="88" customWidth="1"/>
    <col min="13573" max="13573" width="32.7109375" style="88" customWidth="1"/>
    <col min="13574" max="13574" width="28.28515625" style="88" customWidth="1"/>
    <col min="13575" max="13824" width="11.42578125" style="88"/>
    <col min="13825" max="13825" width="1.28515625" style="88" customWidth="1"/>
    <col min="13826" max="13826" width="54.42578125" style="88" customWidth="1"/>
    <col min="13827" max="13827" width="34.140625" style="88" customWidth="1"/>
    <col min="13828" max="13828" width="2" style="88" customWidth="1"/>
    <col min="13829" max="13829" width="32.7109375" style="88" customWidth="1"/>
    <col min="13830" max="13830" width="28.28515625" style="88" customWidth="1"/>
    <col min="13831" max="14080" width="11.42578125" style="88"/>
    <col min="14081" max="14081" width="1.28515625" style="88" customWidth="1"/>
    <col min="14082" max="14082" width="54.42578125" style="88" customWidth="1"/>
    <col min="14083" max="14083" width="34.140625" style="88" customWidth="1"/>
    <col min="14084" max="14084" width="2" style="88" customWidth="1"/>
    <col min="14085" max="14085" width="32.7109375" style="88" customWidth="1"/>
    <col min="14086" max="14086" width="28.28515625" style="88" customWidth="1"/>
    <col min="14087" max="14336" width="11.42578125" style="88"/>
    <col min="14337" max="14337" width="1.28515625" style="88" customWidth="1"/>
    <col min="14338" max="14338" width="54.42578125" style="88" customWidth="1"/>
    <col min="14339" max="14339" width="34.140625" style="88" customWidth="1"/>
    <col min="14340" max="14340" width="2" style="88" customWidth="1"/>
    <col min="14341" max="14341" width="32.7109375" style="88" customWidth="1"/>
    <col min="14342" max="14342" width="28.28515625" style="88" customWidth="1"/>
    <col min="14343" max="14592" width="11.42578125" style="88"/>
    <col min="14593" max="14593" width="1.28515625" style="88" customWidth="1"/>
    <col min="14594" max="14594" width="54.42578125" style="88" customWidth="1"/>
    <col min="14595" max="14595" width="34.140625" style="88" customWidth="1"/>
    <col min="14596" max="14596" width="2" style="88" customWidth="1"/>
    <col min="14597" max="14597" width="32.7109375" style="88" customWidth="1"/>
    <col min="14598" max="14598" width="28.28515625" style="88" customWidth="1"/>
    <col min="14599" max="14848" width="11.42578125" style="88"/>
    <col min="14849" max="14849" width="1.28515625" style="88" customWidth="1"/>
    <col min="14850" max="14850" width="54.42578125" style="88" customWidth="1"/>
    <col min="14851" max="14851" width="34.140625" style="88" customWidth="1"/>
    <col min="14852" max="14852" width="2" style="88" customWidth="1"/>
    <col min="14853" max="14853" width="32.7109375" style="88" customWidth="1"/>
    <col min="14854" max="14854" width="28.28515625" style="88" customWidth="1"/>
    <col min="14855" max="15104" width="11.42578125" style="88"/>
    <col min="15105" max="15105" width="1.28515625" style="88" customWidth="1"/>
    <col min="15106" max="15106" width="54.42578125" style="88" customWidth="1"/>
    <col min="15107" max="15107" width="34.140625" style="88" customWidth="1"/>
    <col min="15108" max="15108" width="2" style="88" customWidth="1"/>
    <col min="15109" max="15109" width="32.7109375" style="88" customWidth="1"/>
    <col min="15110" max="15110" width="28.28515625" style="88" customWidth="1"/>
    <col min="15111" max="15360" width="11.42578125" style="88"/>
    <col min="15361" max="15361" width="1.28515625" style="88" customWidth="1"/>
    <col min="15362" max="15362" width="54.42578125" style="88" customWidth="1"/>
    <col min="15363" max="15363" width="34.140625" style="88" customWidth="1"/>
    <col min="15364" max="15364" width="2" style="88" customWidth="1"/>
    <col min="15365" max="15365" width="32.7109375" style="88" customWidth="1"/>
    <col min="15366" max="15366" width="28.28515625" style="88" customWidth="1"/>
    <col min="15367" max="15616" width="11.42578125" style="88"/>
    <col min="15617" max="15617" width="1.28515625" style="88" customWidth="1"/>
    <col min="15618" max="15618" width="54.42578125" style="88" customWidth="1"/>
    <col min="15619" max="15619" width="34.140625" style="88" customWidth="1"/>
    <col min="15620" max="15620" width="2" style="88" customWidth="1"/>
    <col min="15621" max="15621" width="32.7109375" style="88" customWidth="1"/>
    <col min="15622" max="15622" width="28.28515625" style="88" customWidth="1"/>
    <col min="15623" max="15872" width="11.42578125" style="88"/>
    <col min="15873" max="15873" width="1.28515625" style="88" customWidth="1"/>
    <col min="15874" max="15874" width="54.42578125" style="88" customWidth="1"/>
    <col min="15875" max="15875" width="34.140625" style="88" customWidth="1"/>
    <col min="15876" max="15876" width="2" style="88" customWidth="1"/>
    <col min="15877" max="15877" width="32.7109375" style="88" customWidth="1"/>
    <col min="15878" max="15878" width="28.28515625" style="88" customWidth="1"/>
    <col min="15879" max="16128" width="11.42578125" style="88"/>
    <col min="16129" max="16129" width="1.28515625" style="88" customWidth="1"/>
    <col min="16130" max="16130" width="54.42578125" style="88" customWidth="1"/>
    <col min="16131" max="16131" width="34.140625" style="88" customWidth="1"/>
    <col min="16132" max="16132" width="2" style="88" customWidth="1"/>
    <col min="16133" max="16133" width="32.7109375" style="88" customWidth="1"/>
    <col min="16134" max="16134" width="28.28515625" style="88" customWidth="1"/>
    <col min="16135" max="16384" width="11.42578125" style="88"/>
  </cols>
  <sheetData>
    <row r="1" spans="1:25" ht="22.5" customHeight="1"/>
    <row r="3" spans="1:25" ht="41.25" customHeight="1">
      <c r="B3" s="89"/>
      <c r="C3" s="89"/>
      <c r="D3" s="89"/>
      <c r="E3" s="89"/>
      <c r="F3" s="89"/>
    </row>
    <row r="4" spans="1:25" ht="30.75" customHeight="1">
      <c r="A4" s="422" t="str">
        <f>[2]Contenido!B5</f>
        <v>Encuesta Mensual de Comercio  - EMC</v>
      </c>
      <c r="B4" s="422"/>
      <c r="C4" s="422"/>
      <c r="D4" s="422"/>
      <c r="E4" s="422"/>
      <c r="F4" s="422"/>
    </row>
    <row r="5" spans="1:25" ht="18" customHeight="1">
      <c r="B5" s="90" t="s">
        <v>183</v>
      </c>
      <c r="C5" s="90"/>
      <c r="D5" s="90"/>
      <c r="E5" s="90"/>
      <c r="F5" s="90"/>
    </row>
    <row r="6" spans="1:25" s="91" customFormat="1" ht="14.25">
      <c r="B6" s="423" t="s">
        <v>184</v>
      </c>
      <c r="C6" s="423"/>
      <c r="D6" s="423"/>
      <c r="E6" s="359"/>
      <c r="F6" s="359"/>
    </row>
    <row r="7" spans="1:25" ht="14.25">
      <c r="B7" s="396" t="str">
        <f>[2]Contenido!B9</f>
        <v>Mayo 2020</v>
      </c>
      <c r="C7" s="397"/>
      <c r="D7" s="397"/>
      <c r="E7" s="397"/>
      <c r="F7" s="397"/>
      <c r="G7" s="92"/>
      <c r="H7" s="92"/>
      <c r="I7" s="92"/>
      <c r="J7" s="92"/>
      <c r="K7" s="92"/>
    </row>
    <row r="8" spans="1:25" ht="5.25" customHeight="1">
      <c r="B8" s="93"/>
      <c r="C8" s="94"/>
      <c r="D8" s="95"/>
      <c r="E8" s="95"/>
      <c r="F8" s="95"/>
      <c r="G8" s="96"/>
    </row>
    <row r="9" spans="1:25" s="97" customFormat="1" ht="28.5" customHeight="1">
      <c r="B9" s="424" t="s">
        <v>34</v>
      </c>
      <c r="C9" s="223" t="s">
        <v>189</v>
      </c>
      <c r="D9" s="98"/>
      <c r="E9" s="144" t="s">
        <v>190</v>
      </c>
      <c r="F9" s="98"/>
      <c r="G9" s="99"/>
    </row>
    <row r="10" spans="1:25" s="100" customFormat="1" ht="13.9" customHeight="1">
      <c r="B10" s="425"/>
      <c r="C10" s="425" t="s">
        <v>3</v>
      </c>
      <c r="D10" s="101"/>
      <c r="E10" s="425" t="s">
        <v>2</v>
      </c>
      <c r="F10" s="101"/>
      <c r="G10" s="102"/>
    </row>
    <row r="11" spans="1:25" s="100" customFormat="1" ht="28.5" customHeight="1">
      <c r="B11" s="426"/>
      <c r="C11" s="426"/>
      <c r="D11" s="103"/>
      <c r="E11" s="426"/>
      <c r="F11" s="103"/>
    </row>
    <row r="12" spans="1:25" s="104" customFormat="1" ht="15" customHeight="1">
      <c r="B12" s="13" t="s">
        <v>123</v>
      </c>
      <c r="C12" s="236">
        <v>0.3389252120023255</v>
      </c>
      <c r="D12" s="13"/>
      <c r="E12" s="236">
        <v>8.5289544871899506E-2</v>
      </c>
      <c r="F12" s="13"/>
      <c r="G12" s="105"/>
      <c r="R12" s="104">
        <v>2.3847904085014516E-2</v>
      </c>
      <c r="S12" s="104">
        <v>0.10463295836980388</v>
      </c>
      <c r="T12" s="104">
        <v>0.67001190585212422</v>
      </c>
      <c r="U12" s="104">
        <v>0.40808185950138826</v>
      </c>
      <c r="V12" s="104">
        <v>0.18308793143852761</v>
      </c>
      <c r="W12" s="104">
        <v>0.23491430676231417</v>
      </c>
      <c r="X12" s="104">
        <v>0</v>
      </c>
      <c r="Y12" s="104">
        <v>0.72777588231765056</v>
      </c>
    </row>
    <row r="13" spans="1:25" s="104" customFormat="1" ht="15" customHeight="1">
      <c r="B13" s="20" t="s">
        <v>124</v>
      </c>
      <c r="C13" s="265">
        <v>0.27922398602588377</v>
      </c>
      <c r="D13" s="17"/>
      <c r="E13" s="265">
        <v>5.6686825838140706E-2</v>
      </c>
      <c r="F13" s="17"/>
      <c r="G13" s="105"/>
    </row>
    <row r="14" spans="1:25" s="104" customFormat="1" ht="15" customHeight="1">
      <c r="B14" s="13" t="s">
        <v>8</v>
      </c>
      <c r="C14" s="236">
        <v>0.4165920999253227</v>
      </c>
      <c r="D14" s="215"/>
      <c r="E14" s="236">
        <v>0.10526493051918594</v>
      </c>
      <c r="F14" s="215"/>
      <c r="G14" s="105"/>
    </row>
    <row r="15" spans="1:25" s="104" customFormat="1" ht="23.25" customHeight="1">
      <c r="B15" s="17" t="s">
        <v>9</v>
      </c>
      <c r="C15" s="265">
        <v>0.35338384829893565</v>
      </c>
      <c r="D15" s="218"/>
      <c r="E15" s="265">
        <v>7.2587262857435914E-2</v>
      </c>
      <c r="F15" s="218"/>
      <c r="G15" s="105"/>
    </row>
    <row r="16" spans="1:25" s="104" customFormat="1" ht="15" customHeight="1">
      <c r="B16" s="61" t="s">
        <v>73</v>
      </c>
      <c r="C16" s="62">
        <v>0.72416883235699703</v>
      </c>
      <c r="D16" s="13"/>
      <c r="E16" s="62">
        <v>0.13395145815905957</v>
      </c>
      <c r="F16" s="13"/>
      <c r="G16" s="105"/>
    </row>
    <row r="17" spans="2:7" s="104" customFormat="1" ht="24.75" customHeight="1">
      <c r="B17" s="245" t="s">
        <v>74</v>
      </c>
      <c r="C17" s="267">
        <v>0.8356091571608113</v>
      </c>
      <c r="D17" s="17"/>
      <c r="E17" s="267">
        <v>0.14662051493083747</v>
      </c>
      <c r="F17" s="17"/>
      <c r="G17" s="105"/>
    </row>
    <row r="18" spans="2:7" s="104" customFormat="1" ht="28.5" customHeight="1">
      <c r="B18" s="61" t="s">
        <v>122</v>
      </c>
      <c r="C18" s="62">
        <v>1.6401106846989022</v>
      </c>
      <c r="D18" s="13"/>
      <c r="E18" s="62">
        <v>0.29887130827390923</v>
      </c>
      <c r="F18" s="13"/>
      <c r="G18" s="105"/>
    </row>
    <row r="19" spans="2:7" s="104" customFormat="1" ht="24.75" customHeight="1">
      <c r="B19" s="245" t="s">
        <v>76</v>
      </c>
      <c r="C19" s="267">
        <v>1.4628537170594049</v>
      </c>
      <c r="D19" s="17"/>
      <c r="E19" s="267">
        <v>0.25390606825570766</v>
      </c>
      <c r="F19" s="17"/>
      <c r="G19" s="105"/>
    </row>
    <row r="20" spans="2:7" s="104" customFormat="1" ht="15" customHeight="1">
      <c r="B20" s="61" t="s">
        <v>77</v>
      </c>
      <c r="C20" s="62">
        <v>3.129928212680587</v>
      </c>
      <c r="D20" s="13"/>
      <c r="E20" s="62">
        <v>1.0480960267731501</v>
      </c>
      <c r="F20" s="13"/>
      <c r="G20" s="105"/>
    </row>
    <row r="21" spans="2:7" s="104" customFormat="1" ht="24.75" customHeight="1">
      <c r="B21" s="245" t="s">
        <v>78</v>
      </c>
      <c r="C21" s="267">
        <v>0.359537627937566</v>
      </c>
      <c r="D21" s="17"/>
      <c r="E21" s="267">
        <v>6.7871187348681333E-2</v>
      </c>
      <c r="F21" s="17"/>
      <c r="G21" s="105"/>
    </row>
    <row r="22" spans="2:7" s="104" customFormat="1" ht="29.45" customHeight="1">
      <c r="B22" s="61" t="s">
        <v>79</v>
      </c>
      <c r="C22" s="62">
        <v>0.74504546519614023</v>
      </c>
      <c r="D22" s="13"/>
      <c r="E22" s="62">
        <v>0.14132475532697528</v>
      </c>
      <c r="F22" s="13"/>
      <c r="G22" s="105"/>
    </row>
    <row r="23" spans="2:7" s="104" customFormat="1" ht="24.75" customHeight="1">
      <c r="B23" s="60" t="s">
        <v>80</v>
      </c>
      <c r="C23" s="238">
        <v>0.83025803551470423</v>
      </c>
      <c r="D23" s="20"/>
      <c r="E23" s="238">
        <v>0.23584652889968727</v>
      </c>
      <c r="F23" s="20"/>
      <c r="G23" s="105"/>
    </row>
    <row r="24" spans="2:7" s="104" customFormat="1" ht="15" customHeight="1">
      <c r="B24" s="61" t="s">
        <v>81</v>
      </c>
      <c r="C24" s="62">
        <v>2.2698177005577675</v>
      </c>
      <c r="D24" s="13"/>
      <c r="E24" s="62">
        <v>0.43315479161701526</v>
      </c>
      <c r="F24" s="13"/>
      <c r="G24" s="105"/>
    </row>
    <row r="25" spans="2:7" s="104" customFormat="1" ht="33" customHeight="1">
      <c r="B25" s="60" t="s">
        <v>82</v>
      </c>
      <c r="C25" s="238">
        <v>0.78603451664010282</v>
      </c>
      <c r="D25" s="20"/>
      <c r="E25" s="238">
        <v>0.19905168776610144</v>
      </c>
      <c r="F25" s="20"/>
      <c r="G25" s="105"/>
    </row>
    <row r="26" spans="2:7" s="104" customFormat="1" ht="24.75" customHeight="1">
      <c r="B26" s="61" t="s">
        <v>83</v>
      </c>
      <c r="C26" s="62">
        <v>3.7399856279759905E-2</v>
      </c>
      <c r="D26" s="13"/>
      <c r="E26" s="62">
        <v>1.6901998101673435E-2</v>
      </c>
      <c r="F26" s="13"/>
      <c r="G26" s="105"/>
    </row>
    <row r="27" spans="2:7" s="104" customFormat="1" ht="20.25" customHeight="1">
      <c r="B27" s="60" t="s">
        <v>84</v>
      </c>
      <c r="C27" s="238">
        <v>0.22616346183037048</v>
      </c>
      <c r="D27" s="20"/>
      <c r="E27" s="238">
        <v>7.6836544085303812E-2</v>
      </c>
      <c r="F27" s="20"/>
      <c r="G27" s="105"/>
    </row>
    <row r="28" spans="2:7" s="104" customFormat="1" ht="24.75" customHeight="1">
      <c r="B28" s="61" t="s">
        <v>85</v>
      </c>
      <c r="C28" s="62">
        <v>3.9697019339060344</v>
      </c>
      <c r="D28" s="13"/>
      <c r="E28" s="62">
        <v>0.64079716735160008</v>
      </c>
      <c r="F28" s="13"/>
      <c r="G28" s="105"/>
    </row>
    <row r="29" spans="2:7" s="104" customFormat="1" ht="19.5" customHeight="1">
      <c r="B29" s="60" t="s">
        <v>86</v>
      </c>
      <c r="C29" s="238">
        <v>1.4813656902054948</v>
      </c>
      <c r="D29" s="20"/>
      <c r="E29" s="238">
        <v>0.32250437258205045</v>
      </c>
      <c r="F29" s="20"/>
      <c r="G29" s="105"/>
    </row>
    <row r="30" spans="2:7" s="104" customFormat="1" ht="24.75" customHeight="1">
      <c r="B30" s="61" t="s">
        <v>87</v>
      </c>
      <c r="C30" s="62">
        <v>0.89129009046183005</v>
      </c>
      <c r="D30" s="13"/>
      <c r="E30" s="62">
        <v>0.15337625107971145</v>
      </c>
      <c r="F30" s="13"/>
      <c r="G30" s="105"/>
    </row>
    <row r="31" spans="2:7" s="104" customFormat="1" ht="34.5" customHeight="1">
      <c r="B31" s="60" t="s">
        <v>114</v>
      </c>
      <c r="C31" s="238">
        <v>0.81979841027145084</v>
      </c>
      <c r="D31" s="20"/>
      <c r="E31" s="238">
        <v>0.19700916101064175</v>
      </c>
      <c r="F31" s="20"/>
      <c r="G31" s="105"/>
    </row>
    <row r="32" spans="2:7" s="110" customFormat="1" ht="34.5" customHeight="1">
      <c r="B32" s="61" t="s">
        <v>132</v>
      </c>
      <c r="C32" s="62">
        <v>0</v>
      </c>
      <c r="D32" s="13"/>
      <c r="E32" s="62">
        <v>0</v>
      </c>
      <c r="F32" s="13"/>
    </row>
    <row r="33" spans="2:8" s="110" customFormat="1" ht="33" customHeight="1">
      <c r="B33" s="60" t="s">
        <v>134</v>
      </c>
      <c r="C33" s="238">
        <v>2.4755485153744199</v>
      </c>
      <c r="D33" s="20"/>
      <c r="E33" s="238">
        <v>0.62131125245314145</v>
      </c>
      <c r="F33" s="20"/>
    </row>
    <row r="34" spans="2:8" s="104" customFormat="1" ht="30.75" customHeight="1">
      <c r="B34" s="246" t="s">
        <v>135</v>
      </c>
      <c r="C34" s="240">
        <v>3.1404161864748543</v>
      </c>
      <c r="D34" s="241"/>
      <c r="E34" s="240">
        <v>0.62593323742164253</v>
      </c>
      <c r="F34" s="241"/>
      <c r="G34" s="105"/>
    </row>
    <row r="35" spans="2:8" s="110" customFormat="1" ht="7.9" customHeight="1">
      <c r="B35" s="107"/>
      <c r="C35" s="108"/>
      <c r="D35" s="109"/>
      <c r="E35" s="109"/>
      <c r="F35" s="109"/>
    </row>
    <row r="36" spans="2:8" s="110" customFormat="1" ht="21.75" customHeight="1">
      <c r="B36" s="420" t="s">
        <v>35</v>
      </c>
      <c r="C36" s="420"/>
      <c r="D36" s="420"/>
      <c r="E36" s="358"/>
      <c r="F36" s="358"/>
    </row>
    <row r="37" spans="2:8" s="112" customFormat="1" ht="12">
      <c r="B37" s="24" t="s">
        <v>171</v>
      </c>
    </row>
    <row r="38" spans="2:8" ht="13.5">
      <c r="B38" s="113" t="s">
        <v>33</v>
      </c>
      <c r="C38" s="111"/>
      <c r="D38" s="111"/>
      <c r="E38" s="111"/>
      <c r="F38" s="111"/>
      <c r="G38" s="111"/>
      <c r="H38" s="111"/>
    </row>
    <row r="39" spans="2:8">
      <c r="B39" s="421"/>
      <c r="C39" s="421"/>
      <c r="D39" s="421"/>
      <c r="E39" s="421"/>
      <c r="F39" s="421"/>
      <c r="G39" s="421"/>
      <c r="H39" s="421"/>
    </row>
    <row r="40" spans="2:8">
      <c r="B40" s="407" t="str">
        <f>+'[2]1.1'!A49</f>
        <v>Actualizado el 15 de julio del 2020</v>
      </c>
      <c r="C40" s="407"/>
      <c r="D40" s="407"/>
    </row>
  </sheetData>
  <mergeCells count="9">
    <mergeCell ref="B36:D36"/>
    <mergeCell ref="B39:H39"/>
    <mergeCell ref="B40:D40"/>
    <mergeCell ref="A4:F4"/>
    <mergeCell ref="B6:D6"/>
    <mergeCell ref="B7:F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="85" zoomScaleNormal="85" zoomScaleSheetLayoutView="25" workbookViewId="0">
      <pane xSplit="3" ySplit="13" topLeftCell="D29" activePane="bottomRight" state="frozen"/>
      <selection pane="topRight" activeCell="D1" sqref="D1"/>
      <selection pane="bottomLeft" activeCell="A14" sqref="A14"/>
      <selection pane="bottomRight" activeCell="B35" sqref="B35"/>
    </sheetView>
  </sheetViews>
  <sheetFormatPr baseColWidth="10" defaultColWidth="11.28515625" defaultRowHeight="12.75"/>
  <cols>
    <col min="1" max="1" width="1.28515625" style="88" customWidth="1"/>
    <col min="2" max="2" width="4.42578125" style="88" customWidth="1"/>
    <col min="3" max="3" width="45.140625" style="88" customWidth="1"/>
    <col min="4" max="4" width="31.28515625" style="126" customWidth="1"/>
    <col min="5" max="5" width="44.28515625" style="126" customWidth="1"/>
    <col min="6" max="249" width="11.28515625" style="88"/>
    <col min="250" max="250" width="1.28515625" style="88" customWidth="1"/>
    <col min="251" max="251" width="4.42578125" style="88" customWidth="1"/>
    <col min="252" max="252" width="45.140625" style="88" customWidth="1"/>
    <col min="253" max="253" width="33.85546875" style="88" customWidth="1"/>
    <col min="254" max="254" width="29.7109375" style="88" customWidth="1"/>
    <col min="255" max="255" width="28.42578125" style="88" customWidth="1"/>
    <col min="256" max="505" width="11.28515625" style="88"/>
    <col min="506" max="506" width="1.28515625" style="88" customWidth="1"/>
    <col min="507" max="507" width="4.42578125" style="88" customWidth="1"/>
    <col min="508" max="508" width="45.140625" style="88" customWidth="1"/>
    <col min="509" max="509" width="33.85546875" style="88" customWidth="1"/>
    <col min="510" max="510" width="29.7109375" style="88" customWidth="1"/>
    <col min="511" max="511" width="28.42578125" style="88" customWidth="1"/>
    <col min="512" max="761" width="11.28515625" style="88"/>
    <col min="762" max="762" width="1.28515625" style="88" customWidth="1"/>
    <col min="763" max="763" width="4.42578125" style="88" customWidth="1"/>
    <col min="764" max="764" width="45.140625" style="88" customWidth="1"/>
    <col min="765" max="765" width="33.85546875" style="88" customWidth="1"/>
    <col min="766" max="766" width="29.7109375" style="88" customWidth="1"/>
    <col min="767" max="767" width="28.42578125" style="88" customWidth="1"/>
    <col min="768" max="1017" width="11.28515625" style="88"/>
    <col min="1018" max="1018" width="1.28515625" style="88" customWidth="1"/>
    <col min="1019" max="1019" width="4.42578125" style="88" customWidth="1"/>
    <col min="1020" max="1020" width="45.140625" style="88" customWidth="1"/>
    <col min="1021" max="1021" width="33.85546875" style="88" customWidth="1"/>
    <col min="1022" max="1022" width="29.7109375" style="88" customWidth="1"/>
    <col min="1023" max="1023" width="28.42578125" style="88" customWidth="1"/>
    <col min="1024" max="1273" width="11.28515625" style="88"/>
    <col min="1274" max="1274" width="1.28515625" style="88" customWidth="1"/>
    <col min="1275" max="1275" width="4.42578125" style="88" customWidth="1"/>
    <col min="1276" max="1276" width="45.140625" style="88" customWidth="1"/>
    <col min="1277" max="1277" width="33.85546875" style="88" customWidth="1"/>
    <col min="1278" max="1278" width="29.7109375" style="88" customWidth="1"/>
    <col min="1279" max="1279" width="28.42578125" style="88" customWidth="1"/>
    <col min="1280" max="1529" width="11.28515625" style="88"/>
    <col min="1530" max="1530" width="1.28515625" style="88" customWidth="1"/>
    <col min="1531" max="1531" width="4.42578125" style="88" customWidth="1"/>
    <col min="1532" max="1532" width="45.140625" style="88" customWidth="1"/>
    <col min="1533" max="1533" width="33.85546875" style="88" customWidth="1"/>
    <col min="1534" max="1534" width="29.7109375" style="88" customWidth="1"/>
    <col min="1535" max="1535" width="28.42578125" style="88" customWidth="1"/>
    <col min="1536" max="1785" width="11.28515625" style="88"/>
    <col min="1786" max="1786" width="1.28515625" style="88" customWidth="1"/>
    <col min="1787" max="1787" width="4.42578125" style="88" customWidth="1"/>
    <col min="1788" max="1788" width="45.140625" style="88" customWidth="1"/>
    <col min="1789" max="1789" width="33.85546875" style="88" customWidth="1"/>
    <col min="1790" max="1790" width="29.7109375" style="88" customWidth="1"/>
    <col min="1791" max="1791" width="28.42578125" style="88" customWidth="1"/>
    <col min="1792" max="2041" width="11.28515625" style="88"/>
    <col min="2042" max="2042" width="1.28515625" style="88" customWidth="1"/>
    <col min="2043" max="2043" width="4.42578125" style="88" customWidth="1"/>
    <col min="2044" max="2044" width="45.140625" style="88" customWidth="1"/>
    <col min="2045" max="2045" width="33.85546875" style="88" customWidth="1"/>
    <col min="2046" max="2046" width="29.7109375" style="88" customWidth="1"/>
    <col min="2047" max="2047" width="28.42578125" style="88" customWidth="1"/>
    <col min="2048" max="2297" width="11.28515625" style="88"/>
    <col min="2298" max="2298" width="1.28515625" style="88" customWidth="1"/>
    <col min="2299" max="2299" width="4.42578125" style="88" customWidth="1"/>
    <col min="2300" max="2300" width="45.140625" style="88" customWidth="1"/>
    <col min="2301" max="2301" width="33.85546875" style="88" customWidth="1"/>
    <col min="2302" max="2302" width="29.7109375" style="88" customWidth="1"/>
    <col min="2303" max="2303" width="28.42578125" style="88" customWidth="1"/>
    <col min="2304" max="2553" width="11.28515625" style="88"/>
    <col min="2554" max="2554" width="1.28515625" style="88" customWidth="1"/>
    <col min="2555" max="2555" width="4.42578125" style="88" customWidth="1"/>
    <col min="2556" max="2556" width="45.140625" style="88" customWidth="1"/>
    <col min="2557" max="2557" width="33.85546875" style="88" customWidth="1"/>
    <col min="2558" max="2558" width="29.7109375" style="88" customWidth="1"/>
    <col min="2559" max="2559" width="28.42578125" style="88" customWidth="1"/>
    <col min="2560" max="2809" width="11.28515625" style="88"/>
    <col min="2810" max="2810" width="1.28515625" style="88" customWidth="1"/>
    <col min="2811" max="2811" width="4.42578125" style="88" customWidth="1"/>
    <col min="2812" max="2812" width="45.140625" style="88" customWidth="1"/>
    <col min="2813" max="2813" width="33.85546875" style="88" customWidth="1"/>
    <col min="2814" max="2814" width="29.7109375" style="88" customWidth="1"/>
    <col min="2815" max="2815" width="28.42578125" style="88" customWidth="1"/>
    <col min="2816" max="3065" width="11.28515625" style="88"/>
    <col min="3066" max="3066" width="1.28515625" style="88" customWidth="1"/>
    <col min="3067" max="3067" width="4.42578125" style="88" customWidth="1"/>
    <col min="3068" max="3068" width="45.140625" style="88" customWidth="1"/>
    <col min="3069" max="3069" width="33.85546875" style="88" customWidth="1"/>
    <col min="3070" max="3070" width="29.7109375" style="88" customWidth="1"/>
    <col min="3071" max="3071" width="28.42578125" style="88" customWidth="1"/>
    <col min="3072" max="3321" width="11.28515625" style="88"/>
    <col min="3322" max="3322" width="1.28515625" style="88" customWidth="1"/>
    <col min="3323" max="3323" width="4.42578125" style="88" customWidth="1"/>
    <col min="3324" max="3324" width="45.140625" style="88" customWidth="1"/>
    <col min="3325" max="3325" width="33.85546875" style="88" customWidth="1"/>
    <col min="3326" max="3326" width="29.7109375" style="88" customWidth="1"/>
    <col min="3327" max="3327" width="28.42578125" style="88" customWidth="1"/>
    <col min="3328" max="3577" width="11.28515625" style="88"/>
    <col min="3578" max="3578" width="1.28515625" style="88" customWidth="1"/>
    <col min="3579" max="3579" width="4.42578125" style="88" customWidth="1"/>
    <col min="3580" max="3580" width="45.140625" style="88" customWidth="1"/>
    <col min="3581" max="3581" width="33.85546875" style="88" customWidth="1"/>
    <col min="3582" max="3582" width="29.7109375" style="88" customWidth="1"/>
    <col min="3583" max="3583" width="28.42578125" style="88" customWidth="1"/>
    <col min="3584" max="3833" width="11.28515625" style="88"/>
    <col min="3834" max="3834" width="1.28515625" style="88" customWidth="1"/>
    <col min="3835" max="3835" width="4.42578125" style="88" customWidth="1"/>
    <col min="3836" max="3836" width="45.140625" style="88" customWidth="1"/>
    <col min="3837" max="3837" width="33.85546875" style="88" customWidth="1"/>
    <col min="3838" max="3838" width="29.7109375" style="88" customWidth="1"/>
    <col min="3839" max="3839" width="28.42578125" style="88" customWidth="1"/>
    <col min="3840" max="4089" width="11.28515625" style="88"/>
    <col min="4090" max="4090" width="1.28515625" style="88" customWidth="1"/>
    <col min="4091" max="4091" width="4.42578125" style="88" customWidth="1"/>
    <col min="4092" max="4092" width="45.140625" style="88" customWidth="1"/>
    <col min="4093" max="4093" width="33.85546875" style="88" customWidth="1"/>
    <col min="4094" max="4094" width="29.7109375" style="88" customWidth="1"/>
    <col min="4095" max="4095" width="28.42578125" style="88" customWidth="1"/>
    <col min="4096" max="4345" width="11.28515625" style="88"/>
    <col min="4346" max="4346" width="1.28515625" style="88" customWidth="1"/>
    <col min="4347" max="4347" width="4.42578125" style="88" customWidth="1"/>
    <col min="4348" max="4348" width="45.140625" style="88" customWidth="1"/>
    <col min="4349" max="4349" width="33.85546875" style="88" customWidth="1"/>
    <col min="4350" max="4350" width="29.7109375" style="88" customWidth="1"/>
    <col min="4351" max="4351" width="28.42578125" style="88" customWidth="1"/>
    <col min="4352" max="4601" width="11.28515625" style="88"/>
    <col min="4602" max="4602" width="1.28515625" style="88" customWidth="1"/>
    <col min="4603" max="4603" width="4.42578125" style="88" customWidth="1"/>
    <col min="4604" max="4604" width="45.140625" style="88" customWidth="1"/>
    <col min="4605" max="4605" width="33.85546875" style="88" customWidth="1"/>
    <col min="4606" max="4606" width="29.7109375" style="88" customWidth="1"/>
    <col min="4607" max="4607" width="28.42578125" style="88" customWidth="1"/>
    <col min="4608" max="4857" width="11.28515625" style="88"/>
    <col min="4858" max="4858" width="1.28515625" style="88" customWidth="1"/>
    <col min="4859" max="4859" width="4.42578125" style="88" customWidth="1"/>
    <col min="4860" max="4860" width="45.140625" style="88" customWidth="1"/>
    <col min="4861" max="4861" width="33.85546875" style="88" customWidth="1"/>
    <col min="4862" max="4862" width="29.7109375" style="88" customWidth="1"/>
    <col min="4863" max="4863" width="28.42578125" style="88" customWidth="1"/>
    <col min="4864" max="5113" width="11.28515625" style="88"/>
    <col min="5114" max="5114" width="1.28515625" style="88" customWidth="1"/>
    <col min="5115" max="5115" width="4.42578125" style="88" customWidth="1"/>
    <col min="5116" max="5116" width="45.140625" style="88" customWidth="1"/>
    <col min="5117" max="5117" width="33.85546875" style="88" customWidth="1"/>
    <col min="5118" max="5118" width="29.7109375" style="88" customWidth="1"/>
    <col min="5119" max="5119" width="28.42578125" style="88" customWidth="1"/>
    <col min="5120" max="5369" width="11.28515625" style="88"/>
    <col min="5370" max="5370" width="1.28515625" style="88" customWidth="1"/>
    <col min="5371" max="5371" width="4.42578125" style="88" customWidth="1"/>
    <col min="5372" max="5372" width="45.140625" style="88" customWidth="1"/>
    <col min="5373" max="5373" width="33.85546875" style="88" customWidth="1"/>
    <col min="5374" max="5374" width="29.7109375" style="88" customWidth="1"/>
    <col min="5375" max="5375" width="28.42578125" style="88" customWidth="1"/>
    <col min="5376" max="5625" width="11.28515625" style="88"/>
    <col min="5626" max="5626" width="1.28515625" style="88" customWidth="1"/>
    <col min="5627" max="5627" width="4.42578125" style="88" customWidth="1"/>
    <col min="5628" max="5628" width="45.140625" style="88" customWidth="1"/>
    <col min="5629" max="5629" width="33.85546875" style="88" customWidth="1"/>
    <col min="5630" max="5630" width="29.7109375" style="88" customWidth="1"/>
    <col min="5631" max="5631" width="28.42578125" style="88" customWidth="1"/>
    <col min="5632" max="5881" width="11.28515625" style="88"/>
    <col min="5882" max="5882" width="1.28515625" style="88" customWidth="1"/>
    <col min="5883" max="5883" width="4.42578125" style="88" customWidth="1"/>
    <col min="5884" max="5884" width="45.140625" style="88" customWidth="1"/>
    <col min="5885" max="5885" width="33.85546875" style="88" customWidth="1"/>
    <col min="5886" max="5886" width="29.7109375" style="88" customWidth="1"/>
    <col min="5887" max="5887" width="28.42578125" style="88" customWidth="1"/>
    <col min="5888" max="6137" width="11.28515625" style="88"/>
    <col min="6138" max="6138" width="1.28515625" style="88" customWidth="1"/>
    <col min="6139" max="6139" width="4.42578125" style="88" customWidth="1"/>
    <col min="6140" max="6140" width="45.140625" style="88" customWidth="1"/>
    <col min="6141" max="6141" width="33.85546875" style="88" customWidth="1"/>
    <col min="6142" max="6142" width="29.7109375" style="88" customWidth="1"/>
    <col min="6143" max="6143" width="28.42578125" style="88" customWidth="1"/>
    <col min="6144" max="6393" width="11.28515625" style="88"/>
    <col min="6394" max="6394" width="1.28515625" style="88" customWidth="1"/>
    <col min="6395" max="6395" width="4.42578125" style="88" customWidth="1"/>
    <col min="6396" max="6396" width="45.140625" style="88" customWidth="1"/>
    <col min="6397" max="6397" width="33.85546875" style="88" customWidth="1"/>
    <col min="6398" max="6398" width="29.7109375" style="88" customWidth="1"/>
    <col min="6399" max="6399" width="28.42578125" style="88" customWidth="1"/>
    <col min="6400" max="6649" width="11.28515625" style="88"/>
    <col min="6650" max="6650" width="1.28515625" style="88" customWidth="1"/>
    <col min="6651" max="6651" width="4.42578125" style="88" customWidth="1"/>
    <col min="6652" max="6652" width="45.140625" style="88" customWidth="1"/>
    <col min="6653" max="6653" width="33.85546875" style="88" customWidth="1"/>
    <col min="6654" max="6654" width="29.7109375" style="88" customWidth="1"/>
    <col min="6655" max="6655" width="28.42578125" style="88" customWidth="1"/>
    <col min="6656" max="6905" width="11.28515625" style="88"/>
    <col min="6906" max="6906" width="1.28515625" style="88" customWidth="1"/>
    <col min="6907" max="6907" width="4.42578125" style="88" customWidth="1"/>
    <col min="6908" max="6908" width="45.140625" style="88" customWidth="1"/>
    <col min="6909" max="6909" width="33.85546875" style="88" customWidth="1"/>
    <col min="6910" max="6910" width="29.7109375" style="88" customWidth="1"/>
    <col min="6911" max="6911" width="28.42578125" style="88" customWidth="1"/>
    <col min="6912" max="7161" width="11.28515625" style="88"/>
    <col min="7162" max="7162" width="1.28515625" style="88" customWidth="1"/>
    <col min="7163" max="7163" width="4.42578125" style="88" customWidth="1"/>
    <col min="7164" max="7164" width="45.140625" style="88" customWidth="1"/>
    <col min="7165" max="7165" width="33.85546875" style="88" customWidth="1"/>
    <col min="7166" max="7166" width="29.7109375" style="88" customWidth="1"/>
    <col min="7167" max="7167" width="28.42578125" style="88" customWidth="1"/>
    <col min="7168" max="7417" width="11.28515625" style="88"/>
    <col min="7418" max="7418" width="1.28515625" style="88" customWidth="1"/>
    <col min="7419" max="7419" width="4.42578125" style="88" customWidth="1"/>
    <col min="7420" max="7420" width="45.140625" style="88" customWidth="1"/>
    <col min="7421" max="7421" width="33.85546875" style="88" customWidth="1"/>
    <col min="7422" max="7422" width="29.7109375" style="88" customWidth="1"/>
    <col min="7423" max="7423" width="28.42578125" style="88" customWidth="1"/>
    <col min="7424" max="7673" width="11.28515625" style="88"/>
    <col min="7674" max="7674" width="1.28515625" style="88" customWidth="1"/>
    <col min="7675" max="7675" width="4.42578125" style="88" customWidth="1"/>
    <col min="7676" max="7676" width="45.140625" style="88" customWidth="1"/>
    <col min="7677" max="7677" width="33.85546875" style="88" customWidth="1"/>
    <col min="7678" max="7678" width="29.7109375" style="88" customWidth="1"/>
    <col min="7679" max="7679" width="28.42578125" style="88" customWidth="1"/>
    <col min="7680" max="7929" width="11.28515625" style="88"/>
    <col min="7930" max="7930" width="1.28515625" style="88" customWidth="1"/>
    <col min="7931" max="7931" width="4.42578125" style="88" customWidth="1"/>
    <col min="7932" max="7932" width="45.140625" style="88" customWidth="1"/>
    <col min="7933" max="7933" width="33.85546875" style="88" customWidth="1"/>
    <col min="7934" max="7934" width="29.7109375" style="88" customWidth="1"/>
    <col min="7935" max="7935" width="28.42578125" style="88" customWidth="1"/>
    <col min="7936" max="8185" width="11.28515625" style="88"/>
    <col min="8186" max="8186" width="1.28515625" style="88" customWidth="1"/>
    <col min="8187" max="8187" width="4.42578125" style="88" customWidth="1"/>
    <col min="8188" max="8188" width="45.140625" style="88" customWidth="1"/>
    <col min="8189" max="8189" width="33.85546875" style="88" customWidth="1"/>
    <col min="8190" max="8190" width="29.7109375" style="88" customWidth="1"/>
    <col min="8191" max="8191" width="28.42578125" style="88" customWidth="1"/>
    <col min="8192" max="8441" width="11.28515625" style="88"/>
    <col min="8442" max="8442" width="1.28515625" style="88" customWidth="1"/>
    <col min="8443" max="8443" width="4.42578125" style="88" customWidth="1"/>
    <col min="8444" max="8444" width="45.140625" style="88" customWidth="1"/>
    <col min="8445" max="8445" width="33.85546875" style="88" customWidth="1"/>
    <col min="8446" max="8446" width="29.7109375" style="88" customWidth="1"/>
    <col min="8447" max="8447" width="28.42578125" style="88" customWidth="1"/>
    <col min="8448" max="8697" width="11.28515625" style="88"/>
    <col min="8698" max="8698" width="1.28515625" style="88" customWidth="1"/>
    <col min="8699" max="8699" width="4.42578125" style="88" customWidth="1"/>
    <col min="8700" max="8700" width="45.140625" style="88" customWidth="1"/>
    <col min="8701" max="8701" width="33.85546875" style="88" customWidth="1"/>
    <col min="8702" max="8702" width="29.7109375" style="88" customWidth="1"/>
    <col min="8703" max="8703" width="28.42578125" style="88" customWidth="1"/>
    <col min="8704" max="8953" width="11.28515625" style="88"/>
    <col min="8954" max="8954" width="1.28515625" style="88" customWidth="1"/>
    <col min="8955" max="8955" width="4.42578125" style="88" customWidth="1"/>
    <col min="8956" max="8956" width="45.140625" style="88" customWidth="1"/>
    <col min="8957" max="8957" width="33.85546875" style="88" customWidth="1"/>
    <col min="8958" max="8958" width="29.7109375" style="88" customWidth="1"/>
    <col min="8959" max="8959" width="28.42578125" style="88" customWidth="1"/>
    <col min="8960" max="9209" width="11.28515625" style="88"/>
    <col min="9210" max="9210" width="1.28515625" style="88" customWidth="1"/>
    <col min="9211" max="9211" width="4.42578125" style="88" customWidth="1"/>
    <col min="9212" max="9212" width="45.140625" style="88" customWidth="1"/>
    <col min="9213" max="9213" width="33.85546875" style="88" customWidth="1"/>
    <col min="9214" max="9214" width="29.7109375" style="88" customWidth="1"/>
    <col min="9215" max="9215" width="28.42578125" style="88" customWidth="1"/>
    <col min="9216" max="9465" width="11.28515625" style="88"/>
    <col min="9466" max="9466" width="1.28515625" style="88" customWidth="1"/>
    <col min="9467" max="9467" width="4.42578125" style="88" customWidth="1"/>
    <col min="9468" max="9468" width="45.140625" style="88" customWidth="1"/>
    <col min="9469" max="9469" width="33.85546875" style="88" customWidth="1"/>
    <col min="9470" max="9470" width="29.7109375" style="88" customWidth="1"/>
    <col min="9471" max="9471" width="28.42578125" style="88" customWidth="1"/>
    <col min="9472" max="9721" width="11.28515625" style="88"/>
    <col min="9722" max="9722" width="1.28515625" style="88" customWidth="1"/>
    <col min="9723" max="9723" width="4.42578125" style="88" customWidth="1"/>
    <col min="9724" max="9724" width="45.140625" style="88" customWidth="1"/>
    <col min="9725" max="9725" width="33.85546875" style="88" customWidth="1"/>
    <col min="9726" max="9726" width="29.7109375" style="88" customWidth="1"/>
    <col min="9727" max="9727" width="28.42578125" style="88" customWidth="1"/>
    <col min="9728" max="9977" width="11.28515625" style="88"/>
    <col min="9978" max="9978" width="1.28515625" style="88" customWidth="1"/>
    <col min="9979" max="9979" width="4.42578125" style="88" customWidth="1"/>
    <col min="9980" max="9980" width="45.140625" style="88" customWidth="1"/>
    <col min="9981" max="9981" width="33.85546875" style="88" customWidth="1"/>
    <col min="9982" max="9982" width="29.7109375" style="88" customWidth="1"/>
    <col min="9983" max="9983" width="28.42578125" style="88" customWidth="1"/>
    <col min="9984" max="10233" width="11.28515625" style="88"/>
    <col min="10234" max="10234" width="1.28515625" style="88" customWidth="1"/>
    <col min="10235" max="10235" width="4.42578125" style="88" customWidth="1"/>
    <col min="10236" max="10236" width="45.140625" style="88" customWidth="1"/>
    <col min="10237" max="10237" width="33.85546875" style="88" customWidth="1"/>
    <col min="10238" max="10238" width="29.7109375" style="88" customWidth="1"/>
    <col min="10239" max="10239" width="28.42578125" style="88" customWidth="1"/>
    <col min="10240" max="10489" width="11.28515625" style="88"/>
    <col min="10490" max="10490" width="1.28515625" style="88" customWidth="1"/>
    <col min="10491" max="10491" width="4.42578125" style="88" customWidth="1"/>
    <col min="10492" max="10492" width="45.140625" style="88" customWidth="1"/>
    <col min="10493" max="10493" width="33.85546875" style="88" customWidth="1"/>
    <col min="10494" max="10494" width="29.7109375" style="88" customWidth="1"/>
    <col min="10495" max="10495" width="28.42578125" style="88" customWidth="1"/>
    <col min="10496" max="10745" width="11.28515625" style="88"/>
    <col min="10746" max="10746" width="1.28515625" style="88" customWidth="1"/>
    <col min="10747" max="10747" width="4.42578125" style="88" customWidth="1"/>
    <col min="10748" max="10748" width="45.140625" style="88" customWidth="1"/>
    <col min="10749" max="10749" width="33.85546875" style="88" customWidth="1"/>
    <col min="10750" max="10750" width="29.7109375" style="88" customWidth="1"/>
    <col min="10751" max="10751" width="28.42578125" style="88" customWidth="1"/>
    <col min="10752" max="11001" width="11.28515625" style="88"/>
    <col min="11002" max="11002" width="1.28515625" style="88" customWidth="1"/>
    <col min="11003" max="11003" width="4.42578125" style="88" customWidth="1"/>
    <col min="11004" max="11004" width="45.140625" style="88" customWidth="1"/>
    <col min="11005" max="11005" width="33.85546875" style="88" customWidth="1"/>
    <col min="11006" max="11006" width="29.7109375" style="88" customWidth="1"/>
    <col min="11007" max="11007" width="28.42578125" style="88" customWidth="1"/>
    <col min="11008" max="11257" width="11.28515625" style="88"/>
    <col min="11258" max="11258" width="1.28515625" style="88" customWidth="1"/>
    <col min="11259" max="11259" width="4.42578125" style="88" customWidth="1"/>
    <col min="11260" max="11260" width="45.140625" style="88" customWidth="1"/>
    <col min="11261" max="11261" width="33.85546875" style="88" customWidth="1"/>
    <col min="11262" max="11262" width="29.7109375" style="88" customWidth="1"/>
    <col min="11263" max="11263" width="28.42578125" style="88" customWidth="1"/>
    <col min="11264" max="11513" width="11.28515625" style="88"/>
    <col min="11514" max="11514" width="1.28515625" style="88" customWidth="1"/>
    <col min="11515" max="11515" width="4.42578125" style="88" customWidth="1"/>
    <col min="11516" max="11516" width="45.140625" style="88" customWidth="1"/>
    <col min="11517" max="11517" width="33.85546875" style="88" customWidth="1"/>
    <col min="11518" max="11518" width="29.7109375" style="88" customWidth="1"/>
    <col min="11519" max="11519" width="28.42578125" style="88" customWidth="1"/>
    <col min="11520" max="11769" width="11.28515625" style="88"/>
    <col min="11770" max="11770" width="1.28515625" style="88" customWidth="1"/>
    <col min="11771" max="11771" width="4.42578125" style="88" customWidth="1"/>
    <col min="11772" max="11772" width="45.140625" style="88" customWidth="1"/>
    <col min="11773" max="11773" width="33.85546875" style="88" customWidth="1"/>
    <col min="11774" max="11774" width="29.7109375" style="88" customWidth="1"/>
    <col min="11775" max="11775" width="28.42578125" style="88" customWidth="1"/>
    <col min="11776" max="12025" width="11.28515625" style="88"/>
    <col min="12026" max="12026" width="1.28515625" style="88" customWidth="1"/>
    <col min="12027" max="12027" width="4.42578125" style="88" customWidth="1"/>
    <col min="12028" max="12028" width="45.140625" style="88" customWidth="1"/>
    <col min="12029" max="12029" width="33.85546875" style="88" customWidth="1"/>
    <col min="12030" max="12030" width="29.7109375" style="88" customWidth="1"/>
    <col min="12031" max="12031" width="28.42578125" style="88" customWidth="1"/>
    <col min="12032" max="12281" width="11.28515625" style="88"/>
    <col min="12282" max="12282" width="1.28515625" style="88" customWidth="1"/>
    <col min="12283" max="12283" width="4.42578125" style="88" customWidth="1"/>
    <col min="12284" max="12284" width="45.140625" style="88" customWidth="1"/>
    <col min="12285" max="12285" width="33.85546875" style="88" customWidth="1"/>
    <col min="12286" max="12286" width="29.7109375" style="88" customWidth="1"/>
    <col min="12287" max="12287" width="28.42578125" style="88" customWidth="1"/>
    <col min="12288" max="12537" width="11.28515625" style="88"/>
    <col min="12538" max="12538" width="1.28515625" style="88" customWidth="1"/>
    <col min="12539" max="12539" width="4.42578125" style="88" customWidth="1"/>
    <col min="12540" max="12540" width="45.140625" style="88" customWidth="1"/>
    <col min="12541" max="12541" width="33.85546875" style="88" customWidth="1"/>
    <col min="12542" max="12542" width="29.7109375" style="88" customWidth="1"/>
    <col min="12543" max="12543" width="28.42578125" style="88" customWidth="1"/>
    <col min="12544" max="12793" width="11.28515625" style="88"/>
    <col min="12794" max="12794" width="1.28515625" style="88" customWidth="1"/>
    <col min="12795" max="12795" width="4.42578125" style="88" customWidth="1"/>
    <col min="12796" max="12796" width="45.140625" style="88" customWidth="1"/>
    <col min="12797" max="12797" width="33.85546875" style="88" customWidth="1"/>
    <col min="12798" max="12798" width="29.7109375" style="88" customWidth="1"/>
    <col min="12799" max="12799" width="28.42578125" style="88" customWidth="1"/>
    <col min="12800" max="13049" width="11.28515625" style="88"/>
    <col min="13050" max="13050" width="1.28515625" style="88" customWidth="1"/>
    <col min="13051" max="13051" width="4.42578125" style="88" customWidth="1"/>
    <col min="13052" max="13052" width="45.140625" style="88" customWidth="1"/>
    <col min="13053" max="13053" width="33.85546875" style="88" customWidth="1"/>
    <col min="13054" max="13054" width="29.7109375" style="88" customWidth="1"/>
    <col min="13055" max="13055" width="28.42578125" style="88" customWidth="1"/>
    <col min="13056" max="13305" width="11.28515625" style="88"/>
    <col min="13306" max="13306" width="1.28515625" style="88" customWidth="1"/>
    <col min="13307" max="13307" width="4.42578125" style="88" customWidth="1"/>
    <col min="13308" max="13308" width="45.140625" style="88" customWidth="1"/>
    <col min="13309" max="13309" width="33.85546875" style="88" customWidth="1"/>
    <col min="13310" max="13310" width="29.7109375" style="88" customWidth="1"/>
    <col min="13311" max="13311" width="28.42578125" style="88" customWidth="1"/>
    <col min="13312" max="13561" width="11.28515625" style="88"/>
    <col min="13562" max="13562" width="1.28515625" style="88" customWidth="1"/>
    <col min="13563" max="13563" width="4.42578125" style="88" customWidth="1"/>
    <col min="13564" max="13564" width="45.140625" style="88" customWidth="1"/>
    <col min="13565" max="13565" width="33.85546875" style="88" customWidth="1"/>
    <col min="13566" max="13566" width="29.7109375" style="88" customWidth="1"/>
    <col min="13567" max="13567" width="28.42578125" style="88" customWidth="1"/>
    <col min="13568" max="13817" width="11.28515625" style="88"/>
    <col min="13818" max="13818" width="1.28515625" style="88" customWidth="1"/>
    <col min="13819" max="13819" width="4.42578125" style="88" customWidth="1"/>
    <col min="13820" max="13820" width="45.140625" style="88" customWidth="1"/>
    <col min="13821" max="13821" width="33.85546875" style="88" customWidth="1"/>
    <col min="13822" max="13822" width="29.7109375" style="88" customWidth="1"/>
    <col min="13823" max="13823" width="28.42578125" style="88" customWidth="1"/>
    <col min="13824" max="14073" width="11.28515625" style="88"/>
    <col min="14074" max="14074" width="1.28515625" style="88" customWidth="1"/>
    <col min="14075" max="14075" width="4.42578125" style="88" customWidth="1"/>
    <col min="14076" max="14076" width="45.140625" style="88" customWidth="1"/>
    <col min="14077" max="14077" width="33.85546875" style="88" customWidth="1"/>
    <col min="14078" max="14078" width="29.7109375" style="88" customWidth="1"/>
    <col min="14079" max="14079" width="28.42578125" style="88" customWidth="1"/>
    <col min="14080" max="14329" width="11.28515625" style="88"/>
    <col min="14330" max="14330" width="1.28515625" style="88" customWidth="1"/>
    <col min="14331" max="14331" width="4.42578125" style="88" customWidth="1"/>
    <col min="14332" max="14332" width="45.140625" style="88" customWidth="1"/>
    <col min="14333" max="14333" width="33.85546875" style="88" customWidth="1"/>
    <col min="14334" max="14334" width="29.7109375" style="88" customWidth="1"/>
    <col min="14335" max="14335" width="28.42578125" style="88" customWidth="1"/>
    <col min="14336" max="14585" width="11.28515625" style="88"/>
    <col min="14586" max="14586" width="1.28515625" style="88" customWidth="1"/>
    <col min="14587" max="14587" width="4.42578125" style="88" customWidth="1"/>
    <col min="14588" max="14588" width="45.140625" style="88" customWidth="1"/>
    <col min="14589" max="14589" width="33.85546875" style="88" customWidth="1"/>
    <col min="14590" max="14590" width="29.7109375" style="88" customWidth="1"/>
    <col min="14591" max="14591" width="28.42578125" style="88" customWidth="1"/>
    <col min="14592" max="14841" width="11.28515625" style="88"/>
    <col min="14842" max="14842" width="1.28515625" style="88" customWidth="1"/>
    <col min="14843" max="14843" width="4.42578125" style="88" customWidth="1"/>
    <col min="14844" max="14844" width="45.140625" style="88" customWidth="1"/>
    <col min="14845" max="14845" width="33.85546875" style="88" customWidth="1"/>
    <col min="14846" max="14846" width="29.7109375" style="88" customWidth="1"/>
    <col min="14847" max="14847" width="28.42578125" style="88" customWidth="1"/>
    <col min="14848" max="15097" width="11.28515625" style="88"/>
    <col min="15098" max="15098" width="1.28515625" style="88" customWidth="1"/>
    <col min="15099" max="15099" width="4.42578125" style="88" customWidth="1"/>
    <col min="15100" max="15100" width="45.140625" style="88" customWidth="1"/>
    <col min="15101" max="15101" width="33.85546875" style="88" customWidth="1"/>
    <col min="15102" max="15102" width="29.7109375" style="88" customWidth="1"/>
    <col min="15103" max="15103" width="28.42578125" style="88" customWidth="1"/>
    <col min="15104" max="15353" width="11.28515625" style="88"/>
    <col min="15354" max="15354" width="1.28515625" style="88" customWidth="1"/>
    <col min="15355" max="15355" width="4.42578125" style="88" customWidth="1"/>
    <col min="15356" max="15356" width="45.140625" style="88" customWidth="1"/>
    <col min="15357" max="15357" width="33.85546875" style="88" customWidth="1"/>
    <col min="15358" max="15358" width="29.7109375" style="88" customWidth="1"/>
    <col min="15359" max="15359" width="28.42578125" style="88" customWidth="1"/>
    <col min="15360" max="15609" width="11.28515625" style="88"/>
    <col min="15610" max="15610" width="1.28515625" style="88" customWidth="1"/>
    <col min="15611" max="15611" width="4.42578125" style="88" customWidth="1"/>
    <col min="15612" max="15612" width="45.140625" style="88" customWidth="1"/>
    <col min="15613" max="15613" width="33.85546875" style="88" customWidth="1"/>
    <col min="15614" max="15614" width="29.7109375" style="88" customWidth="1"/>
    <col min="15615" max="15615" width="28.42578125" style="88" customWidth="1"/>
    <col min="15616" max="15865" width="11.28515625" style="88"/>
    <col min="15866" max="15866" width="1.28515625" style="88" customWidth="1"/>
    <col min="15867" max="15867" width="4.42578125" style="88" customWidth="1"/>
    <col min="15868" max="15868" width="45.140625" style="88" customWidth="1"/>
    <col min="15869" max="15869" width="33.85546875" style="88" customWidth="1"/>
    <col min="15870" max="15870" width="29.7109375" style="88" customWidth="1"/>
    <col min="15871" max="15871" width="28.42578125" style="88" customWidth="1"/>
    <col min="15872" max="16121" width="11.28515625" style="88"/>
    <col min="16122" max="16122" width="1.28515625" style="88" customWidth="1"/>
    <col min="16123" max="16123" width="4.42578125" style="88" customWidth="1"/>
    <col min="16124" max="16124" width="45.140625" style="88" customWidth="1"/>
    <col min="16125" max="16125" width="33.85546875" style="88" customWidth="1"/>
    <col min="16126" max="16126" width="29.7109375" style="88" customWidth="1"/>
    <col min="16127" max="16127" width="28.42578125" style="88" customWidth="1"/>
    <col min="16128" max="16384" width="11.28515625" style="88"/>
  </cols>
  <sheetData>
    <row r="1" spans="1:26" ht="64.900000000000006" customHeight="1">
      <c r="B1" s="89"/>
      <c r="C1" s="89"/>
      <c r="D1" s="114"/>
      <c r="E1" s="114"/>
    </row>
    <row r="2" spans="1:26" ht="26.25" customHeight="1">
      <c r="A2" s="422" t="str">
        <f>[2]Contenido!B5</f>
        <v>Encuesta Mensual de Comercio  - EMC</v>
      </c>
      <c r="B2" s="422"/>
      <c r="C2" s="422"/>
      <c r="D2" s="422"/>
      <c r="E2" s="422"/>
    </row>
    <row r="3" spans="1:26">
      <c r="B3" s="359" t="s">
        <v>36</v>
      </c>
      <c r="C3" s="359"/>
      <c r="D3" s="115"/>
      <c r="E3" s="115"/>
    </row>
    <row r="4" spans="1:26" s="91" customFormat="1" ht="14.25">
      <c r="B4" s="423" t="s">
        <v>184</v>
      </c>
      <c r="C4" s="423"/>
      <c r="D4" s="423"/>
      <c r="E4" s="359"/>
    </row>
    <row r="5" spans="1:26" ht="14.25">
      <c r="B5" s="396" t="str">
        <f>[2]Contenido!B9</f>
        <v>Mayo 2020</v>
      </c>
      <c r="C5" s="397"/>
      <c r="D5" s="397"/>
      <c r="E5" s="364"/>
      <c r="F5" s="116"/>
      <c r="I5" s="117"/>
      <c r="J5" s="92"/>
      <c r="K5" s="92"/>
      <c r="L5" s="118"/>
      <c r="M5" s="118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>
      <c r="B6" s="94"/>
      <c r="C6" s="94"/>
      <c r="D6" s="119"/>
      <c r="E6" s="274"/>
    </row>
    <row r="7" spans="1:26" s="100" customFormat="1" ht="13.15" customHeight="1">
      <c r="B7" s="427" t="s">
        <v>37</v>
      </c>
      <c r="C7" s="427"/>
      <c r="D7" s="432" t="s">
        <v>189</v>
      </c>
      <c r="E7" s="432" t="s">
        <v>190</v>
      </c>
    </row>
    <row r="8" spans="1:26" s="120" customFormat="1" ht="15.75" customHeight="1">
      <c r="B8" s="431"/>
      <c r="C8" s="431"/>
      <c r="D8" s="433"/>
      <c r="E8" s="433"/>
    </row>
    <row r="9" spans="1:26" s="120" customFormat="1" ht="16.5" customHeight="1">
      <c r="B9" s="431"/>
      <c r="C9" s="431"/>
      <c r="D9" s="121"/>
      <c r="E9" s="275"/>
    </row>
    <row r="10" spans="1:26" s="120" customFormat="1" ht="9.75" customHeight="1">
      <c r="B10" s="428"/>
      <c r="C10" s="428"/>
      <c r="D10" s="366" t="s">
        <v>3</v>
      </c>
      <c r="E10" s="366" t="s">
        <v>2</v>
      </c>
    </row>
    <row r="11" spans="1:26" s="100" customFormat="1" ht="23.25" customHeight="1">
      <c r="B11" s="424" t="s">
        <v>10</v>
      </c>
      <c r="C11" s="427" t="s">
        <v>38</v>
      </c>
      <c r="D11" s="429"/>
      <c r="E11" s="362"/>
    </row>
    <row r="12" spans="1:26" s="100" customFormat="1" ht="14.25" customHeight="1">
      <c r="B12" s="426"/>
      <c r="C12" s="428"/>
      <c r="D12" s="430"/>
      <c r="E12" s="363"/>
    </row>
    <row r="13" spans="1:26" s="100" customFormat="1" ht="6" customHeight="1">
      <c r="B13" s="360"/>
      <c r="C13" s="361"/>
      <c r="D13" s="362"/>
      <c r="E13" s="362"/>
    </row>
    <row r="14" spans="1:26" s="104" customFormat="1" ht="24" customHeight="1">
      <c r="B14" s="276"/>
      <c r="C14" s="277" t="s">
        <v>13</v>
      </c>
      <c r="D14" s="278">
        <f>'[2]1.1.1 CVs'!C12</f>
        <v>0.3389252120023255</v>
      </c>
      <c r="E14" s="278">
        <v>8.5289544871899506E-2</v>
      </c>
    </row>
    <row r="15" spans="1:26" s="104" customFormat="1" ht="3.6" customHeight="1">
      <c r="C15" s="122"/>
      <c r="D15" s="279"/>
      <c r="E15" s="280"/>
    </row>
    <row r="16" spans="1:26" s="104" customFormat="1" ht="16.899999999999999" customHeight="1">
      <c r="B16" s="360"/>
      <c r="C16" s="123" t="s">
        <v>14</v>
      </c>
      <c r="D16" s="281"/>
      <c r="E16" s="281"/>
    </row>
    <row r="17" spans="1:5" s="16" customFormat="1" ht="36" customHeight="1">
      <c r="A17" s="37"/>
      <c r="B17" s="82" t="s">
        <v>1</v>
      </c>
      <c r="C17" s="60" t="s">
        <v>90</v>
      </c>
      <c r="D17" s="238">
        <v>1.8138076594413552</v>
      </c>
      <c r="E17" s="238">
        <v>0.5111208661483877</v>
      </c>
    </row>
    <row r="18" spans="1:5" s="16" customFormat="1" ht="36" customHeight="1">
      <c r="A18" s="38"/>
      <c r="B18" s="81" t="s">
        <v>0</v>
      </c>
      <c r="C18" s="61" t="s">
        <v>25</v>
      </c>
      <c r="D18" s="62">
        <v>1.1407742858556198</v>
      </c>
      <c r="E18" s="62">
        <v>0.32606413519626204</v>
      </c>
    </row>
    <row r="19" spans="1:5" s="16" customFormat="1" ht="30.75" customHeight="1">
      <c r="A19" s="58"/>
      <c r="B19" s="85" t="s">
        <v>89</v>
      </c>
      <c r="C19" s="60" t="s">
        <v>88</v>
      </c>
      <c r="D19" s="238">
        <v>2.3145803945942101</v>
      </c>
      <c r="E19" s="238">
        <v>0.52900369189192153</v>
      </c>
    </row>
    <row r="20" spans="1:5" s="16" customFormat="1" ht="31.5" customHeight="1">
      <c r="A20" s="37"/>
      <c r="B20" s="356"/>
      <c r="C20" s="39" t="s">
        <v>15</v>
      </c>
      <c r="D20" s="269"/>
      <c r="E20" s="269"/>
    </row>
    <row r="21" spans="1:5" s="16" customFormat="1" ht="48.75" customHeight="1">
      <c r="A21" s="38"/>
      <c r="B21" s="82">
        <v>4</v>
      </c>
      <c r="C21" s="63" t="s">
        <v>16</v>
      </c>
      <c r="D21" s="270">
        <v>0.592745301124595</v>
      </c>
      <c r="E21" s="270">
        <v>0.10767633930708</v>
      </c>
    </row>
    <row r="22" spans="1:5" s="16" customFormat="1" ht="36.75" customHeight="1">
      <c r="A22" s="40"/>
      <c r="B22" s="81">
        <v>5</v>
      </c>
      <c r="C22" s="61" t="s">
        <v>26</v>
      </c>
      <c r="D22" s="62">
        <v>0</v>
      </c>
      <c r="E22" s="62">
        <v>0</v>
      </c>
    </row>
    <row r="23" spans="1:5" s="41" customFormat="1" ht="36" customHeight="1">
      <c r="A23" s="38"/>
      <c r="B23" s="82"/>
      <c r="C23" s="83" t="s">
        <v>17</v>
      </c>
      <c r="D23" s="266"/>
      <c r="E23" s="266"/>
    </row>
    <row r="24" spans="1:5" s="16" customFormat="1" ht="36" customHeight="1">
      <c r="A24" s="37"/>
      <c r="B24" s="81">
        <v>6</v>
      </c>
      <c r="C24" s="61" t="s">
        <v>91</v>
      </c>
      <c r="D24" s="62">
        <v>0.15371282799735861</v>
      </c>
      <c r="E24" s="62">
        <v>2.8000318617608374E-2</v>
      </c>
    </row>
    <row r="25" spans="1:5" s="16" customFormat="1" ht="36" customHeight="1">
      <c r="A25" s="38"/>
      <c r="B25" s="85">
        <v>7</v>
      </c>
      <c r="C25" s="60" t="s">
        <v>92</v>
      </c>
      <c r="D25" s="238">
        <v>0</v>
      </c>
      <c r="E25" s="238">
        <v>0</v>
      </c>
    </row>
    <row r="26" spans="1:5" s="16" customFormat="1" ht="36" customHeight="1">
      <c r="A26" s="37"/>
      <c r="B26" s="81">
        <v>8</v>
      </c>
      <c r="C26" s="61" t="s">
        <v>93</v>
      </c>
      <c r="D26" s="62">
        <v>0</v>
      </c>
      <c r="E26" s="62">
        <v>0</v>
      </c>
    </row>
    <row r="27" spans="1:5" s="16" customFormat="1" ht="30.75" customHeight="1">
      <c r="A27" s="38"/>
      <c r="B27" s="85">
        <v>9</v>
      </c>
      <c r="C27" s="60" t="s">
        <v>94</v>
      </c>
      <c r="D27" s="238">
        <v>0.9404540167386477</v>
      </c>
      <c r="E27" s="238">
        <v>0.24250059729348977</v>
      </c>
    </row>
    <row r="28" spans="1:5" s="16" customFormat="1" ht="36" customHeight="1">
      <c r="A28" s="38"/>
      <c r="B28" s="81">
        <v>10</v>
      </c>
      <c r="C28" s="224" t="s">
        <v>98</v>
      </c>
      <c r="D28" s="62">
        <v>2.0778731168918063</v>
      </c>
      <c r="E28" s="62">
        <v>0.33990778685730044</v>
      </c>
    </row>
    <row r="29" spans="1:5" s="16" customFormat="1" ht="57.75" customHeight="1">
      <c r="A29" s="37"/>
      <c r="B29" s="85">
        <v>11</v>
      </c>
      <c r="C29" s="60" t="s">
        <v>95</v>
      </c>
      <c r="D29" s="238">
        <v>1.7031100931181549</v>
      </c>
      <c r="E29" s="238">
        <v>0.51939428582397862</v>
      </c>
    </row>
    <row r="30" spans="1:5" s="41" customFormat="1" ht="36.75" customHeight="1">
      <c r="B30" s="81">
        <v>12</v>
      </c>
      <c r="C30" s="61" t="s">
        <v>27</v>
      </c>
      <c r="D30" s="62">
        <v>0.48757674735966061</v>
      </c>
      <c r="E30" s="62">
        <v>0.12769067457170039</v>
      </c>
    </row>
    <row r="31" spans="1:5" s="41" customFormat="1" ht="24">
      <c r="B31" s="221">
        <v>13</v>
      </c>
      <c r="C31" s="222" t="s">
        <v>96</v>
      </c>
      <c r="D31" s="272">
        <v>4.8328448629527276</v>
      </c>
      <c r="E31" s="272">
        <v>0.7564857966063937</v>
      </c>
    </row>
    <row r="32" spans="1:5" s="110" customFormat="1" ht="7.9" customHeight="1">
      <c r="B32" s="107"/>
      <c r="C32" s="108"/>
      <c r="D32" s="109"/>
      <c r="E32" s="109"/>
    </row>
    <row r="33" spans="2:5" s="110" customFormat="1" ht="6.75" customHeight="1">
      <c r="B33" s="420" t="s">
        <v>39</v>
      </c>
      <c r="C33" s="420"/>
      <c r="D33" s="420"/>
      <c r="E33" s="358"/>
    </row>
    <row r="34" spans="2:5" s="110" customFormat="1" ht="3.75" customHeight="1">
      <c r="B34" s="358"/>
      <c r="C34" s="358"/>
      <c r="D34" s="358"/>
      <c r="E34" s="358"/>
    </row>
    <row r="35" spans="2:5" s="112" customFormat="1" ht="9.75" customHeight="1">
      <c r="B35" s="24" t="s">
        <v>171</v>
      </c>
    </row>
    <row r="36" spans="2:5" ht="13.5">
      <c r="B36" s="113" t="s">
        <v>33</v>
      </c>
      <c r="C36" s="111"/>
      <c r="D36" s="111"/>
      <c r="E36" s="111"/>
    </row>
    <row r="37" spans="2:5" ht="13.15" customHeight="1">
      <c r="B37" s="421" t="str">
        <f>'[2]1.1'!A49</f>
        <v>Actualizado el 15 de julio del 2020</v>
      </c>
      <c r="C37" s="421"/>
      <c r="D37" s="421"/>
      <c r="E37" s="421"/>
    </row>
  </sheetData>
  <mergeCells count="11">
    <mergeCell ref="A2:E2"/>
    <mergeCell ref="B4:D4"/>
    <mergeCell ref="B5:D5"/>
    <mergeCell ref="B7:C10"/>
    <mergeCell ref="D7:D8"/>
    <mergeCell ref="E7:E8"/>
    <mergeCell ref="B11:B12"/>
    <mergeCell ref="C11:C12"/>
    <mergeCell ref="D11:D12"/>
    <mergeCell ref="B33:D33"/>
    <mergeCell ref="B37:E37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95" workbookViewId="0">
      <selection activeCell="B16" sqref="B16"/>
    </sheetView>
  </sheetViews>
  <sheetFormatPr baseColWidth="10" defaultRowHeight="12.75"/>
  <cols>
    <col min="1" max="1" width="0.85546875" style="88" customWidth="1"/>
    <col min="2" max="2" width="32.7109375" style="88" customWidth="1"/>
    <col min="3" max="3" width="29.28515625" style="88" customWidth="1"/>
    <col min="4" max="4" width="37.42578125" style="88" bestFit="1" customWidth="1"/>
    <col min="5" max="246" width="11.42578125" style="88"/>
    <col min="247" max="247" width="0.85546875" style="88" customWidth="1"/>
    <col min="248" max="248" width="32.7109375" style="88" customWidth="1"/>
    <col min="249" max="249" width="31.5703125" style="88" customWidth="1"/>
    <col min="250" max="250" width="28.85546875" style="88" customWidth="1"/>
    <col min="251" max="251" width="25.85546875" style="88" customWidth="1"/>
    <col min="252" max="502" width="11.42578125" style="88"/>
    <col min="503" max="503" width="0.85546875" style="88" customWidth="1"/>
    <col min="504" max="504" width="32.7109375" style="88" customWidth="1"/>
    <col min="505" max="505" width="31.5703125" style="88" customWidth="1"/>
    <col min="506" max="506" width="28.85546875" style="88" customWidth="1"/>
    <col min="507" max="507" width="25.85546875" style="88" customWidth="1"/>
    <col min="508" max="758" width="11.42578125" style="88"/>
    <col min="759" max="759" width="0.85546875" style="88" customWidth="1"/>
    <col min="760" max="760" width="32.7109375" style="88" customWidth="1"/>
    <col min="761" max="761" width="31.5703125" style="88" customWidth="1"/>
    <col min="762" max="762" width="28.85546875" style="88" customWidth="1"/>
    <col min="763" max="763" width="25.85546875" style="88" customWidth="1"/>
    <col min="764" max="1014" width="11.42578125" style="88"/>
    <col min="1015" max="1015" width="0.85546875" style="88" customWidth="1"/>
    <col min="1016" max="1016" width="32.7109375" style="88" customWidth="1"/>
    <col min="1017" max="1017" width="31.5703125" style="88" customWidth="1"/>
    <col min="1018" max="1018" width="28.85546875" style="88" customWidth="1"/>
    <col min="1019" max="1019" width="25.85546875" style="88" customWidth="1"/>
    <col min="1020" max="1270" width="11.42578125" style="88"/>
    <col min="1271" max="1271" width="0.85546875" style="88" customWidth="1"/>
    <col min="1272" max="1272" width="32.7109375" style="88" customWidth="1"/>
    <col min="1273" max="1273" width="31.5703125" style="88" customWidth="1"/>
    <col min="1274" max="1274" width="28.85546875" style="88" customWidth="1"/>
    <col min="1275" max="1275" width="25.85546875" style="88" customWidth="1"/>
    <col min="1276" max="1526" width="11.42578125" style="88"/>
    <col min="1527" max="1527" width="0.85546875" style="88" customWidth="1"/>
    <col min="1528" max="1528" width="32.7109375" style="88" customWidth="1"/>
    <col min="1529" max="1529" width="31.5703125" style="88" customWidth="1"/>
    <col min="1530" max="1530" width="28.85546875" style="88" customWidth="1"/>
    <col min="1531" max="1531" width="25.85546875" style="88" customWidth="1"/>
    <col min="1532" max="1782" width="11.42578125" style="88"/>
    <col min="1783" max="1783" width="0.85546875" style="88" customWidth="1"/>
    <col min="1784" max="1784" width="32.7109375" style="88" customWidth="1"/>
    <col min="1785" max="1785" width="31.5703125" style="88" customWidth="1"/>
    <col min="1786" max="1786" width="28.85546875" style="88" customWidth="1"/>
    <col min="1787" max="1787" width="25.85546875" style="88" customWidth="1"/>
    <col min="1788" max="2038" width="11.42578125" style="88"/>
    <col min="2039" max="2039" width="0.85546875" style="88" customWidth="1"/>
    <col min="2040" max="2040" width="32.7109375" style="88" customWidth="1"/>
    <col min="2041" max="2041" width="31.5703125" style="88" customWidth="1"/>
    <col min="2042" max="2042" width="28.85546875" style="88" customWidth="1"/>
    <col min="2043" max="2043" width="25.85546875" style="88" customWidth="1"/>
    <col min="2044" max="2294" width="11.42578125" style="88"/>
    <col min="2295" max="2295" width="0.85546875" style="88" customWidth="1"/>
    <col min="2296" max="2296" width="32.7109375" style="88" customWidth="1"/>
    <col min="2297" max="2297" width="31.5703125" style="88" customWidth="1"/>
    <col min="2298" max="2298" width="28.85546875" style="88" customWidth="1"/>
    <col min="2299" max="2299" width="25.85546875" style="88" customWidth="1"/>
    <col min="2300" max="2550" width="11.42578125" style="88"/>
    <col min="2551" max="2551" width="0.85546875" style="88" customWidth="1"/>
    <col min="2552" max="2552" width="32.7109375" style="88" customWidth="1"/>
    <col min="2553" max="2553" width="31.5703125" style="88" customWidth="1"/>
    <col min="2554" max="2554" width="28.85546875" style="88" customWidth="1"/>
    <col min="2555" max="2555" width="25.85546875" style="88" customWidth="1"/>
    <col min="2556" max="2806" width="11.42578125" style="88"/>
    <col min="2807" max="2807" width="0.85546875" style="88" customWidth="1"/>
    <col min="2808" max="2808" width="32.7109375" style="88" customWidth="1"/>
    <col min="2809" max="2809" width="31.5703125" style="88" customWidth="1"/>
    <col min="2810" max="2810" width="28.85546875" style="88" customWidth="1"/>
    <col min="2811" max="2811" width="25.85546875" style="88" customWidth="1"/>
    <col min="2812" max="3062" width="11.42578125" style="88"/>
    <col min="3063" max="3063" width="0.85546875" style="88" customWidth="1"/>
    <col min="3064" max="3064" width="32.7109375" style="88" customWidth="1"/>
    <col min="3065" max="3065" width="31.5703125" style="88" customWidth="1"/>
    <col min="3066" max="3066" width="28.85546875" style="88" customWidth="1"/>
    <col min="3067" max="3067" width="25.85546875" style="88" customWidth="1"/>
    <col min="3068" max="3318" width="11.42578125" style="88"/>
    <col min="3319" max="3319" width="0.85546875" style="88" customWidth="1"/>
    <col min="3320" max="3320" width="32.7109375" style="88" customWidth="1"/>
    <col min="3321" max="3321" width="31.5703125" style="88" customWidth="1"/>
    <col min="3322" max="3322" width="28.85546875" style="88" customWidth="1"/>
    <col min="3323" max="3323" width="25.85546875" style="88" customWidth="1"/>
    <col min="3324" max="3574" width="11.42578125" style="88"/>
    <col min="3575" max="3575" width="0.85546875" style="88" customWidth="1"/>
    <col min="3576" max="3576" width="32.7109375" style="88" customWidth="1"/>
    <col min="3577" max="3577" width="31.5703125" style="88" customWidth="1"/>
    <col min="3578" max="3578" width="28.85546875" style="88" customWidth="1"/>
    <col min="3579" max="3579" width="25.85546875" style="88" customWidth="1"/>
    <col min="3580" max="3830" width="11.42578125" style="88"/>
    <col min="3831" max="3831" width="0.85546875" style="88" customWidth="1"/>
    <col min="3832" max="3832" width="32.7109375" style="88" customWidth="1"/>
    <col min="3833" max="3833" width="31.5703125" style="88" customWidth="1"/>
    <col min="3834" max="3834" width="28.85546875" style="88" customWidth="1"/>
    <col min="3835" max="3835" width="25.85546875" style="88" customWidth="1"/>
    <col min="3836" max="4086" width="11.42578125" style="88"/>
    <col min="4087" max="4087" width="0.85546875" style="88" customWidth="1"/>
    <col min="4088" max="4088" width="32.7109375" style="88" customWidth="1"/>
    <col min="4089" max="4089" width="31.5703125" style="88" customWidth="1"/>
    <col min="4090" max="4090" width="28.85546875" style="88" customWidth="1"/>
    <col min="4091" max="4091" width="25.85546875" style="88" customWidth="1"/>
    <col min="4092" max="4342" width="11.42578125" style="88"/>
    <col min="4343" max="4343" width="0.85546875" style="88" customWidth="1"/>
    <col min="4344" max="4344" width="32.7109375" style="88" customWidth="1"/>
    <col min="4345" max="4345" width="31.5703125" style="88" customWidth="1"/>
    <col min="4346" max="4346" width="28.85546875" style="88" customWidth="1"/>
    <col min="4347" max="4347" width="25.85546875" style="88" customWidth="1"/>
    <col min="4348" max="4598" width="11.42578125" style="88"/>
    <col min="4599" max="4599" width="0.85546875" style="88" customWidth="1"/>
    <col min="4600" max="4600" width="32.7109375" style="88" customWidth="1"/>
    <col min="4601" max="4601" width="31.5703125" style="88" customWidth="1"/>
    <col min="4602" max="4602" width="28.85546875" style="88" customWidth="1"/>
    <col min="4603" max="4603" width="25.85546875" style="88" customWidth="1"/>
    <col min="4604" max="4854" width="11.42578125" style="88"/>
    <col min="4855" max="4855" width="0.85546875" style="88" customWidth="1"/>
    <col min="4856" max="4856" width="32.7109375" style="88" customWidth="1"/>
    <col min="4857" max="4857" width="31.5703125" style="88" customWidth="1"/>
    <col min="4858" max="4858" width="28.85546875" style="88" customWidth="1"/>
    <col min="4859" max="4859" width="25.85546875" style="88" customWidth="1"/>
    <col min="4860" max="5110" width="11.42578125" style="88"/>
    <col min="5111" max="5111" width="0.85546875" style="88" customWidth="1"/>
    <col min="5112" max="5112" width="32.7109375" style="88" customWidth="1"/>
    <col min="5113" max="5113" width="31.5703125" style="88" customWidth="1"/>
    <col min="5114" max="5114" width="28.85546875" style="88" customWidth="1"/>
    <col min="5115" max="5115" width="25.85546875" style="88" customWidth="1"/>
    <col min="5116" max="5366" width="11.42578125" style="88"/>
    <col min="5367" max="5367" width="0.85546875" style="88" customWidth="1"/>
    <col min="5368" max="5368" width="32.7109375" style="88" customWidth="1"/>
    <col min="5369" max="5369" width="31.5703125" style="88" customWidth="1"/>
    <col min="5370" max="5370" width="28.85546875" style="88" customWidth="1"/>
    <col min="5371" max="5371" width="25.85546875" style="88" customWidth="1"/>
    <col min="5372" max="5622" width="11.42578125" style="88"/>
    <col min="5623" max="5623" width="0.85546875" style="88" customWidth="1"/>
    <col min="5624" max="5624" width="32.7109375" style="88" customWidth="1"/>
    <col min="5625" max="5625" width="31.5703125" style="88" customWidth="1"/>
    <col min="5626" max="5626" width="28.85546875" style="88" customWidth="1"/>
    <col min="5627" max="5627" width="25.85546875" style="88" customWidth="1"/>
    <col min="5628" max="5878" width="11.42578125" style="88"/>
    <col min="5879" max="5879" width="0.85546875" style="88" customWidth="1"/>
    <col min="5880" max="5880" width="32.7109375" style="88" customWidth="1"/>
    <col min="5881" max="5881" width="31.5703125" style="88" customWidth="1"/>
    <col min="5882" max="5882" width="28.85546875" style="88" customWidth="1"/>
    <col min="5883" max="5883" width="25.85546875" style="88" customWidth="1"/>
    <col min="5884" max="6134" width="11.42578125" style="88"/>
    <col min="6135" max="6135" width="0.85546875" style="88" customWidth="1"/>
    <col min="6136" max="6136" width="32.7109375" style="88" customWidth="1"/>
    <col min="6137" max="6137" width="31.5703125" style="88" customWidth="1"/>
    <col min="6138" max="6138" width="28.85546875" style="88" customWidth="1"/>
    <col min="6139" max="6139" width="25.85546875" style="88" customWidth="1"/>
    <col min="6140" max="6390" width="11.42578125" style="88"/>
    <col min="6391" max="6391" width="0.85546875" style="88" customWidth="1"/>
    <col min="6392" max="6392" width="32.7109375" style="88" customWidth="1"/>
    <col min="6393" max="6393" width="31.5703125" style="88" customWidth="1"/>
    <col min="6394" max="6394" width="28.85546875" style="88" customWidth="1"/>
    <col min="6395" max="6395" width="25.85546875" style="88" customWidth="1"/>
    <col min="6396" max="6646" width="11.42578125" style="88"/>
    <col min="6647" max="6647" width="0.85546875" style="88" customWidth="1"/>
    <col min="6648" max="6648" width="32.7109375" style="88" customWidth="1"/>
    <col min="6649" max="6649" width="31.5703125" style="88" customWidth="1"/>
    <col min="6650" max="6650" width="28.85546875" style="88" customWidth="1"/>
    <col min="6651" max="6651" width="25.85546875" style="88" customWidth="1"/>
    <col min="6652" max="6902" width="11.42578125" style="88"/>
    <col min="6903" max="6903" width="0.85546875" style="88" customWidth="1"/>
    <col min="6904" max="6904" width="32.7109375" style="88" customWidth="1"/>
    <col min="6905" max="6905" width="31.5703125" style="88" customWidth="1"/>
    <col min="6906" max="6906" width="28.85546875" style="88" customWidth="1"/>
    <col min="6907" max="6907" width="25.85546875" style="88" customWidth="1"/>
    <col min="6908" max="7158" width="11.42578125" style="88"/>
    <col min="7159" max="7159" width="0.85546875" style="88" customWidth="1"/>
    <col min="7160" max="7160" width="32.7109375" style="88" customWidth="1"/>
    <col min="7161" max="7161" width="31.5703125" style="88" customWidth="1"/>
    <col min="7162" max="7162" width="28.85546875" style="88" customWidth="1"/>
    <col min="7163" max="7163" width="25.85546875" style="88" customWidth="1"/>
    <col min="7164" max="7414" width="11.42578125" style="88"/>
    <col min="7415" max="7415" width="0.85546875" style="88" customWidth="1"/>
    <col min="7416" max="7416" width="32.7109375" style="88" customWidth="1"/>
    <col min="7417" max="7417" width="31.5703125" style="88" customWidth="1"/>
    <col min="7418" max="7418" width="28.85546875" style="88" customWidth="1"/>
    <col min="7419" max="7419" width="25.85546875" style="88" customWidth="1"/>
    <col min="7420" max="7670" width="11.42578125" style="88"/>
    <col min="7671" max="7671" width="0.85546875" style="88" customWidth="1"/>
    <col min="7672" max="7672" width="32.7109375" style="88" customWidth="1"/>
    <col min="7673" max="7673" width="31.5703125" style="88" customWidth="1"/>
    <col min="7674" max="7674" width="28.85546875" style="88" customWidth="1"/>
    <col min="7675" max="7675" width="25.85546875" style="88" customWidth="1"/>
    <col min="7676" max="7926" width="11.42578125" style="88"/>
    <col min="7927" max="7927" width="0.85546875" style="88" customWidth="1"/>
    <col min="7928" max="7928" width="32.7109375" style="88" customWidth="1"/>
    <col min="7929" max="7929" width="31.5703125" style="88" customWidth="1"/>
    <col min="7930" max="7930" width="28.85546875" style="88" customWidth="1"/>
    <col min="7931" max="7931" width="25.85546875" style="88" customWidth="1"/>
    <col min="7932" max="8182" width="11.42578125" style="88"/>
    <col min="8183" max="8183" width="0.85546875" style="88" customWidth="1"/>
    <col min="8184" max="8184" width="32.7109375" style="88" customWidth="1"/>
    <col min="8185" max="8185" width="31.5703125" style="88" customWidth="1"/>
    <col min="8186" max="8186" width="28.85546875" style="88" customWidth="1"/>
    <col min="8187" max="8187" width="25.85546875" style="88" customWidth="1"/>
    <col min="8188" max="8438" width="11.42578125" style="88"/>
    <col min="8439" max="8439" width="0.85546875" style="88" customWidth="1"/>
    <col min="8440" max="8440" width="32.7109375" style="88" customWidth="1"/>
    <col min="8441" max="8441" width="31.5703125" style="88" customWidth="1"/>
    <col min="8442" max="8442" width="28.85546875" style="88" customWidth="1"/>
    <col min="8443" max="8443" width="25.85546875" style="88" customWidth="1"/>
    <col min="8444" max="8694" width="11.42578125" style="88"/>
    <col min="8695" max="8695" width="0.85546875" style="88" customWidth="1"/>
    <col min="8696" max="8696" width="32.7109375" style="88" customWidth="1"/>
    <col min="8697" max="8697" width="31.5703125" style="88" customWidth="1"/>
    <col min="8698" max="8698" width="28.85546875" style="88" customWidth="1"/>
    <col min="8699" max="8699" width="25.85546875" style="88" customWidth="1"/>
    <col min="8700" max="8950" width="11.42578125" style="88"/>
    <col min="8951" max="8951" width="0.85546875" style="88" customWidth="1"/>
    <col min="8952" max="8952" width="32.7109375" style="88" customWidth="1"/>
    <col min="8953" max="8953" width="31.5703125" style="88" customWidth="1"/>
    <col min="8954" max="8954" width="28.85546875" style="88" customWidth="1"/>
    <col min="8955" max="8955" width="25.85546875" style="88" customWidth="1"/>
    <col min="8956" max="9206" width="11.42578125" style="88"/>
    <col min="9207" max="9207" width="0.85546875" style="88" customWidth="1"/>
    <col min="9208" max="9208" width="32.7109375" style="88" customWidth="1"/>
    <col min="9209" max="9209" width="31.5703125" style="88" customWidth="1"/>
    <col min="9210" max="9210" width="28.85546875" style="88" customWidth="1"/>
    <col min="9211" max="9211" width="25.85546875" style="88" customWidth="1"/>
    <col min="9212" max="9462" width="11.42578125" style="88"/>
    <col min="9463" max="9463" width="0.85546875" style="88" customWidth="1"/>
    <col min="9464" max="9464" width="32.7109375" style="88" customWidth="1"/>
    <col min="9465" max="9465" width="31.5703125" style="88" customWidth="1"/>
    <col min="9466" max="9466" width="28.85546875" style="88" customWidth="1"/>
    <col min="9467" max="9467" width="25.85546875" style="88" customWidth="1"/>
    <col min="9468" max="9718" width="11.42578125" style="88"/>
    <col min="9719" max="9719" width="0.85546875" style="88" customWidth="1"/>
    <col min="9720" max="9720" width="32.7109375" style="88" customWidth="1"/>
    <col min="9721" max="9721" width="31.5703125" style="88" customWidth="1"/>
    <col min="9722" max="9722" width="28.85546875" style="88" customWidth="1"/>
    <col min="9723" max="9723" width="25.85546875" style="88" customWidth="1"/>
    <col min="9724" max="9974" width="11.42578125" style="88"/>
    <col min="9975" max="9975" width="0.85546875" style="88" customWidth="1"/>
    <col min="9976" max="9976" width="32.7109375" style="88" customWidth="1"/>
    <col min="9977" max="9977" width="31.5703125" style="88" customWidth="1"/>
    <col min="9978" max="9978" width="28.85546875" style="88" customWidth="1"/>
    <col min="9979" max="9979" width="25.85546875" style="88" customWidth="1"/>
    <col min="9980" max="10230" width="11.42578125" style="88"/>
    <col min="10231" max="10231" width="0.85546875" style="88" customWidth="1"/>
    <col min="10232" max="10232" width="32.7109375" style="88" customWidth="1"/>
    <col min="10233" max="10233" width="31.5703125" style="88" customWidth="1"/>
    <col min="10234" max="10234" width="28.85546875" style="88" customWidth="1"/>
    <col min="10235" max="10235" width="25.85546875" style="88" customWidth="1"/>
    <col min="10236" max="10486" width="11.42578125" style="88"/>
    <col min="10487" max="10487" width="0.85546875" style="88" customWidth="1"/>
    <col min="10488" max="10488" width="32.7109375" style="88" customWidth="1"/>
    <col min="10489" max="10489" width="31.5703125" style="88" customWidth="1"/>
    <col min="10490" max="10490" width="28.85546875" style="88" customWidth="1"/>
    <col min="10491" max="10491" width="25.85546875" style="88" customWidth="1"/>
    <col min="10492" max="10742" width="11.42578125" style="88"/>
    <col min="10743" max="10743" width="0.85546875" style="88" customWidth="1"/>
    <col min="10744" max="10744" width="32.7109375" style="88" customWidth="1"/>
    <col min="10745" max="10745" width="31.5703125" style="88" customWidth="1"/>
    <col min="10746" max="10746" width="28.85546875" style="88" customWidth="1"/>
    <col min="10747" max="10747" width="25.85546875" style="88" customWidth="1"/>
    <col min="10748" max="10998" width="11.42578125" style="88"/>
    <col min="10999" max="10999" width="0.85546875" style="88" customWidth="1"/>
    <col min="11000" max="11000" width="32.7109375" style="88" customWidth="1"/>
    <col min="11001" max="11001" width="31.5703125" style="88" customWidth="1"/>
    <col min="11002" max="11002" width="28.85546875" style="88" customWidth="1"/>
    <col min="11003" max="11003" width="25.85546875" style="88" customWidth="1"/>
    <col min="11004" max="11254" width="11.42578125" style="88"/>
    <col min="11255" max="11255" width="0.85546875" style="88" customWidth="1"/>
    <col min="11256" max="11256" width="32.7109375" style="88" customWidth="1"/>
    <col min="11257" max="11257" width="31.5703125" style="88" customWidth="1"/>
    <col min="11258" max="11258" width="28.85546875" style="88" customWidth="1"/>
    <col min="11259" max="11259" width="25.85546875" style="88" customWidth="1"/>
    <col min="11260" max="11510" width="11.42578125" style="88"/>
    <col min="11511" max="11511" width="0.85546875" style="88" customWidth="1"/>
    <col min="11512" max="11512" width="32.7109375" style="88" customWidth="1"/>
    <col min="11513" max="11513" width="31.5703125" style="88" customWidth="1"/>
    <col min="11514" max="11514" width="28.85546875" style="88" customWidth="1"/>
    <col min="11515" max="11515" width="25.85546875" style="88" customWidth="1"/>
    <col min="11516" max="11766" width="11.42578125" style="88"/>
    <col min="11767" max="11767" width="0.85546875" style="88" customWidth="1"/>
    <col min="11768" max="11768" width="32.7109375" style="88" customWidth="1"/>
    <col min="11769" max="11769" width="31.5703125" style="88" customWidth="1"/>
    <col min="11770" max="11770" width="28.85546875" style="88" customWidth="1"/>
    <col min="11771" max="11771" width="25.85546875" style="88" customWidth="1"/>
    <col min="11772" max="12022" width="11.42578125" style="88"/>
    <col min="12023" max="12023" width="0.85546875" style="88" customWidth="1"/>
    <col min="12024" max="12024" width="32.7109375" style="88" customWidth="1"/>
    <col min="12025" max="12025" width="31.5703125" style="88" customWidth="1"/>
    <col min="12026" max="12026" width="28.85546875" style="88" customWidth="1"/>
    <col min="12027" max="12027" width="25.85546875" style="88" customWidth="1"/>
    <col min="12028" max="12278" width="11.42578125" style="88"/>
    <col min="12279" max="12279" width="0.85546875" style="88" customWidth="1"/>
    <col min="12280" max="12280" width="32.7109375" style="88" customWidth="1"/>
    <col min="12281" max="12281" width="31.5703125" style="88" customWidth="1"/>
    <col min="12282" max="12282" width="28.85546875" style="88" customWidth="1"/>
    <col min="12283" max="12283" width="25.85546875" style="88" customWidth="1"/>
    <col min="12284" max="12534" width="11.42578125" style="88"/>
    <col min="12535" max="12535" width="0.85546875" style="88" customWidth="1"/>
    <col min="12536" max="12536" width="32.7109375" style="88" customWidth="1"/>
    <col min="12537" max="12537" width="31.5703125" style="88" customWidth="1"/>
    <col min="12538" max="12538" width="28.85546875" style="88" customWidth="1"/>
    <col min="12539" max="12539" width="25.85546875" style="88" customWidth="1"/>
    <col min="12540" max="12790" width="11.42578125" style="88"/>
    <col min="12791" max="12791" width="0.85546875" style="88" customWidth="1"/>
    <col min="12792" max="12792" width="32.7109375" style="88" customWidth="1"/>
    <col min="12793" max="12793" width="31.5703125" style="88" customWidth="1"/>
    <col min="12794" max="12794" width="28.85546875" style="88" customWidth="1"/>
    <col min="12795" max="12795" width="25.85546875" style="88" customWidth="1"/>
    <col min="12796" max="13046" width="11.42578125" style="88"/>
    <col min="13047" max="13047" width="0.85546875" style="88" customWidth="1"/>
    <col min="13048" max="13048" width="32.7109375" style="88" customWidth="1"/>
    <col min="13049" max="13049" width="31.5703125" style="88" customWidth="1"/>
    <col min="13050" max="13050" width="28.85546875" style="88" customWidth="1"/>
    <col min="13051" max="13051" width="25.85546875" style="88" customWidth="1"/>
    <col min="13052" max="13302" width="11.42578125" style="88"/>
    <col min="13303" max="13303" width="0.85546875" style="88" customWidth="1"/>
    <col min="13304" max="13304" width="32.7109375" style="88" customWidth="1"/>
    <col min="13305" max="13305" width="31.5703125" style="88" customWidth="1"/>
    <col min="13306" max="13306" width="28.85546875" style="88" customWidth="1"/>
    <col min="13307" max="13307" width="25.85546875" style="88" customWidth="1"/>
    <col min="13308" max="13558" width="11.42578125" style="88"/>
    <col min="13559" max="13559" width="0.85546875" style="88" customWidth="1"/>
    <col min="13560" max="13560" width="32.7109375" style="88" customWidth="1"/>
    <col min="13561" max="13561" width="31.5703125" style="88" customWidth="1"/>
    <col min="13562" max="13562" width="28.85546875" style="88" customWidth="1"/>
    <col min="13563" max="13563" width="25.85546875" style="88" customWidth="1"/>
    <col min="13564" max="13814" width="11.42578125" style="88"/>
    <col min="13815" max="13815" width="0.85546875" style="88" customWidth="1"/>
    <col min="13816" max="13816" width="32.7109375" style="88" customWidth="1"/>
    <col min="13817" max="13817" width="31.5703125" style="88" customWidth="1"/>
    <col min="13818" max="13818" width="28.85546875" style="88" customWidth="1"/>
    <col min="13819" max="13819" width="25.85546875" style="88" customWidth="1"/>
    <col min="13820" max="14070" width="11.42578125" style="88"/>
    <col min="14071" max="14071" width="0.85546875" style="88" customWidth="1"/>
    <col min="14072" max="14072" width="32.7109375" style="88" customWidth="1"/>
    <col min="14073" max="14073" width="31.5703125" style="88" customWidth="1"/>
    <col min="14074" max="14074" width="28.85546875" style="88" customWidth="1"/>
    <col min="14075" max="14075" width="25.85546875" style="88" customWidth="1"/>
    <col min="14076" max="14326" width="11.42578125" style="88"/>
    <col min="14327" max="14327" width="0.85546875" style="88" customWidth="1"/>
    <col min="14328" max="14328" width="32.7109375" style="88" customWidth="1"/>
    <col min="14329" max="14329" width="31.5703125" style="88" customWidth="1"/>
    <col min="14330" max="14330" width="28.85546875" style="88" customWidth="1"/>
    <col min="14331" max="14331" width="25.85546875" style="88" customWidth="1"/>
    <col min="14332" max="14582" width="11.42578125" style="88"/>
    <col min="14583" max="14583" width="0.85546875" style="88" customWidth="1"/>
    <col min="14584" max="14584" width="32.7109375" style="88" customWidth="1"/>
    <col min="14585" max="14585" width="31.5703125" style="88" customWidth="1"/>
    <col min="14586" max="14586" width="28.85546875" style="88" customWidth="1"/>
    <col min="14587" max="14587" width="25.85546875" style="88" customWidth="1"/>
    <col min="14588" max="14838" width="11.42578125" style="88"/>
    <col min="14839" max="14839" width="0.85546875" style="88" customWidth="1"/>
    <col min="14840" max="14840" width="32.7109375" style="88" customWidth="1"/>
    <col min="14841" max="14841" width="31.5703125" style="88" customWidth="1"/>
    <col min="14842" max="14842" width="28.85546875" style="88" customWidth="1"/>
    <col min="14843" max="14843" width="25.85546875" style="88" customWidth="1"/>
    <col min="14844" max="15094" width="11.42578125" style="88"/>
    <col min="15095" max="15095" width="0.85546875" style="88" customWidth="1"/>
    <col min="15096" max="15096" width="32.7109375" style="88" customWidth="1"/>
    <col min="15097" max="15097" width="31.5703125" style="88" customWidth="1"/>
    <col min="15098" max="15098" width="28.85546875" style="88" customWidth="1"/>
    <col min="15099" max="15099" width="25.85546875" style="88" customWidth="1"/>
    <col min="15100" max="15350" width="11.42578125" style="88"/>
    <col min="15351" max="15351" width="0.85546875" style="88" customWidth="1"/>
    <col min="15352" max="15352" width="32.7109375" style="88" customWidth="1"/>
    <col min="15353" max="15353" width="31.5703125" style="88" customWidth="1"/>
    <col min="15354" max="15354" width="28.85546875" style="88" customWidth="1"/>
    <col min="15355" max="15355" width="25.85546875" style="88" customWidth="1"/>
    <col min="15356" max="15606" width="11.42578125" style="88"/>
    <col min="15607" max="15607" width="0.85546875" style="88" customWidth="1"/>
    <col min="15608" max="15608" width="32.7109375" style="88" customWidth="1"/>
    <col min="15609" max="15609" width="31.5703125" style="88" customWidth="1"/>
    <col min="15610" max="15610" width="28.85546875" style="88" customWidth="1"/>
    <col min="15611" max="15611" width="25.85546875" style="88" customWidth="1"/>
    <col min="15612" max="15862" width="11.42578125" style="88"/>
    <col min="15863" max="15863" width="0.85546875" style="88" customWidth="1"/>
    <col min="15864" max="15864" width="32.7109375" style="88" customWidth="1"/>
    <col min="15865" max="15865" width="31.5703125" style="88" customWidth="1"/>
    <col min="15866" max="15866" width="28.85546875" style="88" customWidth="1"/>
    <col min="15867" max="15867" width="25.85546875" style="88" customWidth="1"/>
    <col min="15868" max="16118" width="11.42578125" style="88"/>
    <col min="16119" max="16119" width="0.85546875" style="88" customWidth="1"/>
    <col min="16120" max="16120" width="32.7109375" style="88" customWidth="1"/>
    <col min="16121" max="16121" width="31.5703125" style="88" customWidth="1"/>
    <col min="16122" max="16122" width="28.85546875" style="88" customWidth="1"/>
    <col min="16123" max="16123" width="25.85546875" style="88" customWidth="1"/>
    <col min="16124" max="16384" width="11.42578125" style="88"/>
  </cols>
  <sheetData>
    <row r="1" spans="1:22" ht="62.25" customHeight="1"/>
    <row r="2" spans="1:22" ht="18" customHeight="1">
      <c r="A2" s="422" t="str">
        <f>[2]Contenido!B5</f>
        <v>Encuesta Mensual de Comercio  - EMC</v>
      </c>
      <c r="B2" s="422"/>
      <c r="C2" s="422"/>
    </row>
    <row r="3" spans="1:22" ht="12.75" customHeight="1">
      <c r="B3" s="434" t="s">
        <v>185</v>
      </c>
      <c r="C3" s="434"/>
      <c r="D3" s="434"/>
    </row>
    <row r="4" spans="1:22" s="91" customFormat="1" ht="14.25">
      <c r="B4" s="423" t="s">
        <v>184</v>
      </c>
      <c r="C4" s="423"/>
    </row>
    <row r="5" spans="1:22">
      <c r="B5" s="435" t="str">
        <f>[2]Contenido!B9</f>
        <v>Mayo 2020</v>
      </c>
      <c r="C5" s="436"/>
      <c r="E5" s="117"/>
      <c r="F5" s="92"/>
      <c r="G5" s="92"/>
      <c r="H5" s="118"/>
      <c r="I5" s="118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4.5" customHeight="1">
      <c r="B6" s="94"/>
      <c r="C6" s="94"/>
    </row>
    <row r="7" spans="1:22" s="100" customFormat="1" ht="29.25" customHeight="1">
      <c r="B7" s="424" t="s">
        <v>40</v>
      </c>
      <c r="C7" s="144" t="s">
        <v>189</v>
      </c>
      <c r="D7" s="144" t="s">
        <v>190</v>
      </c>
    </row>
    <row r="8" spans="1:22" s="100" customFormat="1" ht="16.149999999999999" customHeight="1">
      <c r="B8" s="425"/>
      <c r="C8" s="424" t="s">
        <v>3</v>
      </c>
      <c r="D8" s="425" t="s">
        <v>2</v>
      </c>
    </row>
    <row r="9" spans="1:22" s="100" customFormat="1" ht="13.9" customHeight="1">
      <c r="B9" s="426"/>
      <c r="C9" s="426"/>
      <c r="D9" s="426"/>
    </row>
    <row r="10" spans="1:22" s="10" customFormat="1" ht="18" customHeight="1">
      <c r="B10" s="225" t="s">
        <v>19</v>
      </c>
      <c r="C10" s="236">
        <v>4.1363234155461691E-2</v>
      </c>
      <c r="D10" s="236">
        <v>4.8254940260888043E-2</v>
      </c>
    </row>
    <row r="11" spans="1:22" s="25" customFormat="1" ht="18" customHeight="1">
      <c r="B11" s="226" t="s">
        <v>20</v>
      </c>
      <c r="C11" s="238">
        <v>5.4627111775194297E-2</v>
      </c>
      <c r="D11" s="238">
        <v>6.7381929573154975E-2</v>
      </c>
    </row>
    <row r="12" spans="1:22" s="10" customFormat="1" ht="18" customHeight="1">
      <c r="B12" s="227" t="s">
        <v>21</v>
      </c>
      <c r="C12" s="62">
        <v>0.16024150897898506</v>
      </c>
      <c r="D12" s="62">
        <v>0.19042816497479761</v>
      </c>
    </row>
    <row r="13" spans="1:22" s="25" customFormat="1" ht="18" customHeight="1">
      <c r="B13" s="226" t="s">
        <v>22</v>
      </c>
      <c r="C13" s="238">
        <v>0.11181611738660889</v>
      </c>
      <c r="D13" s="238">
        <v>0.11704471050678961</v>
      </c>
    </row>
    <row r="14" spans="1:22" s="10" customFormat="1" ht="18" customHeight="1">
      <c r="B14" s="228" t="s">
        <v>97</v>
      </c>
      <c r="C14" s="240">
        <v>0.1972158776354232</v>
      </c>
      <c r="D14" s="240">
        <v>0.23856325727259872</v>
      </c>
    </row>
    <row r="15" spans="1:22" s="110" customFormat="1" ht="3.6" customHeight="1">
      <c r="B15" s="127"/>
      <c r="C15" s="128"/>
    </row>
    <row r="16" spans="1:22" s="112" customFormat="1" ht="12">
      <c r="B16" s="24" t="s">
        <v>171</v>
      </c>
    </row>
    <row r="17" spans="2:3" s="112" customFormat="1" ht="13.5">
      <c r="B17" s="113" t="s">
        <v>33</v>
      </c>
      <c r="C17" s="111"/>
    </row>
    <row r="18" spans="2:3">
      <c r="B18" s="421" t="str">
        <f>+'[2]1.1'!A49</f>
        <v>Actualizado el 15 de julio del 2020</v>
      </c>
      <c r="C18" s="421"/>
    </row>
  </sheetData>
  <mergeCells count="8">
    <mergeCell ref="B18:C18"/>
    <mergeCell ref="A2:C2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zoomScale="85" zoomScaleNormal="85" zoomScaleSheetLayoutView="55" workbookViewId="0">
      <pane xSplit="3" ySplit="11" topLeftCell="D25" activePane="bottomRight" state="frozen"/>
      <selection pane="topRight" activeCell="D1" sqref="D1"/>
      <selection pane="bottomLeft" activeCell="A12" sqref="A12"/>
      <selection pane="bottomRight" activeCell="F27" sqref="F27"/>
    </sheetView>
  </sheetViews>
  <sheetFormatPr baseColWidth="10" defaultRowHeight="11.25"/>
  <cols>
    <col min="1" max="1" width="2" style="111" customWidth="1"/>
    <col min="2" max="2" width="5.42578125" style="111" customWidth="1"/>
    <col min="3" max="3" width="40.7109375" style="111" customWidth="1"/>
    <col min="4" max="4" width="31.140625" style="368" customWidth="1"/>
    <col min="5" max="5" width="36.28515625" style="111" customWidth="1"/>
    <col min="6" max="6" width="31.140625" style="368" customWidth="1"/>
    <col min="7" max="7" width="36.28515625" style="111" customWidth="1"/>
    <col min="8" max="8" width="31.140625" style="368" customWidth="1"/>
    <col min="9" max="9" width="36.28515625" style="111" customWidth="1"/>
    <col min="10" max="10" width="31.140625" style="368" customWidth="1"/>
    <col min="11" max="11" width="36.28515625" style="111" customWidth="1"/>
    <col min="12" max="12" width="31.140625" style="368" customWidth="1"/>
    <col min="13" max="13" width="36.28515625" style="111" customWidth="1"/>
    <col min="14" max="254" width="11.42578125" style="111"/>
    <col min="255" max="255" width="0.85546875" style="111" customWidth="1"/>
    <col min="256" max="256" width="5.42578125" style="111" customWidth="1"/>
    <col min="257" max="257" width="40.28515625" style="111" customWidth="1"/>
    <col min="258" max="258" width="34.7109375" style="111" customWidth="1"/>
    <col min="259" max="259" width="34.42578125" style="111" customWidth="1"/>
    <col min="260" max="260" width="35" style="111" customWidth="1"/>
    <col min="261" max="510" width="11.42578125" style="111"/>
    <col min="511" max="511" width="0.85546875" style="111" customWidth="1"/>
    <col min="512" max="512" width="5.42578125" style="111" customWidth="1"/>
    <col min="513" max="513" width="40.28515625" style="111" customWidth="1"/>
    <col min="514" max="514" width="34.7109375" style="111" customWidth="1"/>
    <col min="515" max="515" width="34.42578125" style="111" customWidth="1"/>
    <col min="516" max="516" width="35" style="111" customWidth="1"/>
    <col min="517" max="766" width="11.42578125" style="111"/>
    <col min="767" max="767" width="0.85546875" style="111" customWidth="1"/>
    <col min="768" max="768" width="5.42578125" style="111" customWidth="1"/>
    <col min="769" max="769" width="40.28515625" style="111" customWidth="1"/>
    <col min="770" max="770" width="34.7109375" style="111" customWidth="1"/>
    <col min="771" max="771" width="34.42578125" style="111" customWidth="1"/>
    <col min="772" max="772" width="35" style="111" customWidth="1"/>
    <col min="773" max="1022" width="11.42578125" style="111"/>
    <col min="1023" max="1023" width="0.85546875" style="111" customWidth="1"/>
    <col min="1024" max="1024" width="5.42578125" style="111" customWidth="1"/>
    <col min="1025" max="1025" width="40.28515625" style="111" customWidth="1"/>
    <col min="1026" max="1026" width="34.7109375" style="111" customWidth="1"/>
    <col min="1027" max="1027" width="34.42578125" style="111" customWidth="1"/>
    <col min="1028" max="1028" width="35" style="111" customWidth="1"/>
    <col min="1029" max="1278" width="11.42578125" style="111"/>
    <col min="1279" max="1279" width="0.85546875" style="111" customWidth="1"/>
    <col min="1280" max="1280" width="5.42578125" style="111" customWidth="1"/>
    <col min="1281" max="1281" width="40.28515625" style="111" customWidth="1"/>
    <col min="1282" max="1282" width="34.7109375" style="111" customWidth="1"/>
    <col min="1283" max="1283" width="34.42578125" style="111" customWidth="1"/>
    <col min="1284" max="1284" width="35" style="111" customWidth="1"/>
    <col min="1285" max="1534" width="11.42578125" style="111"/>
    <col min="1535" max="1535" width="0.85546875" style="111" customWidth="1"/>
    <col min="1536" max="1536" width="5.42578125" style="111" customWidth="1"/>
    <col min="1537" max="1537" width="40.28515625" style="111" customWidth="1"/>
    <col min="1538" max="1538" width="34.7109375" style="111" customWidth="1"/>
    <col min="1539" max="1539" width="34.42578125" style="111" customWidth="1"/>
    <col min="1540" max="1540" width="35" style="111" customWidth="1"/>
    <col min="1541" max="1790" width="11.42578125" style="111"/>
    <col min="1791" max="1791" width="0.85546875" style="111" customWidth="1"/>
    <col min="1792" max="1792" width="5.42578125" style="111" customWidth="1"/>
    <col min="1793" max="1793" width="40.28515625" style="111" customWidth="1"/>
    <col min="1794" max="1794" width="34.7109375" style="111" customWidth="1"/>
    <col min="1795" max="1795" width="34.42578125" style="111" customWidth="1"/>
    <col min="1796" max="1796" width="35" style="111" customWidth="1"/>
    <col min="1797" max="2046" width="11.42578125" style="111"/>
    <col min="2047" max="2047" width="0.85546875" style="111" customWidth="1"/>
    <col min="2048" max="2048" width="5.42578125" style="111" customWidth="1"/>
    <col min="2049" max="2049" width="40.28515625" style="111" customWidth="1"/>
    <col min="2050" max="2050" width="34.7109375" style="111" customWidth="1"/>
    <col min="2051" max="2051" width="34.42578125" style="111" customWidth="1"/>
    <col min="2052" max="2052" width="35" style="111" customWidth="1"/>
    <col min="2053" max="2302" width="11.42578125" style="111"/>
    <col min="2303" max="2303" width="0.85546875" style="111" customWidth="1"/>
    <col min="2304" max="2304" width="5.42578125" style="111" customWidth="1"/>
    <col min="2305" max="2305" width="40.28515625" style="111" customWidth="1"/>
    <col min="2306" max="2306" width="34.7109375" style="111" customWidth="1"/>
    <col min="2307" max="2307" width="34.42578125" style="111" customWidth="1"/>
    <col min="2308" max="2308" width="35" style="111" customWidth="1"/>
    <col min="2309" max="2558" width="11.42578125" style="111"/>
    <col min="2559" max="2559" width="0.85546875" style="111" customWidth="1"/>
    <col min="2560" max="2560" width="5.42578125" style="111" customWidth="1"/>
    <col min="2561" max="2561" width="40.28515625" style="111" customWidth="1"/>
    <col min="2562" max="2562" width="34.7109375" style="111" customWidth="1"/>
    <col min="2563" max="2563" width="34.42578125" style="111" customWidth="1"/>
    <col min="2564" max="2564" width="35" style="111" customWidth="1"/>
    <col min="2565" max="2814" width="11.42578125" style="111"/>
    <col min="2815" max="2815" width="0.85546875" style="111" customWidth="1"/>
    <col min="2816" max="2816" width="5.42578125" style="111" customWidth="1"/>
    <col min="2817" max="2817" width="40.28515625" style="111" customWidth="1"/>
    <col min="2818" max="2818" width="34.7109375" style="111" customWidth="1"/>
    <col min="2819" max="2819" width="34.42578125" style="111" customWidth="1"/>
    <col min="2820" max="2820" width="35" style="111" customWidth="1"/>
    <col min="2821" max="3070" width="11.42578125" style="111"/>
    <col min="3071" max="3071" width="0.85546875" style="111" customWidth="1"/>
    <col min="3072" max="3072" width="5.42578125" style="111" customWidth="1"/>
    <col min="3073" max="3073" width="40.28515625" style="111" customWidth="1"/>
    <col min="3074" max="3074" width="34.7109375" style="111" customWidth="1"/>
    <col min="3075" max="3075" width="34.42578125" style="111" customWidth="1"/>
    <col min="3076" max="3076" width="35" style="111" customWidth="1"/>
    <col min="3077" max="3326" width="11.42578125" style="111"/>
    <col min="3327" max="3327" width="0.85546875" style="111" customWidth="1"/>
    <col min="3328" max="3328" width="5.42578125" style="111" customWidth="1"/>
    <col min="3329" max="3329" width="40.28515625" style="111" customWidth="1"/>
    <col min="3330" max="3330" width="34.7109375" style="111" customWidth="1"/>
    <col min="3331" max="3331" width="34.42578125" style="111" customWidth="1"/>
    <col min="3332" max="3332" width="35" style="111" customWidth="1"/>
    <col min="3333" max="3582" width="11.42578125" style="111"/>
    <col min="3583" max="3583" width="0.85546875" style="111" customWidth="1"/>
    <col min="3584" max="3584" width="5.42578125" style="111" customWidth="1"/>
    <col min="3585" max="3585" width="40.28515625" style="111" customWidth="1"/>
    <col min="3586" max="3586" width="34.7109375" style="111" customWidth="1"/>
    <col min="3587" max="3587" width="34.42578125" style="111" customWidth="1"/>
    <col min="3588" max="3588" width="35" style="111" customWidth="1"/>
    <col min="3589" max="3838" width="11.42578125" style="111"/>
    <col min="3839" max="3839" width="0.85546875" style="111" customWidth="1"/>
    <col min="3840" max="3840" width="5.42578125" style="111" customWidth="1"/>
    <col min="3841" max="3841" width="40.28515625" style="111" customWidth="1"/>
    <col min="3842" max="3842" width="34.7109375" style="111" customWidth="1"/>
    <col min="3843" max="3843" width="34.42578125" style="111" customWidth="1"/>
    <col min="3844" max="3844" width="35" style="111" customWidth="1"/>
    <col min="3845" max="4094" width="11.42578125" style="111"/>
    <col min="4095" max="4095" width="0.85546875" style="111" customWidth="1"/>
    <col min="4096" max="4096" width="5.42578125" style="111" customWidth="1"/>
    <col min="4097" max="4097" width="40.28515625" style="111" customWidth="1"/>
    <col min="4098" max="4098" width="34.7109375" style="111" customWidth="1"/>
    <col min="4099" max="4099" width="34.42578125" style="111" customWidth="1"/>
    <col min="4100" max="4100" width="35" style="111" customWidth="1"/>
    <col min="4101" max="4350" width="11.42578125" style="111"/>
    <col min="4351" max="4351" width="0.85546875" style="111" customWidth="1"/>
    <col min="4352" max="4352" width="5.42578125" style="111" customWidth="1"/>
    <col min="4353" max="4353" width="40.28515625" style="111" customWidth="1"/>
    <col min="4354" max="4354" width="34.7109375" style="111" customWidth="1"/>
    <col min="4355" max="4355" width="34.42578125" style="111" customWidth="1"/>
    <col min="4356" max="4356" width="35" style="111" customWidth="1"/>
    <col min="4357" max="4606" width="11.42578125" style="111"/>
    <col min="4607" max="4607" width="0.85546875" style="111" customWidth="1"/>
    <col min="4608" max="4608" width="5.42578125" style="111" customWidth="1"/>
    <col min="4609" max="4609" width="40.28515625" style="111" customWidth="1"/>
    <col min="4610" max="4610" width="34.7109375" style="111" customWidth="1"/>
    <col min="4611" max="4611" width="34.42578125" style="111" customWidth="1"/>
    <col min="4612" max="4612" width="35" style="111" customWidth="1"/>
    <col min="4613" max="4862" width="11.42578125" style="111"/>
    <col min="4863" max="4863" width="0.85546875" style="111" customWidth="1"/>
    <col min="4864" max="4864" width="5.42578125" style="111" customWidth="1"/>
    <col min="4865" max="4865" width="40.28515625" style="111" customWidth="1"/>
    <col min="4866" max="4866" width="34.7109375" style="111" customWidth="1"/>
    <col min="4867" max="4867" width="34.42578125" style="111" customWidth="1"/>
    <col min="4868" max="4868" width="35" style="111" customWidth="1"/>
    <col min="4869" max="5118" width="11.42578125" style="111"/>
    <col min="5119" max="5119" width="0.85546875" style="111" customWidth="1"/>
    <col min="5120" max="5120" width="5.42578125" style="111" customWidth="1"/>
    <col min="5121" max="5121" width="40.28515625" style="111" customWidth="1"/>
    <col min="5122" max="5122" width="34.7109375" style="111" customWidth="1"/>
    <col min="5123" max="5123" width="34.42578125" style="111" customWidth="1"/>
    <col min="5124" max="5124" width="35" style="111" customWidth="1"/>
    <col min="5125" max="5374" width="11.42578125" style="111"/>
    <col min="5375" max="5375" width="0.85546875" style="111" customWidth="1"/>
    <col min="5376" max="5376" width="5.42578125" style="111" customWidth="1"/>
    <col min="5377" max="5377" width="40.28515625" style="111" customWidth="1"/>
    <col min="5378" max="5378" width="34.7109375" style="111" customWidth="1"/>
    <col min="5379" max="5379" width="34.42578125" style="111" customWidth="1"/>
    <col min="5380" max="5380" width="35" style="111" customWidth="1"/>
    <col min="5381" max="5630" width="11.42578125" style="111"/>
    <col min="5631" max="5631" width="0.85546875" style="111" customWidth="1"/>
    <col min="5632" max="5632" width="5.42578125" style="111" customWidth="1"/>
    <col min="5633" max="5633" width="40.28515625" style="111" customWidth="1"/>
    <col min="5634" max="5634" width="34.7109375" style="111" customWidth="1"/>
    <col min="5635" max="5635" width="34.42578125" style="111" customWidth="1"/>
    <col min="5636" max="5636" width="35" style="111" customWidth="1"/>
    <col min="5637" max="5886" width="11.42578125" style="111"/>
    <col min="5887" max="5887" width="0.85546875" style="111" customWidth="1"/>
    <col min="5888" max="5888" width="5.42578125" style="111" customWidth="1"/>
    <col min="5889" max="5889" width="40.28515625" style="111" customWidth="1"/>
    <col min="5890" max="5890" width="34.7109375" style="111" customWidth="1"/>
    <col min="5891" max="5891" width="34.42578125" style="111" customWidth="1"/>
    <col min="5892" max="5892" width="35" style="111" customWidth="1"/>
    <col min="5893" max="6142" width="11.42578125" style="111"/>
    <col min="6143" max="6143" width="0.85546875" style="111" customWidth="1"/>
    <col min="6144" max="6144" width="5.42578125" style="111" customWidth="1"/>
    <col min="6145" max="6145" width="40.28515625" style="111" customWidth="1"/>
    <col min="6146" max="6146" width="34.7109375" style="111" customWidth="1"/>
    <col min="6147" max="6147" width="34.42578125" style="111" customWidth="1"/>
    <col min="6148" max="6148" width="35" style="111" customWidth="1"/>
    <col min="6149" max="6398" width="11.42578125" style="111"/>
    <col min="6399" max="6399" width="0.85546875" style="111" customWidth="1"/>
    <col min="6400" max="6400" width="5.42578125" style="111" customWidth="1"/>
    <col min="6401" max="6401" width="40.28515625" style="111" customWidth="1"/>
    <col min="6402" max="6402" width="34.7109375" style="111" customWidth="1"/>
    <col min="6403" max="6403" width="34.42578125" style="111" customWidth="1"/>
    <col min="6404" max="6404" width="35" style="111" customWidth="1"/>
    <col min="6405" max="6654" width="11.42578125" style="111"/>
    <col min="6655" max="6655" width="0.85546875" style="111" customWidth="1"/>
    <col min="6656" max="6656" width="5.42578125" style="111" customWidth="1"/>
    <col min="6657" max="6657" width="40.28515625" style="111" customWidth="1"/>
    <col min="6658" max="6658" width="34.7109375" style="111" customWidth="1"/>
    <col min="6659" max="6659" width="34.42578125" style="111" customWidth="1"/>
    <col min="6660" max="6660" width="35" style="111" customWidth="1"/>
    <col min="6661" max="6910" width="11.42578125" style="111"/>
    <col min="6911" max="6911" width="0.85546875" style="111" customWidth="1"/>
    <col min="6912" max="6912" width="5.42578125" style="111" customWidth="1"/>
    <col min="6913" max="6913" width="40.28515625" style="111" customWidth="1"/>
    <col min="6914" max="6914" width="34.7109375" style="111" customWidth="1"/>
    <col min="6915" max="6915" width="34.42578125" style="111" customWidth="1"/>
    <col min="6916" max="6916" width="35" style="111" customWidth="1"/>
    <col min="6917" max="7166" width="11.42578125" style="111"/>
    <col min="7167" max="7167" width="0.85546875" style="111" customWidth="1"/>
    <col min="7168" max="7168" width="5.42578125" style="111" customWidth="1"/>
    <col min="7169" max="7169" width="40.28515625" style="111" customWidth="1"/>
    <col min="7170" max="7170" width="34.7109375" style="111" customWidth="1"/>
    <col min="7171" max="7171" width="34.42578125" style="111" customWidth="1"/>
    <col min="7172" max="7172" width="35" style="111" customWidth="1"/>
    <col min="7173" max="7422" width="11.42578125" style="111"/>
    <col min="7423" max="7423" width="0.85546875" style="111" customWidth="1"/>
    <col min="7424" max="7424" width="5.42578125" style="111" customWidth="1"/>
    <col min="7425" max="7425" width="40.28515625" style="111" customWidth="1"/>
    <col min="7426" max="7426" width="34.7109375" style="111" customWidth="1"/>
    <col min="7427" max="7427" width="34.42578125" style="111" customWidth="1"/>
    <col min="7428" max="7428" width="35" style="111" customWidth="1"/>
    <col min="7429" max="7678" width="11.42578125" style="111"/>
    <col min="7679" max="7679" width="0.85546875" style="111" customWidth="1"/>
    <col min="7680" max="7680" width="5.42578125" style="111" customWidth="1"/>
    <col min="7681" max="7681" width="40.28515625" style="111" customWidth="1"/>
    <col min="7682" max="7682" width="34.7109375" style="111" customWidth="1"/>
    <col min="7683" max="7683" width="34.42578125" style="111" customWidth="1"/>
    <col min="7684" max="7684" width="35" style="111" customWidth="1"/>
    <col min="7685" max="7934" width="11.42578125" style="111"/>
    <col min="7935" max="7935" width="0.85546875" style="111" customWidth="1"/>
    <col min="7936" max="7936" width="5.42578125" style="111" customWidth="1"/>
    <col min="7937" max="7937" width="40.28515625" style="111" customWidth="1"/>
    <col min="7938" max="7938" width="34.7109375" style="111" customWidth="1"/>
    <col min="7939" max="7939" width="34.42578125" style="111" customWidth="1"/>
    <col min="7940" max="7940" width="35" style="111" customWidth="1"/>
    <col min="7941" max="8190" width="11.42578125" style="111"/>
    <col min="8191" max="8191" width="0.85546875" style="111" customWidth="1"/>
    <col min="8192" max="8192" width="5.42578125" style="111" customWidth="1"/>
    <col min="8193" max="8193" width="40.28515625" style="111" customWidth="1"/>
    <col min="8194" max="8194" width="34.7109375" style="111" customWidth="1"/>
    <col min="8195" max="8195" width="34.42578125" style="111" customWidth="1"/>
    <col min="8196" max="8196" width="35" style="111" customWidth="1"/>
    <col min="8197" max="8446" width="11.42578125" style="111"/>
    <col min="8447" max="8447" width="0.85546875" style="111" customWidth="1"/>
    <col min="8448" max="8448" width="5.42578125" style="111" customWidth="1"/>
    <col min="8449" max="8449" width="40.28515625" style="111" customWidth="1"/>
    <col min="8450" max="8450" width="34.7109375" style="111" customWidth="1"/>
    <col min="8451" max="8451" width="34.42578125" style="111" customWidth="1"/>
    <col min="8452" max="8452" width="35" style="111" customWidth="1"/>
    <col min="8453" max="8702" width="11.42578125" style="111"/>
    <col min="8703" max="8703" width="0.85546875" style="111" customWidth="1"/>
    <col min="8704" max="8704" width="5.42578125" style="111" customWidth="1"/>
    <col min="8705" max="8705" width="40.28515625" style="111" customWidth="1"/>
    <col min="8706" max="8706" width="34.7109375" style="111" customWidth="1"/>
    <col min="8707" max="8707" width="34.42578125" style="111" customWidth="1"/>
    <col min="8708" max="8708" width="35" style="111" customWidth="1"/>
    <col min="8709" max="8958" width="11.42578125" style="111"/>
    <col min="8959" max="8959" width="0.85546875" style="111" customWidth="1"/>
    <col min="8960" max="8960" width="5.42578125" style="111" customWidth="1"/>
    <col min="8961" max="8961" width="40.28515625" style="111" customWidth="1"/>
    <col min="8962" max="8962" width="34.7109375" style="111" customWidth="1"/>
    <col min="8963" max="8963" width="34.42578125" style="111" customWidth="1"/>
    <col min="8964" max="8964" width="35" style="111" customWidth="1"/>
    <col min="8965" max="9214" width="11.42578125" style="111"/>
    <col min="9215" max="9215" width="0.85546875" style="111" customWidth="1"/>
    <col min="9216" max="9216" width="5.42578125" style="111" customWidth="1"/>
    <col min="9217" max="9217" width="40.28515625" style="111" customWidth="1"/>
    <col min="9218" max="9218" width="34.7109375" style="111" customWidth="1"/>
    <col min="9219" max="9219" width="34.42578125" style="111" customWidth="1"/>
    <col min="9220" max="9220" width="35" style="111" customWidth="1"/>
    <col min="9221" max="9470" width="11.42578125" style="111"/>
    <col min="9471" max="9471" width="0.85546875" style="111" customWidth="1"/>
    <col min="9472" max="9472" width="5.42578125" style="111" customWidth="1"/>
    <col min="9473" max="9473" width="40.28515625" style="111" customWidth="1"/>
    <col min="9474" max="9474" width="34.7109375" style="111" customWidth="1"/>
    <col min="9475" max="9475" width="34.42578125" style="111" customWidth="1"/>
    <col min="9476" max="9476" width="35" style="111" customWidth="1"/>
    <col min="9477" max="9726" width="11.42578125" style="111"/>
    <col min="9727" max="9727" width="0.85546875" style="111" customWidth="1"/>
    <col min="9728" max="9728" width="5.42578125" style="111" customWidth="1"/>
    <col min="9729" max="9729" width="40.28515625" style="111" customWidth="1"/>
    <col min="9730" max="9730" width="34.7109375" style="111" customWidth="1"/>
    <col min="9731" max="9731" width="34.42578125" style="111" customWidth="1"/>
    <col min="9732" max="9732" width="35" style="111" customWidth="1"/>
    <col min="9733" max="9982" width="11.42578125" style="111"/>
    <col min="9983" max="9983" width="0.85546875" style="111" customWidth="1"/>
    <col min="9984" max="9984" width="5.42578125" style="111" customWidth="1"/>
    <col min="9985" max="9985" width="40.28515625" style="111" customWidth="1"/>
    <col min="9986" max="9986" width="34.7109375" style="111" customWidth="1"/>
    <col min="9987" max="9987" width="34.42578125" style="111" customWidth="1"/>
    <col min="9988" max="9988" width="35" style="111" customWidth="1"/>
    <col min="9989" max="10238" width="11.42578125" style="111"/>
    <col min="10239" max="10239" width="0.85546875" style="111" customWidth="1"/>
    <col min="10240" max="10240" width="5.42578125" style="111" customWidth="1"/>
    <col min="10241" max="10241" width="40.28515625" style="111" customWidth="1"/>
    <col min="10242" max="10242" width="34.7109375" style="111" customWidth="1"/>
    <col min="10243" max="10243" width="34.42578125" style="111" customWidth="1"/>
    <col min="10244" max="10244" width="35" style="111" customWidth="1"/>
    <col min="10245" max="10494" width="11.42578125" style="111"/>
    <col min="10495" max="10495" width="0.85546875" style="111" customWidth="1"/>
    <col min="10496" max="10496" width="5.42578125" style="111" customWidth="1"/>
    <col min="10497" max="10497" width="40.28515625" style="111" customWidth="1"/>
    <col min="10498" max="10498" width="34.7109375" style="111" customWidth="1"/>
    <col min="10499" max="10499" width="34.42578125" style="111" customWidth="1"/>
    <col min="10500" max="10500" width="35" style="111" customWidth="1"/>
    <col min="10501" max="10750" width="11.42578125" style="111"/>
    <col min="10751" max="10751" width="0.85546875" style="111" customWidth="1"/>
    <col min="10752" max="10752" width="5.42578125" style="111" customWidth="1"/>
    <col min="10753" max="10753" width="40.28515625" style="111" customWidth="1"/>
    <col min="10754" max="10754" width="34.7109375" style="111" customWidth="1"/>
    <col min="10755" max="10755" width="34.42578125" style="111" customWidth="1"/>
    <col min="10756" max="10756" width="35" style="111" customWidth="1"/>
    <col min="10757" max="11006" width="11.42578125" style="111"/>
    <col min="11007" max="11007" width="0.85546875" style="111" customWidth="1"/>
    <col min="11008" max="11008" width="5.42578125" style="111" customWidth="1"/>
    <col min="11009" max="11009" width="40.28515625" style="111" customWidth="1"/>
    <col min="11010" max="11010" width="34.7109375" style="111" customWidth="1"/>
    <col min="11011" max="11011" width="34.42578125" style="111" customWidth="1"/>
    <col min="11012" max="11012" width="35" style="111" customWidth="1"/>
    <col min="11013" max="11262" width="11.42578125" style="111"/>
    <col min="11263" max="11263" width="0.85546875" style="111" customWidth="1"/>
    <col min="11264" max="11264" width="5.42578125" style="111" customWidth="1"/>
    <col min="11265" max="11265" width="40.28515625" style="111" customWidth="1"/>
    <col min="11266" max="11266" width="34.7109375" style="111" customWidth="1"/>
    <col min="11267" max="11267" width="34.42578125" style="111" customWidth="1"/>
    <col min="11268" max="11268" width="35" style="111" customWidth="1"/>
    <col min="11269" max="11518" width="11.42578125" style="111"/>
    <col min="11519" max="11519" width="0.85546875" style="111" customWidth="1"/>
    <col min="11520" max="11520" width="5.42578125" style="111" customWidth="1"/>
    <col min="11521" max="11521" width="40.28515625" style="111" customWidth="1"/>
    <col min="11522" max="11522" width="34.7109375" style="111" customWidth="1"/>
    <col min="11523" max="11523" width="34.42578125" style="111" customWidth="1"/>
    <col min="11524" max="11524" width="35" style="111" customWidth="1"/>
    <col min="11525" max="11774" width="11.42578125" style="111"/>
    <col min="11775" max="11775" width="0.85546875" style="111" customWidth="1"/>
    <col min="11776" max="11776" width="5.42578125" style="111" customWidth="1"/>
    <col min="11777" max="11777" width="40.28515625" style="111" customWidth="1"/>
    <col min="11778" max="11778" width="34.7109375" style="111" customWidth="1"/>
    <col min="11779" max="11779" width="34.42578125" style="111" customWidth="1"/>
    <col min="11780" max="11780" width="35" style="111" customWidth="1"/>
    <col min="11781" max="12030" width="11.42578125" style="111"/>
    <col min="12031" max="12031" width="0.85546875" style="111" customWidth="1"/>
    <col min="12032" max="12032" width="5.42578125" style="111" customWidth="1"/>
    <col min="12033" max="12033" width="40.28515625" style="111" customWidth="1"/>
    <col min="12034" max="12034" width="34.7109375" style="111" customWidth="1"/>
    <col min="12035" max="12035" width="34.42578125" style="111" customWidth="1"/>
    <col min="12036" max="12036" width="35" style="111" customWidth="1"/>
    <col min="12037" max="12286" width="11.42578125" style="111"/>
    <col min="12287" max="12287" width="0.85546875" style="111" customWidth="1"/>
    <col min="12288" max="12288" width="5.42578125" style="111" customWidth="1"/>
    <col min="12289" max="12289" width="40.28515625" style="111" customWidth="1"/>
    <col min="12290" max="12290" width="34.7109375" style="111" customWidth="1"/>
    <col min="12291" max="12291" width="34.42578125" style="111" customWidth="1"/>
    <col min="12292" max="12292" width="35" style="111" customWidth="1"/>
    <col min="12293" max="12542" width="11.42578125" style="111"/>
    <col min="12543" max="12543" width="0.85546875" style="111" customWidth="1"/>
    <col min="12544" max="12544" width="5.42578125" style="111" customWidth="1"/>
    <col min="12545" max="12545" width="40.28515625" style="111" customWidth="1"/>
    <col min="12546" max="12546" width="34.7109375" style="111" customWidth="1"/>
    <col min="12547" max="12547" width="34.42578125" style="111" customWidth="1"/>
    <col min="12548" max="12548" width="35" style="111" customWidth="1"/>
    <col min="12549" max="12798" width="11.42578125" style="111"/>
    <col min="12799" max="12799" width="0.85546875" style="111" customWidth="1"/>
    <col min="12800" max="12800" width="5.42578125" style="111" customWidth="1"/>
    <col min="12801" max="12801" width="40.28515625" style="111" customWidth="1"/>
    <col min="12802" max="12802" width="34.7109375" style="111" customWidth="1"/>
    <col min="12803" max="12803" width="34.42578125" style="111" customWidth="1"/>
    <col min="12804" max="12804" width="35" style="111" customWidth="1"/>
    <col min="12805" max="13054" width="11.42578125" style="111"/>
    <col min="13055" max="13055" width="0.85546875" style="111" customWidth="1"/>
    <col min="13056" max="13056" width="5.42578125" style="111" customWidth="1"/>
    <col min="13057" max="13057" width="40.28515625" style="111" customWidth="1"/>
    <col min="13058" max="13058" width="34.7109375" style="111" customWidth="1"/>
    <col min="13059" max="13059" width="34.42578125" style="111" customWidth="1"/>
    <col min="13060" max="13060" width="35" style="111" customWidth="1"/>
    <col min="13061" max="13310" width="11.42578125" style="111"/>
    <col min="13311" max="13311" width="0.85546875" style="111" customWidth="1"/>
    <col min="13312" max="13312" width="5.42578125" style="111" customWidth="1"/>
    <col min="13313" max="13313" width="40.28515625" style="111" customWidth="1"/>
    <col min="13314" max="13314" width="34.7109375" style="111" customWidth="1"/>
    <col min="13315" max="13315" width="34.42578125" style="111" customWidth="1"/>
    <col min="13316" max="13316" width="35" style="111" customWidth="1"/>
    <col min="13317" max="13566" width="11.42578125" style="111"/>
    <col min="13567" max="13567" width="0.85546875" style="111" customWidth="1"/>
    <col min="13568" max="13568" width="5.42578125" style="111" customWidth="1"/>
    <col min="13569" max="13569" width="40.28515625" style="111" customWidth="1"/>
    <col min="13570" max="13570" width="34.7109375" style="111" customWidth="1"/>
    <col min="13571" max="13571" width="34.42578125" style="111" customWidth="1"/>
    <col min="13572" max="13572" width="35" style="111" customWidth="1"/>
    <col min="13573" max="13822" width="11.42578125" style="111"/>
    <col min="13823" max="13823" width="0.85546875" style="111" customWidth="1"/>
    <col min="13824" max="13824" width="5.42578125" style="111" customWidth="1"/>
    <col min="13825" max="13825" width="40.28515625" style="111" customWidth="1"/>
    <col min="13826" max="13826" width="34.7109375" style="111" customWidth="1"/>
    <col min="13827" max="13827" width="34.42578125" style="111" customWidth="1"/>
    <col min="13828" max="13828" width="35" style="111" customWidth="1"/>
    <col min="13829" max="14078" width="11.42578125" style="111"/>
    <col min="14079" max="14079" width="0.85546875" style="111" customWidth="1"/>
    <col min="14080" max="14080" width="5.42578125" style="111" customWidth="1"/>
    <col min="14081" max="14081" width="40.28515625" style="111" customWidth="1"/>
    <col min="14082" max="14082" width="34.7109375" style="111" customWidth="1"/>
    <col min="14083" max="14083" width="34.42578125" style="111" customWidth="1"/>
    <col min="14084" max="14084" width="35" style="111" customWidth="1"/>
    <col min="14085" max="14334" width="11.42578125" style="111"/>
    <col min="14335" max="14335" width="0.85546875" style="111" customWidth="1"/>
    <col min="14336" max="14336" width="5.42578125" style="111" customWidth="1"/>
    <col min="14337" max="14337" width="40.28515625" style="111" customWidth="1"/>
    <col min="14338" max="14338" width="34.7109375" style="111" customWidth="1"/>
    <col min="14339" max="14339" width="34.42578125" style="111" customWidth="1"/>
    <col min="14340" max="14340" width="35" style="111" customWidth="1"/>
    <col min="14341" max="14590" width="11.42578125" style="111"/>
    <col min="14591" max="14591" width="0.85546875" style="111" customWidth="1"/>
    <col min="14592" max="14592" width="5.42578125" style="111" customWidth="1"/>
    <col min="14593" max="14593" width="40.28515625" style="111" customWidth="1"/>
    <col min="14594" max="14594" width="34.7109375" style="111" customWidth="1"/>
    <col min="14595" max="14595" width="34.42578125" style="111" customWidth="1"/>
    <col min="14596" max="14596" width="35" style="111" customWidth="1"/>
    <col min="14597" max="14846" width="11.42578125" style="111"/>
    <col min="14847" max="14847" width="0.85546875" style="111" customWidth="1"/>
    <col min="14848" max="14848" width="5.42578125" style="111" customWidth="1"/>
    <col min="14849" max="14849" width="40.28515625" style="111" customWidth="1"/>
    <col min="14850" max="14850" width="34.7109375" style="111" customWidth="1"/>
    <col min="14851" max="14851" width="34.42578125" style="111" customWidth="1"/>
    <col min="14852" max="14852" width="35" style="111" customWidth="1"/>
    <col min="14853" max="15102" width="11.42578125" style="111"/>
    <col min="15103" max="15103" width="0.85546875" style="111" customWidth="1"/>
    <col min="15104" max="15104" width="5.42578125" style="111" customWidth="1"/>
    <col min="15105" max="15105" width="40.28515625" style="111" customWidth="1"/>
    <col min="15106" max="15106" width="34.7109375" style="111" customWidth="1"/>
    <col min="15107" max="15107" width="34.42578125" style="111" customWidth="1"/>
    <col min="15108" max="15108" width="35" style="111" customWidth="1"/>
    <col min="15109" max="15358" width="11.42578125" style="111"/>
    <col min="15359" max="15359" width="0.85546875" style="111" customWidth="1"/>
    <col min="15360" max="15360" width="5.42578125" style="111" customWidth="1"/>
    <col min="15361" max="15361" width="40.28515625" style="111" customWidth="1"/>
    <col min="15362" max="15362" width="34.7109375" style="111" customWidth="1"/>
    <col min="15363" max="15363" width="34.42578125" style="111" customWidth="1"/>
    <col min="15364" max="15364" width="35" style="111" customWidth="1"/>
    <col min="15365" max="15614" width="11.42578125" style="111"/>
    <col min="15615" max="15615" width="0.85546875" style="111" customWidth="1"/>
    <col min="15616" max="15616" width="5.42578125" style="111" customWidth="1"/>
    <col min="15617" max="15617" width="40.28515625" style="111" customWidth="1"/>
    <col min="15618" max="15618" width="34.7109375" style="111" customWidth="1"/>
    <col min="15619" max="15619" width="34.42578125" style="111" customWidth="1"/>
    <col min="15620" max="15620" width="35" style="111" customWidth="1"/>
    <col min="15621" max="15870" width="11.42578125" style="111"/>
    <col min="15871" max="15871" width="0.85546875" style="111" customWidth="1"/>
    <col min="15872" max="15872" width="5.42578125" style="111" customWidth="1"/>
    <col min="15873" max="15873" width="40.28515625" style="111" customWidth="1"/>
    <col min="15874" max="15874" width="34.7109375" style="111" customWidth="1"/>
    <col min="15875" max="15875" width="34.42578125" style="111" customWidth="1"/>
    <col min="15876" max="15876" width="35" style="111" customWidth="1"/>
    <col min="15877" max="16126" width="11.42578125" style="111"/>
    <col min="16127" max="16127" width="0.85546875" style="111" customWidth="1"/>
    <col min="16128" max="16128" width="5.42578125" style="111" customWidth="1"/>
    <col min="16129" max="16129" width="40.28515625" style="111" customWidth="1"/>
    <col min="16130" max="16130" width="34.7109375" style="111" customWidth="1"/>
    <col min="16131" max="16131" width="34.42578125" style="111" customWidth="1"/>
    <col min="16132" max="16132" width="35" style="111" customWidth="1"/>
    <col min="16133" max="16384" width="11.42578125" style="111"/>
  </cols>
  <sheetData>
    <row r="1" spans="1:25" ht="71.25" customHeight="1">
      <c r="B1" s="129"/>
      <c r="C1" s="129"/>
      <c r="D1" s="130"/>
      <c r="F1" s="130"/>
      <c r="H1" s="130"/>
      <c r="J1" s="130"/>
      <c r="L1" s="130"/>
    </row>
    <row r="2" spans="1:25" ht="24.75" customHeight="1">
      <c r="B2" s="448" t="str">
        <f>[2]Contenido!B5</f>
        <v>Encuesta Mensual de Comercio  - EMC</v>
      </c>
      <c r="C2" s="449"/>
      <c r="D2" s="449"/>
      <c r="F2" s="111"/>
      <c r="H2" s="111"/>
      <c r="J2" s="111"/>
      <c r="L2" s="111"/>
    </row>
    <row r="3" spans="1:25" ht="13.5" customHeight="1">
      <c r="B3" s="131" t="s">
        <v>186</v>
      </c>
      <c r="C3" s="131"/>
      <c r="D3" s="131"/>
      <c r="F3" s="131"/>
      <c r="H3" s="131"/>
      <c r="J3" s="131"/>
      <c r="L3" s="131"/>
    </row>
    <row r="4" spans="1:25" s="367" customFormat="1">
      <c r="B4" s="450" t="s">
        <v>187</v>
      </c>
      <c r="C4" s="450"/>
      <c r="D4" s="450"/>
    </row>
    <row r="5" spans="1:25" ht="14.25">
      <c r="B5" s="451" t="str">
        <f>[2]Contenido!B9</f>
        <v>Mayo 2020</v>
      </c>
      <c r="C5" s="451"/>
      <c r="D5" s="439" t="s">
        <v>140</v>
      </c>
      <c r="E5" s="439"/>
      <c r="F5" s="439" t="s">
        <v>138</v>
      </c>
      <c r="G5" s="440"/>
      <c r="H5" s="439" t="s">
        <v>139</v>
      </c>
      <c r="I5" s="440"/>
      <c r="J5" s="439" t="s">
        <v>150</v>
      </c>
      <c r="K5" s="440"/>
      <c r="L5" s="439" t="s">
        <v>97</v>
      </c>
      <c r="M5" s="440"/>
      <c r="N5" s="357"/>
      <c r="O5" s="357"/>
      <c r="P5" s="419"/>
      <c r="Q5" s="419"/>
      <c r="R5" s="419"/>
      <c r="S5" s="419"/>
      <c r="T5" s="419"/>
      <c r="U5" s="419"/>
      <c r="V5" s="419"/>
      <c r="W5" s="419"/>
      <c r="X5" s="132"/>
      <c r="Y5" s="132"/>
    </row>
    <row r="6" spans="1:25">
      <c r="B6" s="133" t="s">
        <v>41</v>
      </c>
      <c r="C6" s="133"/>
      <c r="D6" s="134"/>
      <c r="F6" s="134"/>
      <c r="H6" s="134"/>
      <c r="J6" s="134"/>
      <c r="L6" s="134"/>
    </row>
    <row r="7" spans="1:25" s="120" customFormat="1" ht="16.149999999999999" customHeight="1">
      <c r="B7" s="441" t="s">
        <v>42</v>
      </c>
      <c r="C7" s="444" t="s">
        <v>43</v>
      </c>
      <c r="D7" s="437" t="s">
        <v>189</v>
      </c>
      <c r="E7" s="437" t="s">
        <v>190</v>
      </c>
      <c r="F7" s="437" t="str">
        <f>+D7</f>
        <v>Mayo 2020 / mayo 2019</v>
      </c>
      <c r="G7" s="437" t="str">
        <f>+E7</f>
        <v>Enero - mayo 2020 / enero - mayo 2019</v>
      </c>
      <c r="H7" s="437" t="str">
        <f>+D7</f>
        <v>Mayo 2020 / mayo 2019</v>
      </c>
      <c r="I7" s="437" t="str">
        <f>+E7</f>
        <v>Enero - mayo 2020 / enero - mayo 2019</v>
      </c>
      <c r="J7" s="437" t="str">
        <f>+D7</f>
        <v>Mayo 2020 / mayo 2019</v>
      </c>
      <c r="K7" s="437" t="str">
        <f>+E7</f>
        <v>Enero - mayo 2020 / enero - mayo 2019</v>
      </c>
      <c r="L7" s="437" t="str">
        <f>+D7</f>
        <v>Mayo 2020 / mayo 2019</v>
      </c>
      <c r="M7" s="437" t="str">
        <f>+E7</f>
        <v>Enero - mayo 2020 / enero - mayo 2019</v>
      </c>
    </row>
    <row r="8" spans="1:25" s="120" customFormat="1" ht="16.149999999999999" customHeight="1">
      <c r="B8" s="442"/>
      <c r="C8" s="445"/>
      <c r="D8" s="447"/>
      <c r="E8" s="438"/>
      <c r="F8" s="447"/>
      <c r="G8" s="438"/>
      <c r="H8" s="447"/>
      <c r="I8" s="438"/>
      <c r="J8" s="447"/>
      <c r="K8" s="438"/>
      <c r="L8" s="447"/>
      <c r="M8" s="438"/>
    </row>
    <row r="9" spans="1:25" s="120" customFormat="1" ht="18" customHeight="1">
      <c r="B9" s="442"/>
      <c r="C9" s="445"/>
      <c r="D9" s="360" t="s">
        <v>3</v>
      </c>
      <c r="E9" s="425" t="s">
        <v>2</v>
      </c>
      <c r="F9" s="360" t="s">
        <v>3</v>
      </c>
      <c r="G9" s="425" t="s">
        <v>2</v>
      </c>
      <c r="H9" s="360" t="s">
        <v>3</v>
      </c>
      <c r="I9" s="425" t="s">
        <v>2</v>
      </c>
      <c r="J9" s="360" t="s">
        <v>3</v>
      </c>
      <c r="K9" s="425" t="s">
        <v>2</v>
      </c>
      <c r="L9" s="360" t="s">
        <v>3</v>
      </c>
      <c r="M9" s="425" t="s">
        <v>2</v>
      </c>
    </row>
    <row r="10" spans="1:25" s="135" customFormat="1" ht="6.6" customHeight="1">
      <c r="B10" s="443"/>
      <c r="C10" s="446"/>
      <c r="D10" s="366"/>
      <c r="E10" s="426"/>
      <c r="F10" s="366"/>
      <c r="G10" s="426"/>
      <c r="H10" s="366"/>
      <c r="I10" s="426"/>
      <c r="J10" s="366"/>
      <c r="K10" s="426"/>
      <c r="L10" s="366"/>
      <c r="M10" s="426"/>
    </row>
    <row r="11" spans="1:25" s="135" customFormat="1" ht="4.9000000000000004" customHeight="1">
      <c r="C11" s="136"/>
      <c r="D11" s="137"/>
      <c r="E11" s="120"/>
      <c r="F11" s="137"/>
      <c r="G11" s="120"/>
      <c r="H11" s="137"/>
      <c r="I11" s="120"/>
      <c r="J11" s="137"/>
      <c r="K11" s="120"/>
      <c r="L11" s="137"/>
      <c r="M11" s="120"/>
    </row>
    <row r="12" spans="1:25" s="135" customFormat="1" ht="21.75" customHeight="1">
      <c r="B12" s="138"/>
      <c r="C12" s="139" t="s">
        <v>13</v>
      </c>
      <c r="D12" s="106">
        <v>0.23708392333422584</v>
      </c>
      <c r="E12" s="106">
        <v>4.1363234155461691E-2</v>
      </c>
      <c r="F12" s="106">
        <v>0.29520066340944301</v>
      </c>
      <c r="G12" s="106">
        <v>5.4627111775194297E-2</v>
      </c>
      <c r="H12" s="106">
        <v>0.92159790628374205</v>
      </c>
      <c r="I12" s="106">
        <v>0.16024150897898506</v>
      </c>
      <c r="J12" s="106">
        <v>0.64965781286186541</v>
      </c>
      <c r="K12" s="106">
        <v>0.11181611738660889</v>
      </c>
      <c r="L12" s="106">
        <v>1.1420699958647518</v>
      </c>
      <c r="M12" s="106">
        <v>0.1972158776354232</v>
      </c>
    </row>
    <row r="13" spans="1:25" s="135" customFormat="1" ht="9" customHeight="1">
      <c r="C13" s="122"/>
      <c r="D13" s="141"/>
      <c r="E13" s="120"/>
      <c r="F13" s="141"/>
      <c r="G13" s="120"/>
      <c r="H13" s="141"/>
      <c r="I13" s="120"/>
      <c r="J13" s="141"/>
      <c r="K13" s="120"/>
      <c r="L13" s="141"/>
      <c r="M13" s="120"/>
    </row>
    <row r="14" spans="1:25" s="135" customFormat="1" ht="18.600000000000001" customHeight="1">
      <c r="B14" s="365"/>
      <c r="C14" s="123" t="s">
        <v>14</v>
      </c>
      <c r="D14" s="283"/>
      <c r="E14" s="120"/>
      <c r="F14" s="283"/>
      <c r="G14" s="120"/>
      <c r="H14" s="283"/>
      <c r="I14" s="120"/>
      <c r="J14" s="283"/>
      <c r="K14" s="120"/>
      <c r="L14" s="283"/>
      <c r="M14" s="120"/>
    </row>
    <row r="15" spans="1:25" s="16" customFormat="1" ht="36" customHeight="1">
      <c r="A15" s="37"/>
      <c r="B15" s="82" t="s">
        <v>1</v>
      </c>
      <c r="C15" s="60" t="s">
        <v>90</v>
      </c>
      <c r="D15" s="284">
        <v>0.63146808353582451</v>
      </c>
      <c r="E15" s="284">
        <v>0.11652853070045618</v>
      </c>
      <c r="F15" s="284">
        <v>0.64780033820872074</v>
      </c>
      <c r="G15" s="284">
        <v>0.13623755748424737</v>
      </c>
      <c r="H15" s="284">
        <v>1.718829924981587</v>
      </c>
      <c r="I15" s="284">
        <v>0.29077329964449222</v>
      </c>
      <c r="J15" s="284">
        <v>2.7430565385014853</v>
      </c>
      <c r="K15" s="284">
        <v>0.29334948375932923</v>
      </c>
      <c r="L15" s="284">
        <v>3.359716649848246</v>
      </c>
      <c r="M15" s="284">
        <v>0.43143168004895871</v>
      </c>
    </row>
    <row r="16" spans="1:25" s="16" customFormat="1" ht="36" customHeight="1">
      <c r="A16" s="38"/>
      <c r="B16" s="81" t="s">
        <v>0</v>
      </c>
      <c r="C16" s="61" t="s">
        <v>25</v>
      </c>
      <c r="D16" s="62">
        <v>0.77411173817793189</v>
      </c>
      <c r="E16" s="62">
        <v>0.17684669206540143</v>
      </c>
      <c r="F16" s="62">
        <v>0.81257235634871838</v>
      </c>
      <c r="G16" s="62">
        <v>0.17782764284780606</v>
      </c>
      <c r="H16" s="62">
        <v>2.094776864924659</v>
      </c>
      <c r="I16" s="62">
        <v>0.53871143375620512</v>
      </c>
      <c r="J16" s="62">
        <v>6.2375344762368989</v>
      </c>
      <c r="K16" s="62">
        <v>0.85777726518471065</v>
      </c>
      <c r="L16" s="62">
        <v>3.8800677725506092</v>
      </c>
      <c r="M16" s="62">
        <v>1.0150501938767931</v>
      </c>
    </row>
    <row r="17" spans="1:13" s="16" customFormat="1" ht="37.5" customHeight="1">
      <c r="A17" s="58"/>
      <c r="B17" s="85" t="s">
        <v>89</v>
      </c>
      <c r="C17" s="60" t="s">
        <v>88</v>
      </c>
      <c r="D17" s="238">
        <v>0.49979883924888324</v>
      </c>
      <c r="E17" s="238">
        <v>0.10031288578783787</v>
      </c>
      <c r="F17" s="238">
        <v>0.7210396722960527</v>
      </c>
      <c r="G17" s="238">
        <v>0.16333810878180635</v>
      </c>
      <c r="H17" s="238">
        <v>1.1101953566616773</v>
      </c>
      <c r="I17" s="238">
        <v>0.29678133096402104</v>
      </c>
      <c r="J17" s="238">
        <v>4.5303778415869003</v>
      </c>
      <c r="K17" s="238">
        <v>0.77590286160518063</v>
      </c>
      <c r="L17" s="238">
        <v>3.3714227233062561</v>
      </c>
      <c r="M17" s="238">
        <v>0.51047077547669495</v>
      </c>
    </row>
    <row r="18" spans="1:13" s="16" customFormat="1" ht="31.5" customHeight="1">
      <c r="A18" s="37"/>
      <c r="B18" s="356"/>
      <c r="C18" s="39" t="s">
        <v>15</v>
      </c>
      <c r="D18" s="268"/>
      <c r="E18" s="268"/>
      <c r="F18" s="268"/>
      <c r="G18" s="268"/>
      <c r="H18" s="268"/>
      <c r="I18" s="268"/>
      <c r="J18" s="268"/>
      <c r="K18" s="268"/>
      <c r="L18" s="268"/>
      <c r="M18" s="268"/>
    </row>
    <row r="19" spans="1:13" s="16" customFormat="1" ht="48.75" customHeight="1">
      <c r="A19" s="38"/>
      <c r="B19" s="82">
        <v>4</v>
      </c>
      <c r="C19" s="63" t="s">
        <v>16</v>
      </c>
      <c r="D19" s="273">
        <v>0.32050773688539369</v>
      </c>
      <c r="E19" s="273">
        <v>5.756270715900004E-2</v>
      </c>
      <c r="F19" s="273">
        <v>0.58135053165114903</v>
      </c>
      <c r="G19" s="273">
        <v>0.11072655989425627</v>
      </c>
      <c r="H19" s="273">
        <v>1.64884863815312</v>
      </c>
      <c r="I19" s="273">
        <v>0.29847986346479</v>
      </c>
      <c r="J19" s="273">
        <v>0.74755345413393437</v>
      </c>
      <c r="K19" s="273">
        <v>0.1227355045019578</v>
      </c>
      <c r="L19" s="273">
        <v>1.6034666506185145</v>
      </c>
      <c r="M19" s="273">
        <v>0.27956819061235461</v>
      </c>
    </row>
    <row r="20" spans="1:13" s="16" customFormat="1" ht="36.75" customHeight="1">
      <c r="A20" s="40"/>
      <c r="B20" s="81">
        <v>5</v>
      </c>
      <c r="C20" s="61" t="s">
        <v>26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</row>
    <row r="21" spans="1:13" s="41" customFormat="1" ht="36" customHeight="1">
      <c r="A21" s="38"/>
      <c r="B21" s="82"/>
      <c r="C21" s="83" t="s">
        <v>17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</row>
    <row r="22" spans="1:13" s="16" customFormat="1" ht="36" customHeight="1">
      <c r="A22" s="37"/>
      <c r="B22" s="81">
        <v>6</v>
      </c>
      <c r="C22" s="61" t="s">
        <v>91</v>
      </c>
      <c r="D22" s="62">
        <v>1.2795717443295229</v>
      </c>
      <c r="E22" s="62">
        <v>0.20119879110344599</v>
      </c>
      <c r="F22" s="62">
        <v>1.3751572576867601</v>
      </c>
      <c r="G22" s="62">
        <v>0.23219452829118542</v>
      </c>
      <c r="H22" s="62">
        <v>2.8760113422952394</v>
      </c>
      <c r="I22" s="62">
        <v>0.41448825404511602</v>
      </c>
      <c r="J22" s="62">
        <v>4.1391820677733957</v>
      </c>
      <c r="K22" s="62">
        <v>0.67630634179487692</v>
      </c>
      <c r="L22" s="62">
        <v>5.6500064147656976</v>
      </c>
      <c r="M22" s="62">
        <v>1.3998158696712675</v>
      </c>
    </row>
    <row r="23" spans="1:13" s="16" customFormat="1" ht="36" customHeight="1">
      <c r="A23" s="38"/>
      <c r="B23" s="85">
        <v>7</v>
      </c>
      <c r="C23" s="60" t="s">
        <v>92</v>
      </c>
      <c r="D23" s="238">
        <v>0</v>
      </c>
      <c r="E23" s="238">
        <v>0</v>
      </c>
      <c r="F23" s="238">
        <v>0</v>
      </c>
      <c r="G23" s="238">
        <v>0</v>
      </c>
      <c r="H23" s="238">
        <v>0</v>
      </c>
      <c r="I23" s="238">
        <v>0</v>
      </c>
      <c r="J23" s="238">
        <v>0</v>
      </c>
      <c r="K23" s="238">
        <v>0</v>
      </c>
      <c r="L23" s="238">
        <v>0</v>
      </c>
      <c r="M23" s="238">
        <v>0</v>
      </c>
    </row>
    <row r="24" spans="1:13" s="16" customFormat="1" ht="36" customHeight="1">
      <c r="A24" s="37"/>
      <c r="B24" s="81">
        <v>8</v>
      </c>
      <c r="C24" s="61" t="s">
        <v>93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</row>
    <row r="25" spans="1:13" s="16" customFormat="1" ht="30.75" customHeight="1">
      <c r="A25" s="38"/>
      <c r="B25" s="85">
        <v>9</v>
      </c>
      <c r="C25" s="60" t="s">
        <v>94</v>
      </c>
      <c r="D25" s="238">
        <v>0.56621606650387957</v>
      </c>
      <c r="E25" s="238">
        <v>0.11744226182006209</v>
      </c>
      <c r="F25" s="238">
        <v>0.45220909717170898</v>
      </c>
      <c r="G25" s="238">
        <v>8.7619594684466076E-2</v>
      </c>
      <c r="H25" s="238">
        <v>2.4143352330006307</v>
      </c>
      <c r="I25" s="238">
        <v>0.45626559126338778</v>
      </c>
      <c r="J25" s="238">
        <v>4.7304095679384188</v>
      </c>
      <c r="K25" s="238">
        <v>0.76226994059131326</v>
      </c>
      <c r="L25" s="238">
        <v>3.7378106526615764</v>
      </c>
      <c r="M25" s="238">
        <v>0.5702727690491578</v>
      </c>
    </row>
    <row r="26" spans="1:13" s="16" customFormat="1" ht="36" customHeight="1">
      <c r="A26" s="38"/>
      <c r="B26" s="81">
        <v>10</v>
      </c>
      <c r="C26" s="224" t="s">
        <v>98</v>
      </c>
      <c r="D26" s="62">
        <v>1.1458901450099641</v>
      </c>
      <c r="E26" s="62">
        <v>0.28951627054667034</v>
      </c>
      <c r="F26" s="62">
        <v>1.2785371687945333</v>
      </c>
      <c r="G26" s="62">
        <v>0.45965889232101892</v>
      </c>
      <c r="H26" s="62">
        <v>2.9784115247427656</v>
      </c>
      <c r="I26" s="62">
        <v>0.31182947060033794</v>
      </c>
      <c r="J26" s="62">
        <v>9.8126522281930519</v>
      </c>
      <c r="K26" s="62">
        <v>0.43174374855976005</v>
      </c>
      <c r="L26" s="62">
        <v>7.3019082626607776</v>
      </c>
      <c r="M26" s="62">
        <v>1.253880784599636</v>
      </c>
    </row>
    <row r="27" spans="1:13" s="16" customFormat="1" ht="57.75" customHeight="1">
      <c r="A27" s="37"/>
      <c r="B27" s="85">
        <v>11</v>
      </c>
      <c r="C27" s="60" t="s">
        <v>95</v>
      </c>
      <c r="D27" s="238">
        <v>1.4201607559721201</v>
      </c>
      <c r="E27" s="238">
        <v>0.21744880649736814</v>
      </c>
      <c r="F27" s="238">
        <v>1.2826210676429255</v>
      </c>
      <c r="G27" s="238">
        <v>0.21837192689322635</v>
      </c>
      <c r="H27" s="238">
        <v>3.6157022847790947</v>
      </c>
      <c r="I27" s="238">
        <v>0.57024457554465802</v>
      </c>
      <c r="J27" s="238">
        <v>4.9511671544815838</v>
      </c>
      <c r="K27" s="238">
        <v>0.45908735412828428</v>
      </c>
      <c r="L27" s="238">
        <v>8.503493256437423</v>
      </c>
      <c r="M27" s="238">
        <v>1.114798481367709</v>
      </c>
    </row>
    <row r="28" spans="1:13" s="41" customFormat="1" ht="36.75" customHeight="1">
      <c r="B28" s="81">
        <v>12</v>
      </c>
      <c r="C28" s="61" t="s">
        <v>27</v>
      </c>
      <c r="D28" s="62">
        <v>0.73986173094503327</v>
      </c>
      <c r="E28" s="62">
        <v>0.14671220374652277</v>
      </c>
      <c r="F28" s="62">
        <v>0.68669975965060703</v>
      </c>
      <c r="G28" s="62">
        <v>8.7516472277308341E-2</v>
      </c>
      <c r="H28" s="62">
        <v>1.2961371301787004</v>
      </c>
      <c r="I28" s="62">
        <v>0.33098324963088316</v>
      </c>
      <c r="J28" s="62">
        <v>0.35576312141275973</v>
      </c>
      <c r="K28" s="62">
        <v>8.2375107748676332E-2</v>
      </c>
      <c r="L28" s="62">
        <v>3.2757947998736152</v>
      </c>
      <c r="M28" s="62">
        <v>0.45980758731445531</v>
      </c>
    </row>
    <row r="29" spans="1:13" s="41" customFormat="1" ht="24">
      <c r="B29" s="221">
        <v>13</v>
      </c>
      <c r="C29" s="222" t="s">
        <v>96</v>
      </c>
      <c r="D29" s="272">
        <v>1.9376017731080271</v>
      </c>
      <c r="E29" s="272">
        <v>0.36102410986231265</v>
      </c>
      <c r="F29" s="272">
        <v>2.1431702547707028</v>
      </c>
      <c r="G29" s="272">
        <v>0.41738919790671614</v>
      </c>
      <c r="H29" s="272">
        <v>2.2534597536624084</v>
      </c>
      <c r="I29" s="272">
        <v>0.3725518232938605</v>
      </c>
      <c r="J29" s="272">
        <v>4.692081458030958</v>
      </c>
      <c r="K29" s="272">
        <v>0.1493656171794629</v>
      </c>
      <c r="L29" s="272">
        <v>9.0733469202700885</v>
      </c>
      <c r="M29" s="272">
        <v>1.3363875585040064</v>
      </c>
    </row>
    <row r="30" spans="1:13" s="142" customFormat="1" ht="7.5" customHeight="1">
      <c r="B30" s="124"/>
      <c r="C30" s="125"/>
      <c r="D30" s="141"/>
      <c r="E30" s="120"/>
      <c r="F30" s="141"/>
      <c r="G30" s="120"/>
      <c r="H30" s="141"/>
      <c r="I30" s="120"/>
      <c r="J30" s="141"/>
      <c r="K30" s="120"/>
      <c r="L30" s="141"/>
      <c r="M30" s="120"/>
    </row>
    <row r="31" spans="1:13" s="142" customFormat="1" ht="11.25" customHeight="1">
      <c r="B31" s="420" t="s">
        <v>39</v>
      </c>
      <c r="C31" s="420"/>
      <c r="D31" s="420"/>
      <c r="E31" s="120"/>
      <c r="F31" s="140"/>
      <c r="G31" s="120"/>
      <c r="I31" s="120"/>
      <c r="K31" s="120"/>
      <c r="M31" s="120"/>
    </row>
    <row r="32" spans="1:13" ht="13.5" customHeight="1">
      <c r="B32" s="24" t="s">
        <v>171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2:12" ht="13.5">
      <c r="B33" s="113" t="s">
        <v>33</v>
      </c>
      <c r="D33" s="111"/>
      <c r="F33" s="111"/>
      <c r="H33" s="111"/>
      <c r="J33" s="111"/>
      <c r="L33" s="111"/>
    </row>
    <row r="34" spans="2:12">
      <c r="B34" s="421" t="str">
        <f>+'[2]1.1'!A49</f>
        <v>Actualizado el 15 de julio del 2020</v>
      </c>
      <c r="C34" s="421"/>
      <c r="D34" s="421"/>
      <c r="E34" s="421"/>
      <c r="F34" s="421"/>
      <c r="H34" s="111"/>
      <c r="J34" s="111"/>
      <c r="L34" s="111"/>
    </row>
  </sheetData>
  <mergeCells count="29">
    <mergeCell ref="B2:D2"/>
    <mergeCell ref="B4:D4"/>
    <mergeCell ref="B5:C5"/>
    <mergeCell ref="D5:E5"/>
    <mergeCell ref="F5:G5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K7:K8"/>
    <mergeCell ref="J5:K5"/>
    <mergeCell ref="B34:F34"/>
    <mergeCell ref="E9:E10"/>
    <mergeCell ref="G9:G10"/>
    <mergeCell ref="I9:I10"/>
    <mergeCell ref="K9:K10"/>
    <mergeCell ref="B31:D31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2020-02-12T13:56:17Z</cp:lastPrinted>
  <dcterms:created xsi:type="dcterms:W3CDTF">2017-09-08T14:53:21Z</dcterms:created>
  <dcterms:modified xsi:type="dcterms:W3CDTF">2020-07-15T12:13:01Z</dcterms:modified>
</cp:coreProperties>
</file>