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080" yWindow="1665" windowWidth="19440" windowHeight="9540"/>
  </bookViews>
  <sheets>
    <sheet name="Ind Asistencia" sheetId="16" r:id="rId1"/>
    <sheet name="Asistencia" sheetId="1" state="hidden" r:id="rId2"/>
    <sheet name="título Obtenido" sheetId="5" r:id="rId3"/>
    <sheet name="título oficio" sheetId="8" r:id="rId4"/>
    <sheet name="título posición " sheetId="10" r:id="rId5"/>
    <sheet name="título ingresos" sheetId="11" r:id="rId6"/>
  </sheets>
  <calcPr calcId="145621"/>
</workbook>
</file>

<file path=xl/calcChain.xml><?xml version="1.0" encoding="utf-8"?>
<calcChain xmlns="http://schemas.openxmlformats.org/spreadsheetml/2006/main">
  <c r="F64" i="5" l="1"/>
  <c r="E64" i="5"/>
  <c r="F57" i="5"/>
  <c r="E57" i="5"/>
  <c r="F50" i="5"/>
  <c r="E50" i="5"/>
  <c r="F55" i="8"/>
  <c r="F45" i="8"/>
  <c r="F35" i="8"/>
  <c r="F24" i="10"/>
  <c r="F15" i="16" l="1"/>
  <c r="B15" i="16" l="1"/>
  <c r="C15" i="16"/>
  <c r="D15" i="16"/>
  <c r="E15" i="16"/>
  <c r="F31" i="16" l="1"/>
  <c r="B49" i="16"/>
  <c r="C49" i="16"/>
  <c r="D49" i="16"/>
  <c r="E49" i="16"/>
  <c r="B32" i="16"/>
  <c r="C32" i="16"/>
  <c r="D32" i="16"/>
  <c r="E32" i="16"/>
  <c r="F32" i="16"/>
  <c r="F49" i="16"/>
  <c r="B42" i="11" l="1"/>
  <c r="C42" i="11"/>
  <c r="D42" i="11"/>
  <c r="E42" i="11"/>
  <c r="F42" i="11"/>
  <c r="B35" i="11"/>
  <c r="C35" i="11"/>
  <c r="D35" i="11"/>
  <c r="E35" i="11"/>
  <c r="F35" i="11"/>
  <c r="B28" i="11"/>
  <c r="C28" i="11"/>
  <c r="D28" i="11"/>
  <c r="E28" i="11"/>
  <c r="F28" i="11"/>
  <c r="B21" i="11"/>
  <c r="C21" i="11"/>
  <c r="D21" i="11"/>
  <c r="E21" i="11"/>
  <c r="F21" i="11"/>
  <c r="F13" i="11" l="1"/>
  <c r="C17" i="16"/>
  <c r="D17" i="16"/>
  <c r="E17" i="16"/>
  <c r="F17" i="16"/>
  <c r="B17" i="16"/>
  <c r="B30" i="16" l="1"/>
  <c r="F47" i="16"/>
  <c r="C47" i="16"/>
  <c r="D47" i="16"/>
  <c r="B47" i="16"/>
  <c r="F48" i="16"/>
  <c r="E48" i="16"/>
  <c r="D48" i="16"/>
  <c r="C48" i="16"/>
  <c r="B48" i="16"/>
  <c r="E47" i="16"/>
  <c r="F46" i="16"/>
  <c r="E46" i="16"/>
  <c r="D46" i="16"/>
  <c r="C46" i="16"/>
  <c r="B46" i="16"/>
  <c r="E31" i="16"/>
  <c r="D31" i="16"/>
  <c r="C31" i="16"/>
  <c r="B31" i="16"/>
  <c r="F30" i="16"/>
  <c r="E30" i="16"/>
  <c r="D30" i="16"/>
  <c r="C30" i="16"/>
  <c r="F29" i="16"/>
  <c r="E29" i="16"/>
  <c r="D29" i="16"/>
  <c r="C29" i="16"/>
  <c r="B29" i="16"/>
  <c r="C12" i="16"/>
  <c r="D12" i="16"/>
  <c r="E12" i="16"/>
  <c r="F12" i="16"/>
  <c r="B12" i="16"/>
  <c r="B14" i="16"/>
  <c r="C14" i="16"/>
  <c r="D14" i="16"/>
  <c r="E14" i="16"/>
  <c r="F14" i="16"/>
  <c r="C13" i="16"/>
  <c r="D13" i="16"/>
  <c r="E13" i="16"/>
  <c r="F13" i="16"/>
  <c r="B13" i="16"/>
  <c r="A8" i="5" l="1"/>
  <c r="F51" i="10" l="1"/>
  <c r="F42" i="10"/>
  <c r="F33" i="10"/>
  <c r="A8" i="11" l="1"/>
  <c r="A8" i="10"/>
  <c r="A8" i="8"/>
  <c r="A40" i="5"/>
  <c r="A72" i="5" s="1"/>
  <c r="E13" i="5" l="1"/>
  <c r="D13" i="5" l="1"/>
  <c r="C13" i="5"/>
  <c r="B13" i="5"/>
</calcChain>
</file>

<file path=xl/sharedStrings.xml><?xml version="1.0" encoding="utf-8"?>
<sst xmlns="http://schemas.openxmlformats.org/spreadsheetml/2006/main" count="300" uniqueCount="73">
  <si>
    <t>Gran Encuesta Integrada de Hogares</t>
  </si>
  <si>
    <t>Total Nacional</t>
  </si>
  <si>
    <t>Concepto</t>
  </si>
  <si>
    <t>Ocupados</t>
  </si>
  <si>
    <t>Desocupados</t>
  </si>
  <si>
    <t>Inactivos</t>
  </si>
  <si>
    <t>Si asisten</t>
  </si>
  <si>
    <t>No asisten</t>
  </si>
  <si>
    <t>Ninguno</t>
  </si>
  <si>
    <t>Bachiller</t>
  </si>
  <si>
    <t>Universitario</t>
  </si>
  <si>
    <t>Técnico o Tecnólogo</t>
  </si>
  <si>
    <t>Profesional y técnico</t>
  </si>
  <si>
    <t>Directores y funcionarios públicos</t>
  </si>
  <si>
    <t>Personal Administrativo</t>
  </si>
  <si>
    <t>Comerciantes y Vendedores</t>
  </si>
  <si>
    <t>Trabajadores de servicios</t>
  </si>
  <si>
    <t>Trabajadores agropecuarios y forestales</t>
  </si>
  <si>
    <t>Trabajadores y operarios no agricolas</t>
  </si>
  <si>
    <t>Título Alcanzado por Oficio Princial</t>
  </si>
  <si>
    <t>Obrero o empleado particular*</t>
  </si>
  <si>
    <t>Obrero o empleado del gobierno</t>
  </si>
  <si>
    <t>Empleado doméstico</t>
  </si>
  <si>
    <t>Cuenta propia</t>
  </si>
  <si>
    <t>Patrón o empleador</t>
  </si>
  <si>
    <t>Trabajador sin remuneración**</t>
  </si>
  <si>
    <t>Población económicamente activa que asiste o no a algún nivel educativo</t>
  </si>
  <si>
    <t>Población ocupada por posición ocupacional y último nivel educativo alcanzado</t>
  </si>
  <si>
    <t>Título Alcanzado por posición ocupacional</t>
  </si>
  <si>
    <t>** Trabajador familiar sin remuneración y trabajador sin remuneración en empresas.</t>
  </si>
  <si>
    <t>* Obrero o empleado particular y Jornalero o peón.</t>
  </si>
  <si>
    <t>PET</t>
  </si>
  <si>
    <t>PET Mujeres</t>
  </si>
  <si>
    <t>No informa</t>
  </si>
  <si>
    <t>Total Ocupados</t>
  </si>
  <si>
    <t>Otro, Cual</t>
  </si>
  <si>
    <t>Total Hombres</t>
  </si>
  <si>
    <t>Técnico o tecnológico</t>
  </si>
  <si>
    <t>Mas de 1 y menor o igual a 1.5 SMMLV</t>
  </si>
  <si>
    <t>Mas de 0.5 y menor o igual a 1 SMMLV</t>
  </si>
  <si>
    <t>Mayor a 1.5 SMMLV</t>
  </si>
  <si>
    <t>Titulo alcanzado por rango de ingresos</t>
  </si>
  <si>
    <t>Universitario y/o Postgrado</t>
  </si>
  <si>
    <t>Año 2010 - 2014</t>
  </si>
  <si>
    <t>HOMBRES</t>
  </si>
  <si>
    <t>MUJERES</t>
  </si>
  <si>
    <t>Nota: Datos expandidos con proyecciones de población, elaboradas con base en los resultados del censo 2005.</t>
  </si>
  <si>
    <t>Nota: Toda variable cuya proporción respecto a la PEA sea menor al 10%, tiene un error de muestreo superior al 5%, que es el nivel de calidad admisible para el DANE.</t>
  </si>
  <si>
    <t>Nota: Resultados en miles. Por efecto del redondeo en miles, los totales pueden diferir ligeramente</t>
  </si>
  <si>
    <t>Fuente: DANE - Gran Encuesta Integrada de Hogares</t>
  </si>
  <si>
    <t>Actualizado a: 13 de marzo de 2015.</t>
  </si>
  <si>
    <t>Población ocupada por oficio principal y último título obtenido</t>
  </si>
  <si>
    <t>Población ocupada por rangos de ingresos inputados y último título educativo obtenido</t>
  </si>
  <si>
    <t xml:space="preserve">% población en edad de trabajar </t>
  </si>
  <si>
    <t>TGP</t>
  </si>
  <si>
    <t>TO</t>
  </si>
  <si>
    <t>TD</t>
  </si>
  <si>
    <t>Población en edad de trabajar</t>
  </si>
  <si>
    <t>Población económicamente activa</t>
  </si>
  <si>
    <t>Sí asisten</t>
  </si>
  <si>
    <t>Población total mayores de 3 años</t>
  </si>
  <si>
    <t>Ocupados, desocupados e inactivos por sexo y último título obtenido</t>
  </si>
  <si>
    <t>Posgrado</t>
  </si>
  <si>
    <t>De 0 a 0.5 SMMLV</t>
  </si>
  <si>
    <t>No informa*</t>
  </si>
  <si>
    <t>* La categoria "no informa" contiene los trabajadores sin remuneración</t>
  </si>
  <si>
    <t>Nota: La suma de las participaciones puede diferir de 100% por la no exclusión de la categoría “no sabe/no informa”</t>
  </si>
  <si>
    <t xml:space="preserve">Nota: La suma de las participaciones puede diferir de 100% por la no exclusión de la categoría “no sabe/no informa </t>
  </si>
  <si>
    <t xml:space="preserve">Nota: La suma de las participaciones puede diferir de 100% por la no exclusión de la categoría “no sabe/no informa” </t>
  </si>
  <si>
    <t xml:space="preserve">Nota: Ingresos totales imputados. El ingreso total está conformado por el ingreso de la ocupación principal,  ingresos en especie (vivienda y alimentos) e ingresos provenientes de la segunda actividad económica. </t>
  </si>
  <si>
    <t>Postgrado</t>
  </si>
  <si>
    <t>Actualizado a: 18 de marzo de 2015.</t>
  </si>
  <si>
    <t xml:space="preserve">Total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</si>
</sst>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_-* #,##0.0\ _€_-;\-* #,##0.0\ _€_-;_-* &quot;-&quot;??\ _€_-;_-@_-"/>
    <numFmt numFmtId="168" formatCode="0.0%"/>
    <numFmt numFmtId="169" formatCode="_-* #,##0.000\ _€_-;\-* #,##0.000\ _€_-;_-* &quot;-&quot;??\ _€_-;_-@_-"/>
    <numFmt numFmtId="170" formatCode="_-* #,##0.0000\ _€_-;\-* #,##0.0000\ _€_-;_-* &quot;-&quot;??\ _€_-;_-@_-"/>
    <numFmt numFmtId="171" formatCode="_-* #,##0.0000000\ _€_-;\-* #,##0.0000000\ _€_-;_-* &quot;-&quot;??\ _€_-;_-@_-"/>
  </numFmts>
  <fonts count="2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u/>
      <sz val="9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6" applyNumberFormat="0" applyAlignment="0" applyProtection="0"/>
    <xf numFmtId="0" fontId="15" fillId="8" borderId="7" applyNumberFormat="0" applyAlignment="0" applyProtection="0"/>
    <xf numFmtId="0" fontId="16" fillId="8" borderId="6" applyNumberFormat="0" applyAlignment="0" applyProtection="0"/>
    <xf numFmtId="0" fontId="17" fillId="0" borderId="8" applyNumberFormat="0" applyFill="0" applyAlignment="0" applyProtection="0"/>
    <xf numFmtId="0" fontId="18" fillId="9" borderId="9" applyNumberFormat="0" applyAlignment="0" applyProtection="0"/>
    <xf numFmtId="0" fontId="19" fillId="0" borderId="0" applyNumberFormat="0" applyFill="0" applyBorder="0" applyAlignment="0" applyProtection="0"/>
    <xf numFmtId="0" fontId="3" fillId="10" borderId="1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2" fillId="34" borderId="0" applyNumberFormat="0" applyBorder="0" applyAlignment="0" applyProtection="0"/>
    <xf numFmtId="9" fontId="3" fillId="0" borderId="0" applyFont="0" applyFill="0" applyBorder="0" applyAlignment="0" applyProtection="0"/>
  </cellStyleXfs>
  <cellXfs count="101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5" fontId="2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>
      <alignment horizontal="left"/>
    </xf>
    <xf numFmtId="165" fontId="2" fillId="3" borderId="0" xfId="0" applyNumberFormat="1" applyFont="1" applyFill="1" applyBorder="1" applyAlignment="1" applyProtection="1">
      <alignment horizontal="left"/>
    </xf>
    <xf numFmtId="3" fontId="2" fillId="3" borderId="0" xfId="0" applyNumberFormat="1" applyFont="1" applyFill="1" applyBorder="1" applyAlignment="1" applyProtection="1">
      <alignment horizontal="left"/>
    </xf>
    <xf numFmtId="166" fontId="0" fillId="2" borderId="0" xfId="1" applyNumberFormat="1" applyFont="1" applyFill="1"/>
    <xf numFmtId="166" fontId="0" fillId="3" borderId="0" xfId="1" applyNumberFormat="1" applyFont="1" applyFill="1"/>
    <xf numFmtId="166" fontId="0" fillId="2" borderId="0" xfId="0" applyNumberFormat="1" applyFill="1"/>
    <xf numFmtId="165" fontId="1" fillId="3" borderId="0" xfId="0" applyNumberFormat="1" applyFont="1" applyFill="1" applyBorder="1" applyAlignment="1" applyProtection="1">
      <alignment horizontal="left"/>
    </xf>
    <xf numFmtId="3" fontId="2" fillId="2" borderId="2" xfId="0" applyNumberFormat="1" applyFont="1" applyFill="1" applyBorder="1" applyAlignment="1" applyProtection="1">
      <alignment horizontal="left"/>
    </xf>
    <xf numFmtId="165" fontId="4" fillId="2" borderId="0" xfId="0" applyNumberFormat="1" applyFont="1" applyFill="1" applyBorder="1" applyAlignment="1" applyProtection="1">
      <alignment horizontal="left"/>
    </xf>
    <xf numFmtId="0" fontId="0" fillId="2" borderId="0" xfId="0" applyFont="1" applyFill="1"/>
    <xf numFmtId="3" fontId="1" fillId="2" borderId="0" xfId="0" applyNumberFormat="1" applyFont="1" applyFill="1" applyBorder="1" applyAlignment="1" applyProtection="1">
      <alignment horizontal="left"/>
    </xf>
    <xf numFmtId="166" fontId="0" fillId="2" borderId="0" xfId="1" applyNumberFormat="1" applyFont="1" applyFill="1" applyAlignment="1">
      <alignment horizontal="right"/>
    </xf>
    <xf numFmtId="166" fontId="0" fillId="3" borderId="0" xfId="1" applyNumberFormat="1" applyFont="1" applyFill="1" applyAlignment="1">
      <alignment horizontal="right"/>
    </xf>
    <xf numFmtId="166" fontId="0" fillId="2" borderId="0" xfId="0" applyNumberFormat="1" applyFill="1" applyAlignment="1">
      <alignment horizontal="right"/>
    </xf>
    <xf numFmtId="165" fontId="2" fillId="3" borderId="2" xfId="0" applyNumberFormat="1" applyFont="1" applyFill="1" applyBorder="1" applyAlignment="1" applyProtection="1">
      <alignment horizontal="left"/>
    </xf>
    <xf numFmtId="166" fontId="0" fillId="3" borderId="2" xfId="1" applyNumberFormat="1" applyFont="1" applyFill="1" applyBorder="1"/>
    <xf numFmtId="165" fontId="4" fillId="3" borderId="0" xfId="0" applyNumberFormat="1" applyFont="1" applyFill="1" applyBorder="1" applyAlignment="1" applyProtection="1">
      <alignment horizontal="left"/>
    </xf>
    <xf numFmtId="0" fontId="5" fillId="2" borderId="0" xfId="0" applyFont="1" applyFill="1"/>
    <xf numFmtId="0" fontId="6" fillId="2" borderId="0" xfId="0" applyFont="1" applyFill="1"/>
    <xf numFmtId="0" fontId="5" fillId="2" borderId="2" xfId="0" applyFont="1" applyFill="1" applyBorder="1"/>
    <xf numFmtId="166" fontId="0" fillId="2" borderId="2" xfId="0" applyNumberFormat="1" applyFill="1" applyBorder="1" applyAlignment="1">
      <alignment horizontal="right"/>
    </xf>
    <xf numFmtId="167" fontId="0" fillId="2" borderId="0" xfId="0" applyNumberFormat="1" applyFill="1"/>
    <xf numFmtId="165" fontId="1" fillId="2" borderId="0" xfId="0" applyNumberFormat="1" applyFont="1" applyFill="1" applyBorder="1" applyAlignment="1" applyProtection="1">
      <alignment horizontal="left"/>
    </xf>
    <xf numFmtId="166" fontId="3" fillId="3" borderId="0" xfId="1" applyNumberFormat="1" applyFont="1" applyFill="1"/>
    <xf numFmtId="0" fontId="22" fillId="2" borderId="0" xfId="0" applyFont="1" applyFill="1" applyBorder="1"/>
    <xf numFmtId="166" fontId="22" fillId="2" borderId="0" xfId="1" applyNumberFormat="1" applyFont="1" applyFill="1" applyBorder="1"/>
    <xf numFmtId="0" fontId="22" fillId="0" borderId="0" xfId="0" applyFont="1" applyBorder="1"/>
    <xf numFmtId="0" fontId="0" fillId="2" borderId="2" xfId="0" applyFill="1" applyBorder="1"/>
    <xf numFmtId="0" fontId="23" fillId="2" borderId="0" xfId="0" applyFont="1" applyFill="1" applyBorder="1"/>
    <xf numFmtId="166" fontId="24" fillId="3" borderId="0" xfId="1" applyNumberFormat="1" applyFont="1" applyFill="1"/>
    <xf numFmtId="0" fontId="24" fillId="2" borderId="0" xfId="0" applyFont="1" applyFill="1"/>
    <xf numFmtId="166" fontId="24" fillId="2" borderId="0" xfId="0" applyNumberFormat="1" applyFont="1" applyFill="1" applyAlignment="1">
      <alignment horizontal="right"/>
    </xf>
    <xf numFmtId="166" fontId="24" fillId="2" borderId="0" xfId="1" applyNumberFormat="1" applyFont="1" applyFill="1"/>
    <xf numFmtId="166" fontId="24" fillId="2" borderId="2" xfId="1" applyNumberFormat="1" applyFont="1" applyFill="1" applyBorder="1"/>
    <xf numFmtId="166" fontId="24" fillId="3" borderId="0" xfId="1" applyNumberFormat="1" applyFont="1" applyFill="1" applyAlignment="1">
      <alignment horizontal="left"/>
    </xf>
    <xf numFmtId="166" fontId="24" fillId="2" borderId="0" xfId="1" applyNumberFormat="1" applyFont="1" applyFill="1" applyAlignment="1">
      <alignment horizontal="left"/>
    </xf>
    <xf numFmtId="166" fontId="5" fillId="2" borderId="0" xfId="1" applyNumberFormat="1" applyFont="1" applyFill="1" applyAlignment="1">
      <alignment horizontal="left"/>
    </xf>
    <xf numFmtId="166" fontId="5" fillId="3" borderId="0" xfId="1" applyNumberFormat="1" applyFont="1" applyFill="1" applyAlignment="1">
      <alignment horizontal="left"/>
    </xf>
    <xf numFmtId="166" fontId="5" fillId="3" borderId="2" xfId="1" applyNumberFormat="1" applyFont="1" applyFill="1" applyBorder="1" applyAlignment="1">
      <alignment horizontal="left"/>
    </xf>
    <xf numFmtId="166" fontId="25" fillId="2" borderId="0" xfId="1" applyNumberFormat="1" applyFont="1" applyFill="1" applyAlignment="1">
      <alignment horizontal="left"/>
    </xf>
    <xf numFmtId="166" fontId="25" fillId="3" borderId="0" xfId="1" applyNumberFormat="1" applyFont="1" applyFill="1" applyAlignment="1">
      <alignment horizontal="left"/>
    </xf>
    <xf numFmtId="166" fontId="5" fillId="2" borderId="0" xfId="0" applyNumberFormat="1" applyFont="1" applyFill="1" applyAlignment="1">
      <alignment horizontal="left"/>
    </xf>
    <xf numFmtId="166" fontId="25" fillId="2" borderId="0" xfId="0" applyNumberFormat="1" applyFont="1" applyFill="1" applyAlignment="1">
      <alignment horizontal="left"/>
    </xf>
    <xf numFmtId="166" fontId="5" fillId="2" borderId="0" xfId="1" applyNumberFormat="1" applyFont="1" applyFill="1" applyAlignment="1">
      <alignment horizontal="right"/>
    </xf>
    <xf numFmtId="166" fontId="5" fillId="3" borderId="0" xfId="1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166" fontId="5" fillId="2" borderId="0" xfId="0" applyNumberFormat="1" applyFont="1" applyFill="1" applyAlignment="1">
      <alignment horizontal="right"/>
    </xf>
    <xf numFmtId="166" fontId="5" fillId="2" borderId="0" xfId="1" applyNumberFormat="1" applyFont="1" applyFill="1"/>
    <xf numFmtId="166" fontId="5" fillId="3" borderId="0" xfId="1" applyNumberFormat="1" applyFont="1" applyFill="1"/>
    <xf numFmtId="165" fontId="2" fillId="2" borderId="2" xfId="0" applyNumberFormat="1" applyFont="1" applyFill="1" applyBorder="1" applyAlignment="1" applyProtection="1">
      <alignment horizontal="left"/>
    </xf>
    <xf numFmtId="166" fontId="5" fillId="2" borderId="2" xfId="0" applyNumberFormat="1" applyFont="1" applyFill="1" applyBorder="1" applyAlignment="1">
      <alignment horizontal="right"/>
    </xf>
    <xf numFmtId="0" fontId="26" fillId="2" borderId="0" xfId="0" applyFont="1" applyFill="1" applyBorder="1" applyAlignment="1"/>
    <xf numFmtId="3" fontId="26" fillId="2" borderId="0" xfId="0" applyNumberFormat="1" applyFont="1" applyFill="1" applyBorder="1" applyAlignment="1" applyProtection="1">
      <alignment horizontal="left"/>
    </xf>
    <xf numFmtId="0" fontId="26" fillId="2" borderId="0" xfId="0" applyFont="1" applyFill="1"/>
    <xf numFmtId="166" fontId="3" fillId="3" borderId="0" xfId="1" applyNumberFormat="1" applyFont="1" applyFill="1" applyAlignment="1">
      <alignment horizontal="right"/>
    </xf>
    <xf numFmtId="0" fontId="25" fillId="2" borderId="0" xfId="0" applyFont="1" applyFill="1"/>
    <xf numFmtId="166" fontId="5" fillId="3" borderId="2" xfId="1" applyNumberFormat="1" applyFont="1" applyFill="1" applyBorder="1"/>
    <xf numFmtId="168" fontId="0" fillId="2" borderId="0" xfId="43" applyNumberFormat="1" applyFont="1" applyFill="1"/>
    <xf numFmtId="166" fontId="23" fillId="2" borderId="0" xfId="0" applyNumberFormat="1" applyFont="1" applyFill="1" applyBorder="1"/>
    <xf numFmtId="0" fontId="0" fillId="2" borderId="1" xfId="0" applyFill="1" applyBorder="1"/>
    <xf numFmtId="167" fontId="24" fillId="3" borderId="0" xfId="1" applyNumberFormat="1" applyFont="1" applyFill="1"/>
    <xf numFmtId="167" fontId="24" fillId="2" borderId="0" xfId="1" applyNumberFormat="1" applyFont="1" applyFill="1" applyAlignment="1">
      <alignment horizontal="left"/>
    </xf>
    <xf numFmtId="166" fontId="5" fillId="2" borderId="2" xfId="1" applyNumberFormat="1" applyFont="1" applyFill="1" applyBorder="1" applyAlignment="1">
      <alignment horizontal="right"/>
    </xf>
    <xf numFmtId="166" fontId="0" fillId="2" borderId="2" xfId="1" applyNumberFormat="1" applyFont="1" applyFill="1" applyBorder="1"/>
    <xf numFmtId="171" fontId="23" fillId="2" borderId="0" xfId="0" applyNumberFormat="1" applyFont="1" applyFill="1" applyBorder="1"/>
    <xf numFmtId="166" fontId="25" fillId="3" borderId="0" xfId="1" applyNumberFormat="1" applyFont="1" applyFill="1" applyBorder="1" applyAlignment="1">
      <alignment horizontal="left"/>
    </xf>
    <xf numFmtId="169" fontId="0" fillId="2" borderId="0" xfId="0" applyNumberFormat="1" applyFill="1"/>
    <xf numFmtId="166" fontId="19" fillId="2" borderId="0" xfId="0" applyNumberFormat="1" applyFont="1" applyFill="1" applyBorder="1"/>
    <xf numFmtId="0" fontId="27" fillId="2" borderId="0" xfId="0" applyFont="1" applyFill="1" applyBorder="1" applyAlignment="1">
      <alignment horizontal="left" vertical="top"/>
    </xf>
    <xf numFmtId="0" fontId="0" fillId="2" borderId="0" xfId="0" applyFill="1" applyBorder="1"/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top" wrapText="1"/>
    </xf>
    <xf numFmtId="0" fontId="28" fillId="2" borderId="0" xfId="0" applyFont="1" applyFill="1" applyAlignment="1">
      <alignment horizontal="right"/>
    </xf>
    <xf numFmtId="10" fontId="0" fillId="2" borderId="0" xfId="43" applyNumberFormat="1" applyFont="1" applyFill="1"/>
    <xf numFmtId="168" fontId="0" fillId="2" borderId="0" xfId="0" applyNumberFormat="1" applyFill="1"/>
    <xf numFmtId="170" fontId="0" fillId="2" borderId="0" xfId="1" applyNumberFormat="1" applyFont="1" applyFill="1"/>
    <xf numFmtId="0" fontId="0" fillId="0" borderId="0" xfId="0" applyFill="1"/>
    <xf numFmtId="166" fontId="0" fillId="0" borderId="0" xfId="0" applyNumberFormat="1" applyFill="1"/>
    <xf numFmtId="169" fontId="0" fillId="0" borderId="0" xfId="0" applyNumberFormat="1" applyFill="1"/>
    <xf numFmtId="167" fontId="0" fillId="0" borderId="0" xfId="0" applyNumberFormat="1" applyFill="1"/>
    <xf numFmtId="170" fontId="0" fillId="0" borderId="0" xfId="0" applyNumberFormat="1" applyFill="1"/>
    <xf numFmtId="169" fontId="0" fillId="0" borderId="0" xfId="1" applyNumberFormat="1" applyFont="1" applyFill="1"/>
    <xf numFmtId="0" fontId="0" fillId="0" borderId="0" xfId="0" applyFont="1" applyFill="1"/>
    <xf numFmtId="168" fontId="0" fillId="0" borderId="0" xfId="43" applyNumberFormat="1" applyFont="1" applyFill="1"/>
    <xf numFmtId="164" fontId="0" fillId="0" borderId="0" xfId="1" applyFont="1" applyFill="1"/>
    <xf numFmtId="164" fontId="19" fillId="2" borderId="0" xfId="1" applyFont="1" applyFill="1" applyBorder="1"/>
    <xf numFmtId="168" fontId="0" fillId="0" borderId="0" xfId="0" applyNumberFormat="1" applyFill="1"/>
    <xf numFmtId="1" fontId="0" fillId="0" borderId="0" xfId="0" applyNumberFormat="1"/>
    <xf numFmtId="164" fontId="3" fillId="3" borderId="0" xfId="1" applyNumberFormat="1" applyFont="1" applyFill="1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horizontal="left" vertical="top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Porcentaje" xfId="43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  <color rgb="FFDDDDDD"/>
      <color rgb="FFE0E0E0"/>
      <color rgb="FFD7D7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267758</xdr:colOff>
      <xdr:row>3</xdr:row>
      <xdr:rowOff>87842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487083" cy="602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133350</xdr:colOff>
      <xdr:row>3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81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620183</xdr:colOff>
      <xdr:row>3</xdr:row>
      <xdr:rowOff>87842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487083" cy="602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162983</xdr:colOff>
      <xdr:row>3</xdr:row>
      <xdr:rowOff>30692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7083" cy="602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2487083</xdr:colOff>
      <xdr:row>3</xdr:row>
      <xdr:rowOff>30692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7083" cy="602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124883</xdr:colOff>
      <xdr:row>3</xdr:row>
      <xdr:rowOff>30692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7083" cy="602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2"/>
  <sheetViews>
    <sheetView showGridLines="0" tabSelected="1" workbookViewId="0">
      <selection activeCell="B70" sqref="B70"/>
    </sheetView>
  </sheetViews>
  <sheetFormatPr baseColWidth="10" defaultRowHeight="15" x14ac:dyDescent="0.25"/>
  <cols>
    <col min="1" max="1" width="34" style="2" customWidth="1"/>
    <col min="2" max="16384" width="11.42578125" style="2"/>
  </cols>
  <sheetData>
    <row r="4" spans="1:14" x14ac:dyDescent="0.25">
      <c r="A4" s="1"/>
    </row>
    <row r="5" spans="1:14" x14ac:dyDescent="0.25">
      <c r="A5" s="1" t="s">
        <v>0</v>
      </c>
    </row>
    <row r="6" spans="1:14" x14ac:dyDescent="0.25">
      <c r="A6" s="3" t="s">
        <v>26</v>
      </c>
    </row>
    <row r="7" spans="1:14" x14ac:dyDescent="0.25">
      <c r="A7" s="3" t="s">
        <v>72</v>
      </c>
    </row>
    <row r="8" spans="1:14" x14ac:dyDescent="0.25">
      <c r="A8" s="3" t="s">
        <v>43</v>
      </c>
    </row>
    <row r="9" spans="1:14" x14ac:dyDescent="0.25">
      <c r="A9" s="3"/>
    </row>
    <row r="10" spans="1:14" x14ac:dyDescent="0.25">
      <c r="A10" s="95" t="s">
        <v>2</v>
      </c>
      <c r="B10" s="4">
        <v>2010</v>
      </c>
      <c r="C10" s="4">
        <v>2011</v>
      </c>
      <c r="D10" s="4">
        <v>2012</v>
      </c>
      <c r="E10" s="4">
        <v>2013</v>
      </c>
      <c r="F10" s="4">
        <v>2014</v>
      </c>
    </row>
    <row r="11" spans="1:14" x14ac:dyDescent="0.25">
      <c r="A11" s="96"/>
      <c r="B11" s="65"/>
      <c r="C11" s="65"/>
      <c r="D11" s="65"/>
      <c r="E11" s="65"/>
      <c r="F11" s="65"/>
    </row>
    <row r="12" spans="1:14" x14ac:dyDescent="0.25">
      <c r="A12" s="5" t="s">
        <v>53</v>
      </c>
      <c r="B12" s="67">
        <f>+(B18/B17)*100</f>
        <v>82.850769781466056</v>
      </c>
      <c r="C12" s="67">
        <f t="shared" ref="C12:F12" si="0">+(C18/C17)*100</f>
        <v>83.048520807928909</v>
      </c>
      <c r="D12" s="67">
        <f t="shared" si="0"/>
        <v>83.245558241315237</v>
      </c>
      <c r="E12" s="67">
        <f t="shared" si="0"/>
        <v>83.45109086835717</v>
      </c>
      <c r="F12" s="67">
        <f t="shared" si="0"/>
        <v>83.685816760134131</v>
      </c>
    </row>
    <row r="13" spans="1:14" x14ac:dyDescent="0.25">
      <c r="A13" s="7" t="s">
        <v>54</v>
      </c>
      <c r="B13" s="66">
        <f>+(B19/B18)*100</f>
        <v>62.7475478514421</v>
      </c>
      <c r="C13" s="66">
        <f>+(C19/C18)*100</f>
        <v>63.679187112630309</v>
      </c>
      <c r="D13" s="66">
        <f>+(D19/D18)*100</f>
        <v>64.533154280173108</v>
      </c>
      <c r="E13" s="66">
        <f>+(E19/E18)*100</f>
        <v>64.152334898097692</v>
      </c>
      <c r="F13" s="66">
        <f>+(F19/F18)*100</f>
        <v>64.232196739083037</v>
      </c>
    </row>
    <row r="14" spans="1:14" x14ac:dyDescent="0.25">
      <c r="A14" s="5" t="s">
        <v>55</v>
      </c>
      <c r="B14" s="67">
        <f>+(B20/B18)*100</f>
        <v>55.359869130808669</v>
      </c>
      <c r="C14" s="67">
        <f>+(C20/C18)*100</f>
        <v>56.796246195254319</v>
      </c>
      <c r="D14" s="67">
        <f>+(D20/D18)*100</f>
        <v>57.841829621876649</v>
      </c>
      <c r="E14" s="67">
        <f>+(E20/E18)*100</f>
        <v>57.973401447966623</v>
      </c>
      <c r="F14" s="67">
        <f>+(F20/F18)*100</f>
        <v>58.390866547063993</v>
      </c>
    </row>
    <row r="15" spans="1:14" x14ac:dyDescent="0.25">
      <c r="A15" s="7" t="s">
        <v>56</v>
      </c>
      <c r="B15" s="66">
        <f t="shared" ref="B15:E15" si="1">+(B21/B19)*100</f>
        <v>11.773653271876251</v>
      </c>
      <c r="C15" s="66">
        <f t="shared" si="1"/>
        <v>10.808776351372117</v>
      </c>
      <c r="D15" s="66">
        <f t="shared" si="1"/>
        <v>10.368816979324812</v>
      </c>
      <c r="E15" s="66">
        <f t="shared" si="1"/>
        <v>9.6316579278773808</v>
      </c>
      <c r="F15" s="66">
        <f>+(F21/F19)*100</f>
        <v>9.094084413377681</v>
      </c>
      <c r="J15" s="11"/>
      <c r="K15" s="11"/>
      <c r="L15" s="11"/>
      <c r="M15" s="11"/>
      <c r="N15" s="11"/>
    </row>
    <row r="16" spans="1:14" x14ac:dyDescent="0.25">
      <c r="A16" s="6"/>
    </row>
    <row r="17" spans="1:6" x14ac:dyDescent="0.25">
      <c r="A17" s="7" t="s">
        <v>60</v>
      </c>
      <c r="B17" s="35">
        <f>+B34+B51</f>
        <v>41890.048999999999</v>
      </c>
      <c r="C17" s="35">
        <f t="shared" ref="C17:F17" si="2">+C34+C51</f>
        <v>42442.595000000001</v>
      </c>
      <c r="D17" s="35">
        <f t="shared" si="2"/>
        <v>42982.540999999997</v>
      </c>
      <c r="E17" s="35">
        <f t="shared" si="2"/>
        <v>43506.487000000001</v>
      </c>
      <c r="F17" s="35">
        <f t="shared" si="2"/>
        <v>44005.686000000002</v>
      </c>
    </row>
    <row r="18" spans="1:6" x14ac:dyDescent="0.25">
      <c r="A18" s="6" t="s">
        <v>57</v>
      </c>
      <c r="B18" s="38">
        <v>34706.228058333327</v>
      </c>
      <c r="C18" s="38">
        <v>35247.947339999999</v>
      </c>
      <c r="D18" s="38">
        <v>35781.056201752202</v>
      </c>
      <c r="E18" s="38">
        <v>36306.637999999999</v>
      </c>
      <c r="F18" s="38">
        <v>36826.517749999999</v>
      </c>
    </row>
    <row r="19" spans="1:6" x14ac:dyDescent="0.25">
      <c r="A19" s="7" t="s">
        <v>58</v>
      </c>
      <c r="B19" s="35">
        <v>21777.307058333328</v>
      </c>
      <c r="C19" s="35">
        <v>22445.606339999998</v>
      </c>
      <c r="D19" s="35">
        <v>23090.644201752199</v>
      </c>
      <c r="E19" s="35">
        <v>23291.556</v>
      </c>
      <c r="F19" s="35">
        <v>23654.481333333333</v>
      </c>
    </row>
    <row r="20" spans="1:6" x14ac:dyDescent="0.25">
      <c r="A20" s="6" t="s">
        <v>3</v>
      </c>
      <c r="B20" s="38">
        <v>19213.322433333327</v>
      </c>
      <c r="C20" s="38">
        <v>20019.510949999996</v>
      </c>
      <c r="D20" s="38">
        <v>20696.417565125437</v>
      </c>
      <c r="E20" s="38">
        <v>21048.192999999999</v>
      </c>
      <c r="F20" s="38">
        <v>21503.322833333332</v>
      </c>
    </row>
    <row r="21" spans="1:6" x14ac:dyDescent="0.25">
      <c r="A21" s="7" t="s">
        <v>4</v>
      </c>
      <c r="B21" s="35">
        <v>2563.9846249999996</v>
      </c>
      <c r="C21" s="35">
        <v>2426.0953900000004</v>
      </c>
      <c r="D21" s="35">
        <v>2394.2266366267622</v>
      </c>
      <c r="E21" s="35">
        <v>2243.3629999999998</v>
      </c>
      <c r="F21" s="35">
        <v>2151.1585</v>
      </c>
    </row>
    <row r="22" spans="1:6" x14ac:dyDescent="0.25">
      <c r="A22" s="13" t="s">
        <v>5</v>
      </c>
      <c r="B22" s="39">
        <v>12928.921</v>
      </c>
      <c r="C22" s="39">
        <v>12802.341</v>
      </c>
      <c r="D22" s="39">
        <v>12690.412</v>
      </c>
      <c r="E22" s="39">
        <v>13015.082</v>
      </c>
      <c r="F22" s="39">
        <v>13172.036416666664</v>
      </c>
    </row>
    <row r="24" spans="1:6" x14ac:dyDescent="0.25">
      <c r="A24" s="3" t="s">
        <v>59</v>
      </c>
    </row>
    <row r="25" spans="1:6" x14ac:dyDescent="0.25">
      <c r="A25" s="3" t="s">
        <v>43</v>
      </c>
    </row>
    <row r="27" spans="1:6" x14ac:dyDescent="0.25">
      <c r="A27" s="95" t="s">
        <v>2</v>
      </c>
      <c r="B27" s="4">
        <v>2010</v>
      </c>
      <c r="C27" s="4">
        <v>2011</v>
      </c>
      <c r="D27" s="4">
        <v>2012</v>
      </c>
      <c r="E27" s="4">
        <v>2013</v>
      </c>
      <c r="F27" s="4">
        <v>2014</v>
      </c>
    </row>
    <row r="28" spans="1:6" x14ac:dyDescent="0.25">
      <c r="A28" s="96"/>
      <c r="B28" s="65"/>
      <c r="C28" s="65"/>
      <c r="D28" s="65"/>
      <c r="E28" s="65"/>
      <c r="F28" s="65"/>
    </row>
    <row r="29" spans="1:6" x14ac:dyDescent="0.25">
      <c r="A29" s="5" t="s">
        <v>53</v>
      </c>
      <c r="B29" s="67">
        <f>+(B35/B34)*100</f>
        <v>56.391643451196849</v>
      </c>
      <c r="C29" s="67">
        <f t="shared" ref="C29:F29" si="3">+(C35/C34)*100</f>
        <v>56.445360263640474</v>
      </c>
      <c r="D29" s="67">
        <f t="shared" si="3"/>
        <v>56.07721953713817</v>
      </c>
      <c r="E29" s="67">
        <f t="shared" si="3"/>
        <v>56.041887789997787</v>
      </c>
      <c r="F29" s="67">
        <f t="shared" si="3"/>
        <v>56.122029502635371</v>
      </c>
    </row>
    <row r="30" spans="1:6" x14ac:dyDescent="0.25">
      <c r="A30" s="7" t="s">
        <v>54</v>
      </c>
      <c r="B30" s="66">
        <f>+(B36/B35)*100</f>
        <v>26.894641691390387</v>
      </c>
      <c r="C30" s="66">
        <f>+(C36/C35)*100</f>
        <v>29.217138269633953</v>
      </c>
      <c r="D30" s="66">
        <f>+(D36/D35)*100</f>
        <v>30.853289433812968</v>
      </c>
      <c r="E30" s="66">
        <f>+(E36/E35)*100</f>
        <v>30.00989830799103</v>
      </c>
      <c r="F30" s="66">
        <f>+(F36/F35)*100</f>
        <v>30.071653471199127</v>
      </c>
    </row>
    <row r="31" spans="1:6" x14ac:dyDescent="0.25">
      <c r="A31" s="5" t="s">
        <v>55</v>
      </c>
      <c r="B31" s="67">
        <f>+(B37/B35)*100</f>
        <v>22.152418691627869</v>
      </c>
      <c r="C31" s="67">
        <f>+(C37/C35)*100</f>
        <v>24.445858240072642</v>
      </c>
      <c r="D31" s="67">
        <f>+(D37/D35)*100</f>
        <v>25.814554985813292</v>
      </c>
      <c r="E31" s="67">
        <f>+(E37/E35)*100</f>
        <v>25.833034421475791</v>
      </c>
      <c r="F31" s="67">
        <f>+(F37/F35)*100</f>
        <v>25.765084376400011</v>
      </c>
    </row>
    <row r="32" spans="1:6" x14ac:dyDescent="0.25">
      <c r="A32" s="7" t="s">
        <v>56</v>
      </c>
      <c r="B32" s="66">
        <f t="shared" ref="B32:E32" si="4">+(B38/B36)*100</f>
        <v>17.632594083901161</v>
      </c>
      <c r="C32" s="66">
        <f t="shared" si="4"/>
        <v>16.330415338863684</v>
      </c>
      <c r="D32" s="66">
        <f t="shared" si="4"/>
        <v>16.331271447762035</v>
      </c>
      <c r="E32" s="66">
        <f t="shared" si="4"/>
        <v>13.918287371880316</v>
      </c>
      <c r="F32" s="66">
        <f>+(F38/F36)*100</f>
        <v>14.321025276922999</v>
      </c>
    </row>
    <row r="33" spans="1:9" x14ac:dyDescent="0.25">
      <c r="A33" s="6"/>
    </row>
    <row r="34" spans="1:9" x14ac:dyDescent="0.25">
      <c r="A34" s="7" t="s">
        <v>60</v>
      </c>
      <c r="B34" s="35">
        <v>13418.433999999999</v>
      </c>
      <c r="C34" s="35">
        <v>13418.858</v>
      </c>
      <c r="D34" s="35">
        <v>13544.695</v>
      </c>
      <c r="E34" s="35">
        <v>13819.588</v>
      </c>
      <c r="F34" s="35">
        <v>13882.691999999999</v>
      </c>
    </row>
    <row r="35" spans="1:9" x14ac:dyDescent="0.25">
      <c r="A35" s="6" t="s">
        <v>57</v>
      </c>
      <c r="B35" s="38">
        <v>7566.8754580141713</v>
      </c>
      <c r="C35" s="38">
        <v>7574.3227413663417</v>
      </c>
      <c r="D35" s="38">
        <v>7595.4883507857758</v>
      </c>
      <c r="E35" s="38">
        <v>7744.7579999999998</v>
      </c>
      <c r="F35" s="38">
        <v>7791.2484999999997</v>
      </c>
    </row>
    <row r="36" spans="1:9" x14ac:dyDescent="0.25">
      <c r="A36" s="7" t="s">
        <v>58</v>
      </c>
      <c r="B36" s="35">
        <v>2035.0840416666667</v>
      </c>
      <c r="C36" s="35">
        <v>2213.000348333333</v>
      </c>
      <c r="D36" s="35">
        <v>2343.4580047794825</v>
      </c>
      <c r="E36" s="35">
        <v>2324.194</v>
      </c>
      <c r="F36" s="35">
        <v>2342.9572499999999</v>
      </c>
    </row>
    <row r="37" spans="1:9" x14ac:dyDescent="0.25">
      <c r="A37" s="6" t="s">
        <v>3</v>
      </c>
      <c r="B37" s="38">
        <v>1676.2459333333334</v>
      </c>
      <c r="C37" s="38">
        <v>1851.6081999999999</v>
      </c>
      <c r="D37" s="38">
        <v>1960.7415167546371</v>
      </c>
      <c r="E37" s="38">
        <v>2000.7059999999999</v>
      </c>
      <c r="F37" s="38">
        <v>2007.42175</v>
      </c>
      <c r="G37" s="79"/>
      <c r="H37" s="79"/>
      <c r="I37" s="81"/>
    </row>
    <row r="38" spans="1:9" x14ac:dyDescent="0.25">
      <c r="A38" s="7" t="s">
        <v>4</v>
      </c>
      <c r="B38" s="35">
        <v>358.83810833333331</v>
      </c>
      <c r="C38" s="35">
        <v>361.39214833333335</v>
      </c>
      <c r="D38" s="35">
        <v>382.71648802484549</v>
      </c>
      <c r="E38" s="35">
        <v>323.488</v>
      </c>
      <c r="F38" s="35">
        <v>335.53550000000001</v>
      </c>
      <c r="G38" s="63"/>
      <c r="H38" s="63"/>
      <c r="I38" s="80"/>
    </row>
    <row r="39" spans="1:9" x14ac:dyDescent="0.25">
      <c r="A39" s="13" t="s">
        <v>5</v>
      </c>
      <c r="B39" s="39">
        <v>5531.7914163475043</v>
      </c>
      <c r="C39" s="39">
        <v>5361.3223930330087</v>
      </c>
      <c r="D39" s="39">
        <v>5252.0303460062933</v>
      </c>
      <c r="E39" s="39">
        <v>5420.5640000000003</v>
      </c>
      <c r="F39" s="39">
        <v>5448.2912500000002</v>
      </c>
    </row>
    <row r="41" spans="1:9" x14ac:dyDescent="0.25">
      <c r="A41" s="3" t="s">
        <v>7</v>
      </c>
    </row>
    <row r="42" spans="1:9" x14ac:dyDescent="0.25">
      <c r="A42" s="3" t="s">
        <v>43</v>
      </c>
    </row>
    <row r="44" spans="1:9" x14ac:dyDescent="0.25">
      <c r="A44" s="95" t="s">
        <v>2</v>
      </c>
      <c r="B44" s="4">
        <v>2010</v>
      </c>
      <c r="C44" s="4">
        <v>2011</v>
      </c>
      <c r="D44" s="4">
        <v>2012</v>
      </c>
      <c r="E44" s="4">
        <v>2013</v>
      </c>
      <c r="F44" s="4">
        <v>2014</v>
      </c>
    </row>
    <row r="45" spans="1:9" x14ac:dyDescent="0.25">
      <c r="A45" s="96"/>
      <c r="B45" s="65"/>
      <c r="C45" s="65"/>
      <c r="D45" s="65"/>
      <c r="E45" s="65"/>
      <c r="F45" s="65"/>
    </row>
    <row r="46" spans="1:9" x14ac:dyDescent="0.25">
      <c r="A46" s="5" t="s">
        <v>53</v>
      </c>
      <c r="B46" s="67">
        <f>+(B52/B51)*100</f>
        <v>95.320735126059475</v>
      </c>
      <c r="C46" s="67">
        <f t="shared" ref="C46:F46" si="5">+(C52/C51)*100</f>
        <v>95.3482461876184</v>
      </c>
      <c r="D46" s="67">
        <f t="shared" si="5"/>
        <v>95.746027010765673</v>
      </c>
      <c r="E46" s="67">
        <f t="shared" si="5"/>
        <v>96.210385598037703</v>
      </c>
      <c r="F46" s="67">
        <f t="shared" si="5"/>
        <v>96.389055815633725</v>
      </c>
    </row>
    <row r="47" spans="1:9" x14ac:dyDescent="0.25">
      <c r="A47" s="7" t="s">
        <v>54</v>
      </c>
      <c r="B47" s="66">
        <f>+(B53/B52)*100</f>
        <v>72.743897837798158</v>
      </c>
      <c r="C47" s="66">
        <f>+(C53/C52)*100</f>
        <v>73.111515282140559</v>
      </c>
      <c r="D47" s="66">
        <f>+(D53/D52)*100</f>
        <v>73.609253536488225</v>
      </c>
      <c r="E47" s="66">
        <f>+(E53/E52)*100</f>
        <v>73.410300722501461</v>
      </c>
      <c r="F47" s="66">
        <f>+(F53/F52)*100</f>
        <v>73.398748718347534</v>
      </c>
    </row>
    <row r="48" spans="1:9" x14ac:dyDescent="0.25">
      <c r="A48" s="5" t="s">
        <v>55</v>
      </c>
      <c r="B48" s="67">
        <f>+(B54/B52)*100</f>
        <v>64.618624772533153</v>
      </c>
      <c r="C48" s="67">
        <f>+(C54/C52)*100</f>
        <v>65.650608730193085</v>
      </c>
      <c r="D48" s="67">
        <f>+(D54/D52)*100</f>
        <v>66.472586466846636</v>
      </c>
      <c r="E48" s="67">
        <f>+(E54/E52)*100</f>
        <v>66.688491793957539</v>
      </c>
      <c r="F48" s="67">
        <f>+(F54/F52)*100</f>
        <v>67.145583925094968</v>
      </c>
    </row>
    <row r="49" spans="1:6" x14ac:dyDescent="0.25">
      <c r="A49" s="7" t="s">
        <v>56</v>
      </c>
      <c r="B49" s="66">
        <f t="shared" ref="B49:E49" si="6">+(B55/B53)*100</f>
        <v>11.169697124812391</v>
      </c>
      <c r="C49" s="66">
        <f t="shared" si="6"/>
        <v>10.204830966989967</v>
      </c>
      <c r="D49" s="66">
        <f t="shared" si="6"/>
        <v>9.6953395487211775</v>
      </c>
      <c r="E49" s="66">
        <f t="shared" si="6"/>
        <v>9.1564928387271607</v>
      </c>
      <c r="F49" s="66">
        <f>+(F55/F53)*100</f>
        <v>8.5194433180976805</v>
      </c>
    </row>
    <row r="50" spans="1:6" x14ac:dyDescent="0.25">
      <c r="A50" s="6"/>
    </row>
    <row r="51" spans="1:6" x14ac:dyDescent="0.25">
      <c r="A51" s="7" t="s">
        <v>60</v>
      </c>
      <c r="B51" s="35">
        <v>28471.615000000002</v>
      </c>
      <c r="C51" s="35">
        <v>29023.737000000001</v>
      </c>
      <c r="D51" s="35">
        <v>29437.846000000001</v>
      </c>
      <c r="E51" s="35">
        <v>29686.899000000001</v>
      </c>
      <c r="F51" s="35">
        <v>30122.993999999999</v>
      </c>
    </row>
    <row r="52" spans="1:6" x14ac:dyDescent="0.25">
      <c r="A52" s="6" t="s">
        <v>57</v>
      </c>
      <c r="B52" s="38">
        <v>27139.35272026142</v>
      </c>
      <c r="C52" s="38">
        <v>27673.624207606892</v>
      </c>
      <c r="D52" s="38">
        <v>28185.567982547604</v>
      </c>
      <c r="E52" s="38">
        <v>28561.88</v>
      </c>
      <c r="F52" s="38">
        <v>29035.269499999999</v>
      </c>
    </row>
    <row r="53" spans="1:6" x14ac:dyDescent="0.25">
      <c r="A53" s="7" t="s">
        <v>58</v>
      </c>
      <c r="B53" s="35">
        <v>19742.223016666663</v>
      </c>
      <c r="C53" s="35">
        <v>20232.605991666664</v>
      </c>
      <c r="D53" s="35">
        <v>20747.186196972714</v>
      </c>
      <c r="E53" s="35">
        <v>20967.362000000001</v>
      </c>
      <c r="F53" s="35">
        <v>21311.5245</v>
      </c>
    </row>
    <row r="54" spans="1:6" x14ac:dyDescent="0.25">
      <c r="A54" s="6" t="s">
        <v>3</v>
      </c>
      <c r="B54" s="38">
        <v>17537.076499999996</v>
      </c>
      <c r="C54" s="38">
        <v>18167.902749999997</v>
      </c>
      <c r="D54" s="38">
        <v>18735.676048370799</v>
      </c>
      <c r="E54" s="38">
        <v>19047.487000000001</v>
      </c>
      <c r="F54" s="38">
        <v>19495.901249999999</v>
      </c>
    </row>
    <row r="55" spans="1:6" x14ac:dyDescent="0.25">
      <c r="A55" s="7" t="s">
        <v>4</v>
      </c>
      <c r="B55" s="35">
        <v>2205.1465166666662</v>
      </c>
      <c r="C55" s="35">
        <v>2064.7032416666671</v>
      </c>
      <c r="D55" s="35">
        <v>2011.5101486019169</v>
      </c>
      <c r="E55" s="35">
        <v>1919.875</v>
      </c>
      <c r="F55" s="35">
        <v>1815.6232500000001</v>
      </c>
    </row>
    <row r="56" spans="1:6" x14ac:dyDescent="0.25">
      <c r="A56" s="13" t="s">
        <v>5</v>
      </c>
      <c r="B56" s="39">
        <v>7397.1297035947564</v>
      </c>
      <c r="C56" s="39">
        <v>7441.0182159402293</v>
      </c>
      <c r="D56" s="39">
        <v>7438.3817855748875</v>
      </c>
      <c r="E56" s="39">
        <v>7594.518</v>
      </c>
      <c r="F56" s="39">
        <v>7723.7449999999999</v>
      </c>
    </row>
    <row r="58" spans="1:6" x14ac:dyDescent="0.25">
      <c r="A58" s="57" t="s">
        <v>49</v>
      </c>
    </row>
    <row r="59" spans="1:6" x14ac:dyDescent="0.25">
      <c r="A59" s="57" t="s">
        <v>46</v>
      </c>
    </row>
    <row r="60" spans="1:6" x14ac:dyDescent="0.25">
      <c r="A60" s="57" t="s">
        <v>47</v>
      </c>
    </row>
    <row r="61" spans="1:6" x14ac:dyDescent="0.25">
      <c r="A61" s="58" t="s">
        <v>48</v>
      </c>
    </row>
    <row r="62" spans="1:6" x14ac:dyDescent="0.25">
      <c r="A62" s="59" t="s">
        <v>71</v>
      </c>
    </row>
  </sheetData>
  <mergeCells count="3">
    <mergeCell ref="A10:A11"/>
    <mergeCell ref="A27:A28"/>
    <mergeCell ref="A44:A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3"/>
  <sheetViews>
    <sheetView workbookViewId="0">
      <selection activeCell="A5" sqref="A5:A8"/>
    </sheetView>
  </sheetViews>
  <sheetFormatPr baseColWidth="10" defaultRowHeight="15" x14ac:dyDescent="0.25"/>
  <cols>
    <col min="1" max="1" width="28.85546875" style="2" customWidth="1"/>
    <col min="2" max="5" width="12" style="2" bestFit="1" customWidth="1"/>
    <col min="6" max="16384" width="11.42578125" style="2"/>
  </cols>
  <sheetData>
    <row r="5" spans="1:6" x14ac:dyDescent="0.25">
      <c r="A5" s="1" t="s">
        <v>0</v>
      </c>
    </row>
    <row r="6" spans="1:6" x14ac:dyDescent="0.25">
      <c r="A6" s="3" t="s">
        <v>26</v>
      </c>
    </row>
    <row r="7" spans="1:6" x14ac:dyDescent="0.25">
      <c r="A7" s="3" t="s">
        <v>1</v>
      </c>
    </row>
    <row r="8" spans="1:6" x14ac:dyDescent="0.25">
      <c r="A8" s="3" t="s">
        <v>43</v>
      </c>
    </row>
    <row r="11" spans="1:6" x14ac:dyDescent="0.25">
      <c r="A11" s="97" t="s">
        <v>2</v>
      </c>
      <c r="B11" s="4">
        <v>2010</v>
      </c>
      <c r="C11" s="4">
        <v>2011</v>
      </c>
      <c r="D11" s="4">
        <v>2012</v>
      </c>
      <c r="E11" s="4">
        <v>2013</v>
      </c>
      <c r="F11" s="4">
        <v>2014</v>
      </c>
    </row>
    <row r="12" spans="1:6" x14ac:dyDescent="0.25">
      <c r="A12" s="98"/>
      <c r="B12" s="4"/>
      <c r="C12" s="4"/>
      <c r="D12" s="4"/>
      <c r="E12" s="4"/>
      <c r="F12" s="4"/>
    </row>
    <row r="13" spans="1:6" x14ac:dyDescent="0.25">
      <c r="A13" s="5"/>
      <c r="B13" s="9"/>
      <c r="C13" s="9"/>
      <c r="D13" s="9"/>
      <c r="E13" s="9"/>
      <c r="F13" s="9"/>
    </row>
    <row r="14" spans="1:6" x14ac:dyDescent="0.25">
      <c r="A14" s="12" t="s">
        <v>31</v>
      </c>
      <c r="B14" s="35">
        <v>34706.228058333327</v>
      </c>
      <c r="C14" s="35">
        <v>35247.947339999999</v>
      </c>
      <c r="D14" s="35">
        <v>35781.056201752202</v>
      </c>
      <c r="E14" s="35">
        <v>36306.637999999999</v>
      </c>
      <c r="F14" s="35">
        <v>36826.517749999999</v>
      </c>
    </row>
    <row r="15" spans="1:6" x14ac:dyDescent="0.25">
      <c r="A15" s="5" t="s">
        <v>3</v>
      </c>
      <c r="B15" s="38">
        <v>19213.322433333327</v>
      </c>
      <c r="C15" s="38">
        <v>20019.510949999996</v>
      </c>
      <c r="D15" s="38">
        <v>20696.417565125437</v>
      </c>
      <c r="E15" s="38">
        <v>21048.192999999999</v>
      </c>
      <c r="F15" s="38">
        <v>21503.322833333332</v>
      </c>
    </row>
    <row r="16" spans="1:6" x14ac:dyDescent="0.25">
      <c r="A16" s="7" t="s">
        <v>4</v>
      </c>
      <c r="B16" s="35">
        <v>2563.9846249999996</v>
      </c>
      <c r="C16" s="35">
        <v>2426.0953900000004</v>
      </c>
      <c r="D16" s="35">
        <v>2394.2266366267622</v>
      </c>
      <c r="E16" s="35">
        <v>2243.3629999999998</v>
      </c>
      <c r="F16" s="35">
        <v>2151.1585</v>
      </c>
    </row>
    <row r="17" spans="1:11" x14ac:dyDescent="0.25">
      <c r="A17" s="2" t="s">
        <v>5</v>
      </c>
      <c r="B17" s="38">
        <v>12928.921</v>
      </c>
      <c r="C17" s="38">
        <v>12802.341</v>
      </c>
      <c r="D17" s="38">
        <v>12690.412</v>
      </c>
      <c r="E17" s="38">
        <v>13015.082</v>
      </c>
      <c r="F17" s="38">
        <v>13172.036416666664</v>
      </c>
    </row>
    <row r="18" spans="1:11" x14ac:dyDescent="0.25">
      <c r="A18" s="7"/>
      <c r="B18" s="35"/>
      <c r="C18" s="35"/>
      <c r="D18" s="35"/>
      <c r="E18" s="35"/>
      <c r="F18" s="35"/>
    </row>
    <row r="19" spans="1:11" x14ac:dyDescent="0.25">
      <c r="A19" s="28" t="s">
        <v>6</v>
      </c>
      <c r="B19" s="38">
        <v>7566.8754580141713</v>
      </c>
      <c r="C19" s="38">
        <v>7574.3227413663417</v>
      </c>
      <c r="D19" s="38">
        <v>7595.4883507857758</v>
      </c>
      <c r="E19" s="38">
        <v>7744.7579999999998</v>
      </c>
      <c r="F19" s="38">
        <v>7791.2484999999997</v>
      </c>
      <c r="G19" s="63"/>
      <c r="H19" s="63"/>
      <c r="I19" s="63"/>
      <c r="J19" s="63"/>
      <c r="K19" s="63"/>
    </row>
    <row r="20" spans="1:11" x14ac:dyDescent="0.25">
      <c r="A20" s="7" t="s">
        <v>3</v>
      </c>
      <c r="B20" s="35">
        <v>1676.2459333333334</v>
      </c>
      <c r="C20" s="35">
        <v>1851.6081999999999</v>
      </c>
      <c r="D20" s="35">
        <v>1960.7415167546371</v>
      </c>
      <c r="E20" s="35">
        <v>2000.7059999999999</v>
      </c>
      <c r="F20" s="35">
        <v>2007.42175</v>
      </c>
      <c r="G20" s="63"/>
      <c r="H20" s="63"/>
      <c r="I20" s="63"/>
      <c r="J20" s="63"/>
      <c r="K20" s="63"/>
    </row>
    <row r="21" spans="1:11" x14ac:dyDescent="0.25">
      <c r="A21" s="6" t="s">
        <v>4</v>
      </c>
      <c r="B21" s="38">
        <v>358.83810833333331</v>
      </c>
      <c r="C21" s="38">
        <v>361.39214833333335</v>
      </c>
      <c r="D21" s="38">
        <v>382.71648802484549</v>
      </c>
      <c r="E21" s="38">
        <v>323.488</v>
      </c>
      <c r="F21" s="38">
        <v>335.53550000000001</v>
      </c>
      <c r="G21" s="63"/>
    </row>
    <row r="22" spans="1:11" x14ac:dyDescent="0.25">
      <c r="A22" s="7" t="s">
        <v>5</v>
      </c>
      <c r="B22" s="35">
        <v>5531.7914163475043</v>
      </c>
      <c r="C22" s="35">
        <v>5361.3223930330087</v>
      </c>
      <c r="D22" s="35">
        <v>5252.0303460062933</v>
      </c>
      <c r="E22" s="35">
        <v>5420.5640000000003</v>
      </c>
      <c r="F22" s="35">
        <v>5448.2912500000002</v>
      </c>
    </row>
    <row r="23" spans="1:11" ht="15.75" customHeight="1" x14ac:dyDescent="0.25">
      <c r="A23" s="6"/>
      <c r="B23" s="36"/>
      <c r="C23" s="36"/>
      <c r="D23" s="36"/>
      <c r="E23" s="36"/>
      <c r="F23" s="36"/>
      <c r="H23" s="11"/>
    </row>
    <row r="24" spans="1:11" ht="15.75" customHeight="1" x14ac:dyDescent="0.25">
      <c r="A24" s="12" t="s">
        <v>7</v>
      </c>
      <c r="B24" s="35">
        <v>27139.35272026142</v>
      </c>
      <c r="C24" s="35">
        <v>27673.624207606892</v>
      </c>
      <c r="D24" s="35">
        <v>28185.567982547604</v>
      </c>
      <c r="E24" s="35">
        <v>28561.88</v>
      </c>
      <c r="F24" s="35">
        <v>29035.269499999999</v>
      </c>
      <c r="H24" s="11"/>
    </row>
    <row r="25" spans="1:11" x14ac:dyDescent="0.25">
      <c r="A25" s="6" t="s">
        <v>3</v>
      </c>
      <c r="B25" s="38">
        <v>17537.076499999996</v>
      </c>
      <c r="C25" s="38">
        <v>18167.902749999997</v>
      </c>
      <c r="D25" s="38">
        <v>18735.676048370799</v>
      </c>
      <c r="E25" s="38">
        <v>19047.487000000001</v>
      </c>
      <c r="F25" s="38">
        <v>19495.901249999999</v>
      </c>
      <c r="H25" s="11"/>
    </row>
    <row r="26" spans="1:11" ht="15.75" customHeight="1" x14ac:dyDescent="0.25">
      <c r="A26" s="7" t="s">
        <v>4</v>
      </c>
      <c r="B26" s="35">
        <v>2205.1465166666662</v>
      </c>
      <c r="C26" s="35">
        <v>2064.7032416666671</v>
      </c>
      <c r="D26" s="35">
        <v>2011.5101486019169</v>
      </c>
      <c r="E26" s="35">
        <v>1919.875</v>
      </c>
      <c r="F26" s="35">
        <v>1815.6232500000001</v>
      </c>
      <c r="H26" s="11"/>
    </row>
    <row r="27" spans="1:11" ht="15.75" customHeight="1" x14ac:dyDescent="0.25">
      <c r="A27" s="13" t="s">
        <v>5</v>
      </c>
      <c r="B27" s="39">
        <v>7397.1297035947564</v>
      </c>
      <c r="C27" s="39">
        <v>7441.0182159402293</v>
      </c>
      <c r="D27" s="39">
        <v>7438.3817855748875</v>
      </c>
      <c r="E27" s="39">
        <v>7594.518</v>
      </c>
      <c r="F27" s="39">
        <v>7723.7449999999999</v>
      </c>
    </row>
    <row r="29" spans="1:11" x14ac:dyDescent="0.25">
      <c r="A29" s="57" t="s">
        <v>49</v>
      </c>
    </row>
    <row r="30" spans="1:11" x14ac:dyDescent="0.25">
      <c r="A30" s="57" t="s">
        <v>46</v>
      </c>
    </row>
    <row r="31" spans="1:11" x14ac:dyDescent="0.25">
      <c r="A31" s="57" t="s">
        <v>47</v>
      </c>
    </row>
    <row r="32" spans="1:11" x14ac:dyDescent="0.25">
      <c r="A32" s="58" t="s">
        <v>48</v>
      </c>
    </row>
    <row r="33" spans="1:1" x14ac:dyDescent="0.25">
      <c r="A33" s="59" t="s">
        <v>50</v>
      </c>
    </row>
  </sheetData>
  <mergeCells count="1">
    <mergeCell ref="A11:A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21"/>
  <sheetViews>
    <sheetView showGridLines="0" zoomScaleNormal="100" workbookViewId="0">
      <selection activeCell="B16" sqref="B16:B37"/>
    </sheetView>
  </sheetViews>
  <sheetFormatPr baseColWidth="10" defaultRowHeight="15" x14ac:dyDescent="0.25"/>
  <cols>
    <col min="1" max="1" width="28.85546875" style="2" customWidth="1"/>
    <col min="2" max="2" width="12.42578125" style="2" bestFit="1" customWidth="1"/>
    <col min="3" max="4" width="13" style="2" bestFit="1" customWidth="1"/>
    <col min="5" max="5" width="10.85546875" style="2" customWidth="1"/>
    <col min="6" max="6" width="11.42578125" style="2" customWidth="1"/>
    <col min="7" max="7" width="15.140625" style="82" bestFit="1" customWidth="1"/>
    <col min="8" max="8" width="14" style="82" bestFit="1" customWidth="1"/>
    <col min="9" max="12" width="11.42578125" style="82"/>
    <col min="13" max="16384" width="11.42578125" style="2"/>
  </cols>
  <sheetData>
    <row r="5" spans="1:8" x14ac:dyDescent="0.25">
      <c r="A5" s="1" t="s">
        <v>0</v>
      </c>
    </row>
    <row r="6" spans="1:8" x14ac:dyDescent="0.25">
      <c r="A6" s="3" t="s">
        <v>61</v>
      </c>
    </row>
    <row r="7" spans="1:8" x14ac:dyDescent="0.25">
      <c r="A7" s="3" t="s">
        <v>1</v>
      </c>
    </row>
    <row r="8" spans="1:8" x14ac:dyDescent="0.25">
      <c r="A8" s="3" t="str">
        <f>+Asistencia!$A$8</f>
        <v>Año 2010 - 2014</v>
      </c>
    </row>
    <row r="10" spans="1:8" ht="13.5" customHeight="1" x14ac:dyDescent="0.25">
      <c r="A10" s="97" t="s">
        <v>2</v>
      </c>
      <c r="B10" s="4">
        <v>2010</v>
      </c>
      <c r="C10" s="4">
        <v>2011</v>
      </c>
      <c r="D10" s="4">
        <v>2012</v>
      </c>
      <c r="E10" s="4">
        <v>2013</v>
      </c>
      <c r="F10" s="4">
        <v>2014</v>
      </c>
    </row>
    <row r="11" spans="1:8" ht="13.5" customHeight="1" x14ac:dyDescent="0.25">
      <c r="A11" s="98"/>
      <c r="B11" s="4"/>
      <c r="C11" s="4"/>
      <c r="D11" s="4"/>
      <c r="E11" s="4"/>
      <c r="F11" s="4"/>
    </row>
    <row r="12" spans="1:8" ht="14.25" customHeight="1" x14ac:dyDescent="0.25">
      <c r="A12" s="12"/>
      <c r="B12" s="35"/>
      <c r="C12" s="35"/>
      <c r="D12" s="35"/>
      <c r="E12" s="35"/>
      <c r="F12" s="35"/>
    </row>
    <row r="13" spans="1:8" x14ac:dyDescent="0.25">
      <c r="A13" s="28" t="s">
        <v>31</v>
      </c>
      <c r="B13" s="49">
        <f>SUM(B14:B16)</f>
        <v>34706.227999999996</v>
      </c>
      <c r="C13" s="49">
        <f>SUM(C14:C16)</f>
        <v>35247.946916666668</v>
      </c>
      <c r="D13" s="49">
        <f>SUM(D14:D16)</f>
        <v>35781.056000000004</v>
      </c>
      <c r="E13" s="49">
        <f>SUM(E14:E16)</f>
        <v>36306.637999999999</v>
      </c>
      <c r="F13" s="49">
        <v>36826.516999999985</v>
      </c>
      <c r="G13" s="83"/>
      <c r="H13" s="84"/>
    </row>
    <row r="14" spans="1:8" x14ac:dyDescent="0.25">
      <c r="A14" s="7" t="s">
        <v>3</v>
      </c>
      <c r="B14" s="50">
        <v>19213.322499999998</v>
      </c>
      <c r="C14" s="50">
        <v>20019.510999999999</v>
      </c>
      <c r="D14" s="50">
        <v>20696.417416666667</v>
      </c>
      <c r="E14" s="50">
        <v>21048.192999999999</v>
      </c>
      <c r="F14" s="50">
        <v>21503.322999999993</v>
      </c>
      <c r="G14" s="85"/>
    </row>
    <row r="15" spans="1:8" x14ac:dyDescent="0.25">
      <c r="A15" s="23" t="s">
        <v>4</v>
      </c>
      <c r="B15" s="52">
        <v>2563.9845</v>
      </c>
      <c r="C15" s="52">
        <v>2426.0954166666666</v>
      </c>
      <c r="D15" s="52">
        <v>2394.2265000000002</v>
      </c>
      <c r="E15" s="52">
        <v>2243.3629999999998</v>
      </c>
      <c r="F15" s="52">
        <v>2151.1569999999997</v>
      </c>
      <c r="G15" s="86"/>
    </row>
    <row r="16" spans="1:8" x14ac:dyDescent="0.25">
      <c r="A16" s="7" t="s">
        <v>5</v>
      </c>
      <c r="B16" s="50">
        <v>12928.921</v>
      </c>
      <c r="C16" s="50">
        <v>12802.340499999998</v>
      </c>
      <c r="D16" s="50">
        <v>12690.412083333335</v>
      </c>
      <c r="E16" s="50">
        <v>13015.082</v>
      </c>
      <c r="F16" s="50">
        <v>13172.036999999995</v>
      </c>
    </row>
    <row r="17" spans="1:11" x14ac:dyDescent="0.25">
      <c r="A17" s="28"/>
      <c r="B17" s="53"/>
      <c r="C17" s="53"/>
      <c r="D17" s="53"/>
      <c r="E17" s="53"/>
      <c r="F17" s="53"/>
    </row>
    <row r="18" spans="1:11" x14ac:dyDescent="0.25">
      <c r="A18" s="12" t="s">
        <v>3</v>
      </c>
      <c r="B18" s="50">
        <v>19213.322499999998</v>
      </c>
      <c r="C18" s="50">
        <v>20019.510999999999</v>
      </c>
      <c r="D18" s="50">
        <v>20696.417416666667</v>
      </c>
      <c r="E18" s="50">
        <v>21048.192999999999</v>
      </c>
      <c r="F18" s="50">
        <v>21503.322999999993</v>
      </c>
      <c r="G18" s="87"/>
      <c r="H18" s="87"/>
      <c r="I18" s="87"/>
      <c r="J18" s="87"/>
      <c r="K18" s="87"/>
    </row>
    <row r="19" spans="1:11" x14ac:dyDescent="0.25">
      <c r="A19" s="23" t="s">
        <v>8</v>
      </c>
      <c r="B19" s="52">
        <v>10527.023894150841</v>
      </c>
      <c r="C19" s="52">
        <v>10743.274224590934</v>
      </c>
      <c r="D19" s="52">
        <v>10889.848944259355</v>
      </c>
      <c r="E19" s="52">
        <v>10589.217000000001</v>
      </c>
      <c r="F19" s="52">
        <v>10531.236999999999</v>
      </c>
      <c r="G19" s="85"/>
    </row>
    <row r="20" spans="1:11" x14ac:dyDescent="0.25">
      <c r="A20" s="7" t="s">
        <v>9</v>
      </c>
      <c r="B20" s="50">
        <v>5380.7031040758202</v>
      </c>
      <c r="C20" s="50">
        <v>5701.574971620722</v>
      </c>
      <c r="D20" s="50">
        <v>5938.0504465034755</v>
      </c>
      <c r="E20" s="50">
        <v>6129.7830000000004</v>
      </c>
      <c r="F20" s="50">
        <v>6294.884</v>
      </c>
    </row>
    <row r="21" spans="1:11" x14ac:dyDescent="0.25">
      <c r="A21" s="23" t="s">
        <v>37</v>
      </c>
      <c r="B21" s="49">
        <v>1379.8845655720249</v>
      </c>
      <c r="C21" s="49">
        <v>1582.2053445577001</v>
      </c>
      <c r="D21" s="49">
        <v>1865.4127755153022</v>
      </c>
      <c r="E21" s="49">
        <v>2133.5790000000002</v>
      </c>
      <c r="F21" s="49">
        <v>2322.904</v>
      </c>
    </row>
    <row r="22" spans="1:11" x14ac:dyDescent="0.25">
      <c r="A22" s="7" t="s">
        <v>10</v>
      </c>
      <c r="B22" s="50">
        <v>1387.7927247919879</v>
      </c>
      <c r="C22" s="50">
        <v>1402.4667028080828</v>
      </c>
      <c r="D22" s="50">
        <v>1400.5595471837689</v>
      </c>
      <c r="E22" s="50">
        <v>1511.93</v>
      </c>
      <c r="F22" s="50">
        <v>1620.066</v>
      </c>
    </row>
    <row r="23" spans="1:11" x14ac:dyDescent="0.25">
      <c r="A23" s="6" t="s">
        <v>70</v>
      </c>
      <c r="B23" s="49">
        <v>537.61365776581601</v>
      </c>
      <c r="C23" s="49">
        <v>589.3652099440659</v>
      </c>
      <c r="D23" s="49">
        <v>602.54585166347363</v>
      </c>
      <c r="E23" s="49">
        <v>683.02599999999995</v>
      </c>
      <c r="F23" s="49">
        <v>733.66600000000005</v>
      </c>
    </row>
    <row r="24" spans="1:11" x14ac:dyDescent="0.25">
      <c r="A24" s="7"/>
      <c r="B24" s="50"/>
      <c r="C24" s="50"/>
      <c r="D24" s="50"/>
      <c r="E24" s="50"/>
      <c r="F24" s="50"/>
    </row>
    <row r="25" spans="1:11" x14ac:dyDescent="0.25">
      <c r="A25" s="61" t="s">
        <v>4</v>
      </c>
      <c r="B25" s="49">
        <v>2563.9845</v>
      </c>
      <c r="C25" s="49">
        <v>2426.0954166666666</v>
      </c>
      <c r="D25" s="49">
        <v>2394.2265000000002</v>
      </c>
      <c r="E25" s="49">
        <v>2243.3629999999998</v>
      </c>
      <c r="F25" s="49">
        <v>2151.1569999999997</v>
      </c>
      <c r="G25" s="84"/>
      <c r="H25" s="84"/>
      <c r="I25" s="84"/>
      <c r="J25" s="84"/>
      <c r="K25" s="84"/>
    </row>
    <row r="26" spans="1:11" x14ac:dyDescent="0.25">
      <c r="A26" s="7" t="s">
        <v>8</v>
      </c>
      <c r="B26" s="50">
        <v>1157.5792971651072</v>
      </c>
      <c r="C26" s="50">
        <v>1030.414581529476</v>
      </c>
      <c r="D26" s="50">
        <v>1008.4103038231486</v>
      </c>
      <c r="E26" s="50">
        <v>872.524</v>
      </c>
      <c r="F26" s="50">
        <v>826.16300000000001</v>
      </c>
      <c r="G26" s="84"/>
    </row>
    <row r="27" spans="1:11" x14ac:dyDescent="0.25">
      <c r="A27" s="6" t="s">
        <v>9</v>
      </c>
      <c r="B27" s="51">
        <v>1012.759638226525</v>
      </c>
      <c r="C27" s="52">
        <v>993.82479366180621</v>
      </c>
      <c r="D27" s="52">
        <v>954.34821546668729</v>
      </c>
      <c r="E27" s="52">
        <v>904.02200000000005</v>
      </c>
      <c r="F27" s="52">
        <v>859.34199999999998</v>
      </c>
    </row>
    <row r="28" spans="1:11" x14ac:dyDescent="0.25">
      <c r="A28" s="7" t="s">
        <v>37</v>
      </c>
      <c r="B28" s="50">
        <v>218.48087468496593</v>
      </c>
      <c r="C28" s="50">
        <v>231.95858165606066</v>
      </c>
      <c r="D28" s="50">
        <v>263.78081338243186</v>
      </c>
      <c r="E28" s="50">
        <v>287.286</v>
      </c>
      <c r="F28" s="50">
        <v>296.44</v>
      </c>
    </row>
    <row r="29" spans="1:11" x14ac:dyDescent="0.25">
      <c r="A29" s="5" t="s">
        <v>10</v>
      </c>
      <c r="B29" s="51">
        <v>153.98438865363178</v>
      </c>
      <c r="C29" s="52">
        <v>145.2145320364701</v>
      </c>
      <c r="D29" s="52">
        <v>141.23966095193259</v>
      </c>
      <c r="E29" s="52">
        <v>154.821</v>
      </c>
      <c r="F29" s="52">
        <v>143.69</v>
      </c>
    </row>
    <row r="30" spans="1:11" x14ac:dyDescent="0.25">
      <c r="A30" s="7" t="s">
        <v>70</v>
      </c>
      <c r="B30" s="50">
        <v>21.171362606284212</v>
      </c>
      <c r="C30" s="50">
        <v>24.682896032789841</v>
      </c>
      <c r="D30" s="50">
        <v>26.43581375195291</v>
      </c>
      <c r="E30" s="50">
        <v>24.673999999999999</v>
      </c>
      <c r="F30" s="50">
        <v>25.524999999999999</v>
      </c>
    </row>
    <row r="31" spans="1:11" x14ac:dyDescent="0.25">
      <c r="A31" s="5"/>
      <c r="B31" s="49"/>
      <c r="C31" s="49"/>
      <c r="D31" s="49"/>
      <c r="E31" s="49"/>
      <c r="F31" s="49"/>
    </row>
    <row r="32" spans="1:11" x14ac:dyDescent="0.25">
      <c r="A32" s="12" t="s">
        <v>5</v>
      </c>
      <c r="B32" s="50">
        <v>12928.921</v>
      </c>
      <c r="C32" s="50">
        <v>12802.340499999998</v>
      </c>
      <c r="D32" s="50">
        <v>12690.412083333335</v>
      </c>
      <c r="E32" s="50">
        <v>13015.082</v>
      </c>
      <c r="F32" s="50">
        <v>13172.036999999998</v>
      </c>
      <c r="G32" s="84"/>
      <c r="H32" s="84"/>
      <c r="I32" s="84"/>
      <c r="J32" s="84"/>
      <c r="K32" s="84"/>
    </row>
    <row r="33" spans="1:8" x14ac:dyDescent="0.25">
      <c r="A33" s="5" t="s">
        <v>8</v>
      </c>
      <c r="B33" s="49">
        <v>10200.667786370495</v>
      </c>
      <c r="C33" s="49">
        <v>10044.223554325037</v>
      </c>
      <c r="D33" s="49">
        <v>9887.9450048422714</v>
      </c>
      <c r="E33" s="49">
        <v>9988.0239999999994</v>
      </c>
      <c r="F33" s="49">
        <v>9994.0859999999993</v>
      </c>
    </row>
    <row r="34" spans="1:8" x14ac:dyDescent="0.25">
      <c r="A34" s="7" t="s">
        <v>9</v>
      </c>
      <c r="B34" s="50">
        <v>2232.2759190112197</v>
      </c>
      <c r="C34" s="50">
        <v>2253.2551100761289</v>
      </c>
      <c r="D34" s="50">
        <v>2219.2262948959142</v>
      </c>
      <c r="E34" s="50">
        <v>2372.4639999999999</v>
      </c>
      <c r="F34" s="50">
        <v>2458.4949999999999</v>
      </c>
    </row>
    <row r="35" spans="1:8" x14ac:dyDescent="0.25">
      <c r="A35" s="5" t="s">
        <v>37</v>
      </c>
      <c r="B35" s="51">
        <v>245.52760097507289</v>
      </c>
      <c r="C35" s="52">
        <v>252.48774264264432</v>
      </c>
      <c r="D35" s="52">
        <v>313.37846034372836</v>
      </c>
      <c r="E35" s="52">
        <v>363.06299999999999</v>
      </c>
      <c r="F35" s="52">
        <v>411.06200000000001</v>
      </c>
    </row>
    <row r="36" spans="1:8" x14ac:dyDescent="0.25">
      <c r="A36" s="7" t="s">
        <v>10</v>
      </c>
      <c r="B36" s="50">
        <v>197.00096896050806</v>
      </c>
      <c r="C36" s="50">
        <v>193.23386204234905</v>
      </c>
      <c r="D36" s="50">
        <v>201.72271818421203</v>
      </c>
      <c r="E36" s="50">
        <v>214.017</v>
      </c>
      <c r="F36" s="50">
        <v>223.59800000000001</v>
      </c>
      <c r="G36" s="84"/>
    </row>
    <row r="37" spans="1:8" x14ac:dyDescent="0.25">
      <c r="A37" s="13" t="s">
        <v>70</v>
      </c>
      <c r="B37" s="56">
        <v>52.77774907965869</v>
      </c>
      <c r="C37" s="56">
        <v>58.582967662459247</v>
      </c>
      <c r="D37" s="56">
        <v>67.841596685352812</v>
      </c>
      <c r="E37" s="56">
        <v>77.012</v>
      </c>
      <c r="F37" s="56">
        <v>84.245000000000005</v>
      </c>
    </row>
    <row r="38" spans="1:8" x14ac:dyDescent="0.25">
      <c r="A38" s="6"/>
      <c r="B38" s="9"/>
      <c r="C38" s="9"/>
      <c r="D38" s="9"/>
      <c r="E38" s="9"/>
    </row>
    <row r="39" spans="1:8" x14ac:dyDescent="0.25">
      <c r="A39" s="16" t="s">
        <v>44</v>
      </c>
      <c r="B39" s="9"/>
      <c r="C39" s="9"/>
      <c r="D39" s="9"/>
      <c r="E39" s="27"/>
    </row>
    <row r="40" spans="1:8" x14ac:dyDescent="0.25">
      <c r="A40" s="3" t="str">
        <f>+A8</f>
        <v>Año 2010 - 2014</v>
      </c>
      <c r="B40" s="9"/>
      <c r="C40" s="9"/>
      <c r="D40" s="9"/>
    </row>
    <row r="41" spans="1:8" ht="15.75" customHeight="1" x14ac:dyDescent="0.25">
      <c r="A41" s="6"/>
      <c r="B41" s="9"/>
      <c r="C41" s="9"/>
      <c r="D41" s="9"/>
    </row>
    <row r="42" spans="1:8" x14ac:dyDescent="0.25">
      <c r="A42" s="97" t="s">
        <v>2</v>
      </c>
      <c r="B42" s="4">
        <v>2010</v>
      </c>
      <c r="C42" s="4">
        <v>2011</v>
      </c>
      <c r="D42" s="4">
        <v>2012</v>
      </c>
      <c r="E42" s="4">
        <v>2013</v>
      </c>
      <c r="F42" s="4">
        <v>2014</v>
      </c>
    </row>
    <row r="43" spans="1:8" x14ac:dyDescent="0.25">
      <c r="A43" s="98"/>
      <c r="B43" s="4"/>
      <c r="C43" s="4"/>
      <c r="D43" s="4"/>
      <c r="E43" s="4"/>
      <c r="F43" s="4"/>
    </row>
    <row r="44" spans="1:8" x14ac:dyDescent="0.25">
      <c r="A44" s="43"/>
      <c r="B44" s="35"/>
      <c r="C44" s="35"/>
      <c r="D44" s="35"/>
      <c r="E44" s="35"/>
      <c r="F44" s="35"/>
    </row>
    <row r="45" spans="1:8" x14ac:dyDescent="0.25">
      <c r="A45" s="28" t="s">
        <v>36</v>
      </c>
      <c r="B45" s="49">
        <v>16953.107</v>
      </c>
      <c r="C45" s="49">
        <v>17220.742000000002</v>
      </c>
      <c r="D45" s="49">
        <v>17483.877</v>
      </c>
      <c r="E45" s="49">
        <v>17743.346000000001</v>
      </c>
      <c r="F45" s="49">
        <v>18000.173000000003</v>
      </c>
    </row>
    <row r="46" spans="1:8" x14ac:dyDescent="0.25">
      <c r="A46" s="7" t="s">
        <v>3</v>
      </c>
      <c r="B46" s="50">
        <v>11453.248</v>
      </c>
      <c r="C46" s="50">
        <v>11875.494000000001</v>
      </c>
      <c r="D46" s="50">
        <v>12149.208000000001</v>
      </c>
      <c r="E46" s="50">
        <v>12305.894</v>
      </c>
      <c r="F46" s="50">
        <v>12541.379999999997</v>
      </c>
      <c r="G46" s="84"/>
      <c r="H46" s="84"/>
    </row>
    <row r="47" spans="1:8" x14ac:dyDescent="0.25">
      <c r="A47" s="23" t="s">
        <v>4</v>
      </c>
      <c r="B47" s="52">
        <v>1126.732</v>
      </c>
      <c r="C47" s="52">
        <v>1057.557</v>
      </c>
      <c r="D47" s="52">
        <v>1034.097</v>
      </c>
      <c r="E47" s="52">
        <v>976.61800000000005</v>
      </c>
      <c r="F47" s="52">
        <v>939.923</v>
      </c>
      <c r="G47" s="83"/>
    </row>
    <row r="48" spans="1:8" x14ac:dyDescent="0.25">
      <c r="A48" s="7" t="s">
        <v>5</v>
      </c>
      <c r="B48" s="50">
        <v>4373.1270000000004</v>
      </c>
      <c r="C48" s="50">
        <v>4287.6909999999998</v>
      </c>
      <c r="D48" s="50">
        <v>4300.5720000000001</v>
      </c>
      <c r="E48" s="50">
        <v>4460.8329999999996</v>
      </c>
      <c r="F48" s="50">
        <v>4518.8689999999997</v>
      </c>
    </row>
    <row r="49" spans="1:12" x14ac:dyDescent="0.25">
      <c r="A49" s="28"/>
      <c r="B49" s="53"/>
      <c r="C49" s="53"/>
      <c r="D49" s="53"/>
      <c r="E49" s="53"/>
      <c r="F49" s="53"/>
    </row>
    <row r="50" spans="1:12" x14ac:dyDescent="0.25">
      <c r="A50" s="12" t="s">
        <v>3</v>
      </c>
      <c r="B50" s="50">
        <v>11453.248</v>
      </c>
      <c r="C50" s="50">
        <v>11875.494000000001</v>
      </c>
      <c r="D50" s="50">
        <v>12149.208000000001</v>
      </c>
      <c r="E50" s="50">
        <f t="shared" ref="E50" si="0">SUM(E51:E55)</f>
        <v>12305.328</v>
      </c>
      <c r="F50" s="50">
        <f>+SUM(F51:F55)</f>
        <v>12541.147999999997</v>
      </c>
      <c r="G50" s="84"/>
      <c r="H50" s="84"/>
      <c r="I50" s="84"/>
      <c r="J50" s="84"/>
      <c r="K50" s="84"/>
    </row>
    <row r="51" spans="1:12" x14ac:dyDescent="0.25">
      <c r="A51" s="23" t="s">
        <v>8</v>
      </c>
      <c r="B51" s="49">
        <v>6819.3716441492033</v>
      </c>
      <c r="C51" s="49">
        <v>6930.0471198198329</v>
      </c>
      <c r="D51" s="49">
        <v>6926.1085329397092</v>
      </c>
      <c r="E51" s="49">
        <v>6775.6379999999999</v>
      </c>
      <c r="F51" s="49">
        <v>6741.2280000000001</v>
      </c>
    </row>
    <row r="52" spans="1:12" x14ac:dyDescent="0.25">
      <c r="A52" s="7" t="s">
        <v>9</v>
      </c>
      <c r="B52" s="50">
        <v>3033.600004311857</v>
      </c>
      <c r="C52" s="50">
        <v>3239.5990324554282</v>
      </c>
      <c r="D52" s="50">
        <v>3386.2292805132761</v>
      </c>
      <c r="E52" s="50">
        <v>3486.931</v>
      </c>
      <c r="F52" s="50">
        <v>3589.768</v>
      </c>
    </row>
    <row r="53" spans="1:12" x14ac:dyDescent="0.25">
      <c r="A53" s="23" t="s">
        <v>37</v>
      </c>
      <c r="B53" s="52">
        <v>643.85198656716568</v>
      </c>
      <c r="C53" s="52">
        <v>731.10975572353345</v>
      </c>
      <c r="D53" s="52">
        <v>855.18683499084739</v>
      </c>
      <c r="E53" s="52">
        <v>983.54</v>
      </c>
      <c r="F53" s="52">
        <v>1069.2809999999999</v>
      </c>
      <c r="G53" s="83"/>
      <c r="H53" s="89"/>
    </row>
    <row r="54" spans="1:12" x14ac:dyDescent="0.25">
      <c r="A54" s="7" t="s">
        <v>10</v>
      </c>
      <c r="B54" s="50">
        <v>686.68500336552972</v>
      </c>
      <c r="C54" s="50">
        <v>679.64153469366499</v>
      </c>
      <c r="D54" s="50">
        <v>674.20952565124344</v>
      </c>
      <c r="E54" s="50">
        <v>734.50900000000001</v>
      </c>
      <c r="F54" s="50">
        <v>781.71400000000006</v>
      </c>
      <c r="G54" s="83"/>
      <c r="H54" s="89"/>
    </row>
    <row r="55" spans="1:12" s="15" customFormat="1" x14ac:dyDescent="0.25">
      <c r="A55" s="6" t="s">
        <v>62</v>
      </c>
      <c r="B55" s="49">
        <v>269.52146967709905</v>
      </c>
      <c r="C55" s="49">
        <v>294.67660599300842</v>
      </c>
      <c r="D55" s="49">
        <v>307.47359922914205</v>
      </c>
      <c r="E55" s="49">
        <v>324.70999999999998</v>
      </c>
      <c r="F55" s="49">
        <v>359.15699999999998</v>
      </c>
      <c r="G55" s="83"/>
      <c r="H55" s="89"/>
      <c r="I55" s="88"/>
      <c r="J55" s="88"/>
      <c r="K55" s="88"/>
      <c r="L55" s="88"/>
    </row>
    <row r="56" spans="1:12" x14ac:dyDescent="0.25">
      <c r="A56" s="7"/>
      <c r="B56" s="50"/>
      <c r="C56" s="50"/>
      <c r="D56" s="50"/>
      <c r="E56" s="50"/>
      <c r="F56" s="50"/>
      <c r="G56" s="83"/>
      <c r="H56" s="89"/>
      <c r="I56" s="92"/>
      <c r="J56" s="89"/>
      <c r="K56" s="89"/>
    </row>
    <row r="57" spans="1:12" x14ac:dyDescent="0.25">
      <c r="A57" s="61" t="s">
        <v>4</v>
      </c>
      <c r="B57" s="49">
        <v>1126.732</v>
      </c>
      <c r="C57" s="49">
        <v>1057.557</v>
      </c>
      <c r="D57" s="49">
        <v>1034.097</v>
      </c>
      <c r="E57" s="49">
        <f t="shared" ref="E57" si="1">SUM(E58:E62)</f>
        <v>976.61799999999994</v>
      </c>
      <c r="F57" s="49">
        <f>+SUM(F58:F62)</f>
        <v>939.923</v>
      </c>
      <c r="G57" s="84"/>
      <c r="H57" s="84"/>
      <c r="I57" s="84"/>
      <c r="J57" s="84"/>
      <c r="K57" s="84"/>
    </row>
    <row r="58" spans="1:12" x14ac:dyDescent="0.25">
      <c r="A58" s="7" t="s">
        <v>8</v>
      </c>
      <c r="B58" s="50">
        <v>531.88857811335345</v>
      </c>
      <c r="C58" s="50">
        <v>483.10320760810799</v>
      </c>
      <c r="D58" s="50">
        <v>474.40514467497547</v>
      </c>
      <c r="E58" s="50">
        <v>420.67</v>
      </c>
      <c r="F58" s="50">
        <v>404.97700000000003</v>
      </c>
    </row>
    <row r="59" spans="1:12" x14ac:dyDescent="0.25">
      <c r="A59" s="6" t="s">
        <v>9</v>
      </c>
      <c r="B59" s="49">
        <v>444.91238307533223</v>
      </c>
      <c r="C59" s="49">
        <v>426.08906865944937</v>
      </c>
      <c r="D59" s="49">
        <v>404.32068588504808</v>
      </c>
      <c r="E59" s="49">
        <v>385.505</v>
      </c>
      <c r="F59" s="49">
        <v>370.21499999999997</v>
      </c>
    </row>
    <row r="60" spans="1:12" x14ac:dyDescent="0.25">
      <c r="A60" s="7" t="s">
        <v>37</v>
      </c>
      <c r="B60" s="50">
        <v>75.359398063372893</v>
      </c>
      <c r="C60" s="50">
        <v>78.09268112797298</v>
      </c>
      <c r="D60" s="50">
        <v>90.335204518046666</v>
      </c>
      <c r="E60" s="50">
        <v>98.399000000000001</v>
      </c>
      <c r="F60" s="50">
        <v>96.570999999999998</v>
      </c>
    </row>
    <row r="61" spans="1:12" x14ac:dyDescent="0.25">
      <c r="A61" s="5" t="s">
        <v>10</v>
      </c>
      <c r="B61" s="52">
        <v>64.446939110357235</v>
      </c>
      <c r="C61" s="52">
        <v>60.901133447700836</v>
      </c>
      <c r="D61" s="52">
        <v>53.704273710688703</v>
      </c>
      <c r="E61" s="52">
        <v>62.954000000000001</v>
      </c>
      <c r="F61" s="52">
        <v>56.875999999999998</v>
      </c>
    </row>
    <row r="62" spans="1:12" x14ac:dyDescent="0.25">
      <c r="A62" s="7" t="s">
        <v>62</v>
      </c>
      <c r="B62" s="50">
        <v>10.124322436876939</v>
      </c>
      <c r="C62" s="50">
        <v>9.3707091367888715</v>
      </c>
      <c r="D62" s="50">
        <v>11.319795661206221</v>
      </c>
      <c r="E62" s="50">
        <v>9.09</v>
      </c>
      <c r="F62" s="50">
        <v>11.284000000000001</v>
      </c>
    </row>
    <row r="63" spans="1:12" x14ac:dyDescent="0.25">
      <c r="A63" s="5"/>
      <c r="B63" s="52"/>
      <c r="C63" s="52"/>
      <c r="D63" s="52"/>
      <c r="E63" s="52"/>
      <c r="F63" s="52"/>
    </row>
    <row r="64" spans="1:12" x14ac:dyDescent="0.25">
      <c r="A64" s="12" t="s">
        <v>5</v>
      </c>
      <c r="B64" s="50">
        <v>4373.1270000000004</v>
      </c>
      <c r="C64" s="50">
        <v>4287.6909999999998</v>
      </c>
      <c r="D64" s="50">
        <v>4300.5720000000001</v>
      </c>
      <c r="E64" s="50">
        <f t="shared" ref="E64" si="2">SUM(E65:E69)</f>
        <v>4460.6050000000005</v>
      </c>
      <c r="F64" s="50">
        <f>+SUM(F65:F69)</f>
        <v>4518.5189999999993</v>
      </c>
      <c r="G64" s="84"/>
      <c r="H64" s="84"/>
      <c r="I64" s="84"/>
      <c r="J64" s="84"/>
      <c r="K64" s="84"/>
    </row>
    <row r="65" spans="1:10" x14ac:dyDescent="0.25">
      <c r="A65" s="5" t="s">
        <v>8</v>
      </c>
      <c r="B65" s="49">
        <v>3579.8606474539665</v>
      </c>
      <c r="C65" s="49">
        <v>3505.8068697922099</v>
      </c>
      <c r="D65" s="49">
        <v>3522.2510000000002</v>
      </c>
      <c r="E65" s="49">
        <v>3595.181</v>
      </c>
      <c r="F65" s="49">
        <v>3635.973</v>
      </c>
    </row>
    <row r="66" spans="1:10" x14ac:dyDescent="0.25">
      <c r="A66" s="7" t="s">
        <v>9</v>
      </c>
      <c r="B66" s="50">
        <v>650.19163608082897</v>
      </c>
      <c r="C66" s="50">
        <v>636.42981727051085</v>
      </c>
      <c r="D66" s="50">
        <v>611.57799999999997</v>
      </c>
      <c r="E66" s="50">
        <v>683.02200000000005</v>
      </c>
      <c r="F66" s="50">
        <v>692.23199999999997</v>
      </c>
    </row>
    <row r="67" spans="1:10" x14ac:dyDescent="0.25">
      <c r="A67" s="5" t="s">
        <v>37</v>
      </c>
      <c r="B67" s="52">
        <v>55.601372422148195</v>
      </c>
      <c r="C67" s="52">
        <v>57.006986885291617</v>
      </c>
      <c r="D67" s="52">
        <v>71.575999999999993</v>
      </c>
      <c r="E67" s="52">
        <v>79.144999999999996</v>
      </c>
      <c r="F67" s="52">
        <v>87.808000000000007</v>
      </c>
      <c r="G67" s="83"/>
    </row>
    <row r="68" spans="1:10" x14ac:dyDescent="0.25">
      <c r="A68" s="7" t="s">
        <v>10</v>
      </c>
      <c r="B68" s="50">
        <v>65.195379442709651</v>
      </c>
      <c r="C68" s="50">
        <v>65.534144901330791</v>
      </c>
      <c r="D68" s="50">
        <v>68.768000000000001</v>
      </c>
      <c r="E68" s="50">
        <v>74.016000000000005</v>
      </c>
      <c r="F68" s="50">
        <v>70.373999999999995</v>
      </c>
    </row>
    <row r="69" spans="1:10" x14ac:dyDescent="0.25">
      <c r="A69" s="55" t="s">
        <v>62</v>
      </c>
      <c r="B69" s="68">
        <v>21.975311062058449</v>
      </c>
      <c r="C69" s="68">
        <v>22.66481434372734</v>
      </c>
      <c r="D69" s="68">
        <v>26.359000000000002</v>
      </c>
      <c r="E69" s="68">
        <v>29.241</v>
      </c>
      <c r="F69" s="68">
        <v>32.131999999999998</v>
      </c>
    </row>
    <row r="70" spans="1:10" x14ac:dyDescent="0.25">
      <c r="A70" s="36"/>
      <c r="B70" s="37"/>
      <c r="C70" s="37"/>
      <c r="D70" s="37"/>
      <c r="E70" s="37"/>
      <c r="F70" s="37"/>
    </row>
    <row r="71" spans="1:10" x14ac:dyDescent="0.25">
      <c r="A71" s="16" t="s">
        <v>45</v>
      </c>
    </row>
    <row r="72" spans="1:10" x14ac:dyDescent="0.25">
      <c r="A72" s="3" t="str">
        <f>+A40</f>
        <v>Año 2010 - 2014</v>
      </c>
    </row>
    <row r="73" spans="1:10" x14ac:dyDescent="0.25">
      <c r="G73" s="83"/>
    </row>
    <row r="74" spans="1:10" x14ac:dyDescent="0.25">
      <c r="A74" s="97" t="s">
        <v>2</v>
      </c>
      <c r="B74" s="4">
        <v>2010</v>
      </c>
      <c r="C74" s="4">
        <v>2011</v>
      </c>
      <c r="D74" s="4">
        <v>2012</v>
      </c>
      <c r="E74" s="4">
        <v>2013</v>
      </c>
      <c r="F74" s="4">
        <v>2014</v>
      </c>
    </row>
    <row r="75" spans="1:10" x14ac:dyDescent="0.25">
      <c r="A75" s="98"/>
      <c r="B75" s="4"/>
      <c r="C75" s="4"/>
      <c r="D75" s="4"/>
      <c r="E75" s="4"/>
      <c r="F75" s="4"/>
    </row>
    <row r="76" spans="1:10" x14ac:dyDescent="0.25">
      <c r="A76" s="40"/>
      <c r="B76" s="35"/>
      <c r="C76" s="35"/>
      <c r="D76" s="35"/>
      <c r="E76" s="35"/>
      <c r="F76" s="35"/>
    </row>
    <row r="77" spans="1:10" x14ac:dyDescent="0.25">
      <c r="A77" s="45" t="s">
        <v>32</v>
      </c>
      <c r="B77" s="49">
        <v>17753.120999999999</v>
      </c>
      <c r="C77" s="49">
        <v>18027.205000000002</v>
      </c>
      <c r="D77" s="49">
        <v>18297.181</v>
      </c>
      <c r="E77" s="49">
        <v>18563.294000000002</v>
      </c>
      <c r="F77" s="49">
        <v>18826.345000000001</v>
      </c>
      <c r="G77" s="84"/>
      <c r="H77" s="84"/>
    </row>
    <row r="78" spans="1:10" x14ac:dyDescent="0.25">
      <c r="A78" s="43" t="s">
        <v>3</v>
      </c>
      <c r="B78" s="50">
        <v>7760.0739999999996</v>
      </c>
      <c r="C78" s="50">
        <v>8144.0169999999998</v>
      </c>
      <c r="D78" s="50">
        <v>8547.2099999999991</v>
      </c>
      <c r="E78" s="50">
        <v>8742.2999999999993</v>
      </c>
      <c r="F78" s="50">
        <v>8961.9429999999993</v>
      </c>
      <c r="G78" s="83"/>
      <c r="H78" s="83"/>
      <c r="J78" s="83"/>
    </row>
    <row r="79" spans="1:10" x14ac:dyDescent="0.25">
      <c r="A79" s="47" t="s">
        <v>4</v>
      </c>
      <c r="B79" s="52">
        <v>1437.2529999999999</v>
      </c>
      <c r="C79" s="52">
        <v>1368.539</v>
      </c>
      <c r="D79" s="52">
        <v>1360.13</v>
      </c>
      <c r="E79" s="52">
        <v>1266.7460000000001</v>
      </c>
      <c r="F79" s="52">
        <v>1211.2340000000002</v>
      </c>
      <c r="G79" s="83"/>
    </row>
    <row r="80" spans="1:10" x14ac:dyDescent="0.25">
      <c r="A80" s="43" t="s">
        <v>5</v>
      </c>
      <c r="B80" s="50">
        <v>8555.7939999999999</v>
      </c>
      <c r="C80" s="50">
        <v>8514.6489999999994</v>
      </c>
      <c r="D80" s="50">
        <v>8389.8410000000003</v>
      </c>
      <c r="E80" s="50">
        <v>8554.25</v>
      </c>
      <c r="F80" s="50">
        <v>8653.1679999999978</v>
      </c>
    </row>
    <row r="81" spans="1:11" x14ac:dyDescent="0.25">
      <c r="A81" s="42"/>
      <c r="B81" s="53"/>
      <c r="C81" s="53"/>
      <c r="D81" s="53"/>
      <c r="E81" s="53"/>
      <c r="F81" s="53"/>
    </row>
    <row r="82" spans="1:11" x14ac:dyDescent="0.25">
      <c r="A82" s="46" t="s">
        <v>3</v>
      </c>
      <c r="B82" s="50">
        <v>7760.0739999999996</v>
      </c>
      <c r="C82" s="50">
        <v>8144.0169999999998</v>
      </c>
      <c r="D82" s="50">
        <v>8547.2099999999991</v>
      </c>
      <c r="E82" s="50">
        <v>8742.2999999999993</v>
      </c>
      <c r="F82" s="50">
        <v>8961.9429999999993</v>
      </c>
    </row>
    <row r="83" spans="1:11" x14ac:dyDescent="0.25">
      <c r="A83" s="47" t="s">
        <v>8</v>
      </c>
      <c r="B83" s="49">
        <v>3707.652250001649</v>
      </c>
      <c r="C83" s="49">
        <v>3813.2271047711583</v>
      </c>
      <c r="D83" s="49">
        <v>3963.7404113196458</v>
      </c>
      <c r="E83" s="49">
        <v>3813.5790000000002</v>
      </c>
      <c r="F83" s="49">
        <v>3790.009</v>
      </c>
      <c r="G83" s="83"/>
    </row>
    <row r="84" spans="1:11" x14ac:dyDescent="0.25">
      <c r="A84" s="43" t="s">
        <v>9</v>
      </c>
      <c r="B84" s="50">
        <v>2347.1030997639623</v>
      </c>
      <c r="C84" s="50">
        <v>2461.9759391652938</v>
      </c>
      <c r="D84" s="50">
        <v>2551.8211659902131</v>
      </c>
      <c r="E84" s="50">
        <v>2642.8519999999999</v>
      </c>
      <c r="F84" s="50">
        <v>2705.116</v>
      </c>
    </row>
    <row r="85" spans="1:11" x14ac:dyDescent="0.25">
      <c r="A85" s="5" t="s">
        <v>37</v>
      </c>
      <c r="B85" s="49">
        <v>736.03257900485926</v>
      </c>
      <c r="C85" s="49">
        <v>851.09558883416594</v>
      </c>
      <c r="D85" s="49">
        <v>1010.2259405244558</v>
      </c>
      <c r="E85" s="49">
        <v>1150.039</v>
      </c>
      <c r="F85" s="49">
        <v>1253.623</v>
      </c>
      <c r="G85" s="83"/>
      <c r="H85" s="83"/>
    </row>
    <row r="86" spans="1:11" x14ac:dyDescent="0.25">
      <c r="A86" s="7" t="s">
        <v>10</v>
      </c>
      <c r="B86" s="54">
        <v>701.10772142645828</v>
      </c>
      <c r="C86" s="54">
        <v>722.82516811441826</v>
      </c>
      <c r="D86" s="54">
        <v>726.35002153252481</v>
      </c>
      <c r="E86" s="54">
        <v>777.42100000000005</v>
      </c>
      <c r="F86" s="54">
        <v>838.35299999999995</v>
      </c>
      <c r="G86" s="83"/>
      <c r="H86" s="83"/>
    </row>
    <row r="87" spans="1:11" x14ac:dyDescent="0.25">
      <c r="A87" s="5" t="s">
        <v>62</v>
      </c>
      <c r="B87" s="49">
        <v>268.09218808871651</v>
      </c>
      <c r="C87" s="49">
        <v>294.68860395105719</v>
      </c>
      <c r="D87" s="49">
        <v>295.07225243433146</v>
      </c>
      <c r="E87" s="49">
        <v>358.31599999999997</v>
      </c>
      <c r="F87" s="49">
        <v>374.50900000000001</v>
      </c>
      <c r="G87" s="83"/>
      <c r="H87" s="83"/>
    </row>
    <row r="88" spans="1:11" x14ac:dyDescent="0.25">
      <c r="A88" s="71"/>
      <c r="B88" s="50"/>
      <c r="C88" s="50"/>
      <c r="D88" s="50"/>
      <c r="E88" s="50"/>
      <c r="F88" s="50"/>
      <c r="G88" s="83"/>
      <c r="H88" s="83"/>
      <c r="I88" s="89"/>
      <c r="J88" s="89"/>
      <c r="K88" s="90"/>
    </row>
    <row r="89" spans="1:11" x14ac:dyDescent="0.25">
      <c r="A89" s="48" t="s">
        <v>4</v>
      </c>
      <c r="B89" s="49">
        <v>1437.2529999999999</v>
      </c>
      <c r="C89" s="49">
        <v>1368.539</v>
      </c>
      <c r="D89" s="49">
        <v>1360.13</v>
      </c>
      <c r="E89" s="49">
        <v>1266.7460000000001</v>
      </c>
      <c r="F89" s="49">
        <v>1211.2340000000002</v>
      </c>
    </row>
    <row r="90" spans="1:11" x14ac:dyDescent="0.25">
      <c r="A90" s="43" t="s">
        <v>8</v>
      </c>
      <c r="B90" s="50">
        <v>625.69072166666672</v>
      </c>
      <c r="C90" s="50">
        <v>547.311375</v>
      </c>
      <c r="D90" s="50">
        <v>534.00515914817277</v>
      </c>
      <c r="E90" s="50">
        <v>451.85300000000001</v>
      </c>
      <c r="F90" s="50">
        <v>421.18599999999998</v>
      </c>
    </row>
    <row r="91" spans="1:11" x14ac:dyDescent="0.25">
      <c r="A91" s="42" t="s">
        <v>9</v>
      </c>
      <c r="B91" s="53">
        <v>567.84725515119237</v>
      </c>
      <c r="C91" s="53">
        <v>567.73572500235753</v>
      </c>
      <c r="D91" s="53">
        <v>550.0275295816399</v>
      </c>
      <c r="E91" s="53">
        <v>518.51700000000005</v>
      </c>
      <c r="F91" s="53">
        <v>489.12599999999998</v>
      </c>
    </row>
    <row r="92" spans="1:11" x14ac:dyDescent="0.25">
      <c r="A92" s="43" t="s">
        <v>37</v>
      </c>
      <c r="B92" s="54">
        <v>143.12147662159308</v>
      </c>
      <c r="C92" s="54">
        <v>153.86590052808762</v>
      </c>
      <c r="D92" s="54">
        <v>173.44560886438526</v>
      </c>
      <c r="E92" s="54">
        <v>188.887</v>
      </c>
      <c r="F92" s="54">
        <v>199.869</v>
      </c>
    </row>
    <row r="93" spans="1:11" x14ac:dyDescent="0.25">
      <c r="A93" s="42" t="s">
        <v>10</v>
      </c>
      <c r="B93" s="49">
        <v>89.537449543274548</v>
      </c>
      <c r="C93" s="49">
        <v>84.313398588769232</v>
      </c>
      <c r="D93" s="49">
        <v>87.535387241243896</v>
      </c>
      <c r="E93" s="49">
        <v>91.867000000000004</v>
      </c>
      <c r="F93" s="49">
        <v>86.813000000000002</v>
      </c>
    </row>
    <row r="94" spans="1:11" x14ac:dyDescent="0.25">
      <c r="A94" s="43" t="s">
        <v>62</v>
      </c>
      <c r="B94" s="50">
        <v>11.047040169407273</v>
      </c>
      <c r="C94" s="50">
        <v>15.312186896000968</v>
      </c>
      <c r="D94" s="50">
        <v>15.116018090746691</v>
      </c>
      <c r="E94" s="50">
        <v>15.584</v>
      </c>
      <c r="F94" s="50">
        <v>14.24</v>
      </c>
    </row>
    <row r="95" spans="1:11" x14ac:dyDescent="0.25">
      <c r="A95" s="47"/>
      <c r="B95" s="52"/>
      <c r="C95" s="52"/>
      <c r="D95" s="52"/>
      <c r="E95" s="52"/>
      <c r="F95" s="52"/>
    </row>
    <row r="96" spans="1:11" x14ac:dyDescent="0.25">
      <c r="A96" s="46" t="s">
        <v>5</v>
      </c>
      <c r="B96" s="50">
        <v>8555.7939999999999</v>
      </c>
      <c r="C96" s="50">
        <v>8514.6489999999994</v>
      </c>
      <c r="D96" s="50">
        <v>8389.8410000000003</v>
      </c>
      <c r="E96" s="50">
        <v>8554.25</v>
      </c>
      <c r="F96" s="50">
        <v>8653.1679999999978</v>
      </c>
    </row>
    <row r="97" spans="1:7" x14ac:dyDescent="0.25">
      <c r="A97" s="42" t="s">
        <v>8</v>
      </c>
      <c r="B97" s="53">
        <v>6620.8071416666671</v>
      </c>
      <c r="C97" s="53">
        <v>6538.4166916666663</v>
      </c>
      <c r="D97" s="53">
        <v>6365.6941870060009</v>
      </c>
      <c r="E97" s="53">
        <v>6392.8429999999998</v>
      </c>
      <c r="F97" s="53">
        <v>6358.1120000000001</v>
      </c>
    </row>
    <row r="98" spans="1:7" x14ac:dyDescent="0.25">
      <c r="A98" s="43" t="s">
        <v>9</v>
      </c>
      <c r="B98" s="50">
        <v>1582.0842829303911</v>
      </c>
      <c r="C98" s="50">
        <v>1616.8252928056156</v>
      </c>
      <c r="D98" s="50">
        <v>1607.6486729517826</v>
      </c>
      <c r="E98" s="50">
        <v>1689.443</v>
      </c>
      <c r="F98" s="50">
        <v>1766.2629999999999</v>
      </c>
    </row>
    <row r="99" spans="1:7" x14ac:dyDescent="0.25">
      <c r="A99" s="47" t="s">
        <v>37</v>
      </c>
      <c r="B99" s="52">
        <v>189.92622855292475</v>
      </c>
      <c r="C99" s="52">
        <v>195.48075575735274</v>
      </c>
      <c r="D99" s="52">
        <v>241.8021288643022</v>
      </c>
      <c r="E99" s="52">
        <v>283.91800000000001</v>
      </c>
      <c r="F99" s="52">
        <v>323.255</v>
      </c>
      <c r="G99" s="83"/>
    </row>
    <row r="100" spans="1:7" x14ac:dyDescent="0.25">
      <c r="A100" s="43" t="s">
        <v>10</v>
      </c>
      <c r="B100" s="50">
        <v>131.80558951779844</v>
      </c>
      <c r="C100" s="50">
        <v>127.69971714101821</v>
      </c>
      <c r="D100" s="50">
        <v>132.95492833927958</v>
      </c>
      <c r="E100" s="50">
        <v>140.001</v>
      </c>
      <c r="F100" s="50">
        <v>153.22399999999999</v>
      </c>
    </row>
    <row r="101" spans="1:7" x14ac:dyDescent="0.25">
      <c r="A101" s="42" t="s">
        <v>62</v>
      </c>
      <c r="B101" s="49">
        <v>30.802438017600238</v>
      </c>
      <c r="C101" s="49">
        <v>35.918153318731903</v>
      </c>
      <c r="D101" s="49">
        <v>41.482586977442267</v>
      </c>
      <c r="E101" s="49">
        <v>47.771000000000001</v>
      </c>
      <c r="F101" s="49">
        <v>52.112000000000002</v>
      </c>
    </row>
    <row r="102" spans="1:7" x14ac:dyDescent="0.25">
      <c r="A102" s="44"/>
      <c r="B102" s="62"/>
      <c r="C102" s="62"/>
      <c r="D102" s="62"/>
      <c r="E102" s="62"/>
      <c r="F102" s="62"/>
    </row>
    <row r="103" spans="1:7" x14ac:dyDescent="0.25">
      <c r="A103" s="41"/>
      <c r="B103" s="38"/>
      <c r="C103" s="38"/>
      <c r="D103" s="38"/>
      <c r="E103" s="38"/>
      <c r="F103" s="38"/>
    </row>
    <row r="104" spans="1:7" x14ac:dyDescent="0.25">
      <c r="A104" s="57" t="s">
        <v>49</v>
      </c>
    </row>
    <row r="105" spans="1:7" x14ac:dyDescent="0.25">
      <c r="A105" s="57" t="s">
        <v>46</v>
      </c>
    </row>
    <row r="106" spans="1:7" x14ac:dyDescent="0.25">
      <c r="A106" s="57" t="s">
        <v>47</v>
      </c>
      <c r="G106" s="83"/>
    </row>
    <row r="107" spans="1:7" x14ac:dyDescent="0.25">
      <c r="A107" s="58" t="s">
        <v>48</v>
      </c>
    </row>
    <row r="108" spans="1:7" x14ac:dyDescent="0.25">
      <c r="A108" s="58" t="s">
        <v>67</v>
      </c>
    </row>
    <row r="109" spans="1:7" x14ac:dyDescent="0.25">
      <c r="A109" s="59" t="s">
        <v>71</v>
      </c>
    </row>
    <row r="111" spans="1:7" x14ac:dyDescent="0.25">
      <c r="G111" s="83"/>
    </row>
    <row r="112" spans="1:7" x14ac:dyDescent="0.25">
      <c r="G112" s="83"/>
    </row>
    <row r="116" spans="7:7" x14ac:dyDescent="0.25">
      <c r="G116" s="83"/>
    </row>
    <row r="121" spans="7:7" x14ac:dyDescent="0.25">
      <c r="G121" s="83"/>
    </row>
  </sheetData>
  <mergeCells count="3">
    <mergeCell ref="A10:A11"/>
    <mergeCell ref="A42:A43"/>
    <mergeCell ref="A74:A7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71"/>
  <sheetViews>
    <sheetView showGridLines="0" workbookViewId="0">
      <selection activeCell="H1" sqref="H1"/>
    </sheetView>
  </sheetViews>
  <sheetFormatPr baseColWidth="10" defaultRowHeight="15" x14ac:dyDescent="0.25"/>
  <cols>
    <col min="1" max="1" width="34.85546875" style="2" customWidth="1"/>
    <col min="2" max="4" width="12" style="2" bestFit="1" customWidth="1"/>
    <col min="5" max="5" width="11.42578125" style="2"/>
    <col min="6" max="6" width="12" style="2" bestFit="1" customWidth="1"/>
    <col min="7" max="7" width="14.5703125" style="30" bestFit="1" customWidth="1"/>
    <col min="8" max="16384" width="11.42578125" style="2"/>
  </cols>
  <sheetData>
    <row r="4" spans="1:7" x14ac:dyDescent="0.25">
      <c r="G4" s="31"/>
    </row>
    <row r="5" spans="1:7" x14ac:dyDescent="0.25">
      <c r="A5" s="1" t="s">
        <v>0</v>
      </c>
      <c r="G5" s="31"/>
    </row>
    <row r="6" spans="1:7" x14ac:dyDescent="0.25">
      <c r="A6" s="3" t="s">
        <v>51</v>
      </c>
    </row>
    <row r="7" spans="1:7" x14ac:dyDescent="0.25">
      <c r="A7" s="3" t="s">
        <v>1</v>
      </c>
    </row>
    <row r="8" spans="1:7" x14ac:dyDescent="0.25">
      <c r="A8" s="3" t="str">
        <f>+Asistencia!A8</f>
        <v>Año 2010 - 2014</v>
      </c>
    </row>
    <row r="10" spans="1:7" x14ac:dyDescent="0.25">
      <c r="G10" s="32"/>
    </row>
    <row r="11" spans="1:7" x14ac:dyDescent="0.25">
      <c r="A11" s="97" t="s">
        <v>2</v>
      </c>
      <c r="B11" s="4">
        <v>2010</v>
      </c>
      <c r="C11" s="4">
        <v>2011</v>
      </c>
      <c r="D11" s="4">
        <v>2012</v>
      </c>
      <c r="E11" s="4">
        <v>2013</v>
      </c>
      <c r="F11" s="4">
        <v>2014</v>
      </c>
    </row>
    <row r="12" spans="1:7" x14ac:dyDescent="0.25">
      <c r="A12" s="98"/>
      <c r="B12" s="4"/>
      <c r="C12" s="4"/>
      <c r="D12" s="4"/>
      <c r="E12" s="4"/>
      <c r="F12" s="4"/>
    </row>
    <row r="13" spans="1:7" x14ac:dyDescent="0.25">
      <c r="A13" s="14"/>
      <c r="B13" s="17"/>
      <c r="C13" s="17"/>
      <c r="D13" s="17"/>
      <c r="E13" s="17"/>
      <c r="F13" s="17"/>
    </row>
    <row r="14" spans="1:7" x14ac:dyDescent="0.25">
      <c r="A14" s="12" t="s">
        <v>34</v>
      </c>
      <c r="B14" s="10">
        <v>19213.322499999998</v>
      </c>
      <c r="C14" s="10">
        <v>20019.511000000002</v>
      </c>
      <c r="D14" s="10">
        <v>20696.417416666667</v>
      </c>
      <c r="E14" s="10">
        <v>21048.192999999999</v>
      </c>
      <c r="F14" s="10">
        <v>21503.323</v>
      </c>
      <c r="G14" s="73"/>
    </row>
    <row r="15" spans="1:7" x14ac:dyDescent="0.25">
      <c r="A15" s="5" t="s">
        <v>12</v>
      </c>
      <c r="B15" s="17">
        <v>1793.665</v>
      </c>
      <c r="C15" s="17">
        <v>1872.7249999999999</v>
      </c>
      <c r="D15" s="17">
        <v>1977.578</v>
      </c>
      <c r="E15" s="17">
        <v>2221.8539999999998</v>
      </c>
      <c r="F15" s="17">
        <v>2266.9209999999998</v>
      </c>
      <c r="G15" s="93"/>
    </row>
    <row r="16" spans="1:7" x14ac:dyDescent="0.25">
      <c r="A16" s="7" t="s">
        <v>13</v>
      </c>
      <c r="B16" s="29">
        <v>465.2363835016792</v>
      </c>
      <c r="C16" s="29">
        <v>479.55938557812647</v>
      </c>
      <c r="D16" s="60">
        <v>509.85661305976004</v>
      </c>
      <c r="E16" s="29">
        <v>508.58699999999999</v>
      </c>
      <c r="F16" s="94">
        <v>544.68799999999999</v>
      </c>
      <c r="G16" s="93"/>
    </row>
    <row r="17" spans="1:7" x14ac:dyDescent="0.25">
      <c r="A17" s="5" t="s">
        <v>14</v>
      </c>
      <c r="B17" s="17">
        <v>1612.0532784403931</v>
      </c>
      <c r="C17" s="17">
        <v>1665.4821775093478</v>
      </c>
      <c r="D17" s="17">
        <v>1754.7279511614797</v>
      </c>
      <c r="E17" s="17">
        <v>1759.221</v>
      </c>
      <c r="F17" s="17">
        <v>1858.94</v>
      </c>
      <c r="G17" s="93"/>
    </row>
    <row r="18" spans="1:7" x14ac:dyDescent="0.25">
      <c r="A18" s="7" t="s">
        <v>15</v>
      </c>
      <c r="B18" s="29">
        <v>3451.4701302606136</v>
      </c>
      <c r="C18" s="29">
        <v>3558.9211608769469</v>
      </c>
      <c r="D18" s="29">
        <v>3630.3863722321325</v>
      </c>
      <c r="E18" s="29">
        <v>3765.1410000000001</v>
      </c>
      <c r="F18" s="29">
        <v>3745.9079999999999</v>
      </c>
      <c r="G18" s="93"/>
    </row>
    <row r="19" spans="1:7" x14ac:dyDescent="0.25">
      <c r="A19" s="6" t="s">
        <v>16</v>
      </c>
      <c r="B19" s="17">
        <v>3417.9029679647997</v>
      </c>
      <c r="C19" s="17">
        <v>3566.2136315522089</v>
      </c>
      <c r="D19" s="17">
        <v>3837.2011229058303</v>
      </c>
      <c r="E19" s="17">
        <v>3975.97</v>
      </c>
      <c r="F19" s="17">
        <v>4101.5569999999998</v>
      </c>
      <c r="G19" s="93"/>
    </row>
    <row r="20" spans="1:7" x14ac:dyDescent="0.25">
      <c r="A20" s="7" t="s">
        <v>17</v>
      </c>
      <c r="B20" s="29">
        <v>3469.2905151530708</v>
      </c>
      <c r="C20" s="29">
        <v>3560.0349807973266</v>
      </c>
      <c r="D20" s="29">
        <v>3554.3596702613268</v>
      </c>
      <c r="E20" s="29">
        <v>3484.835</v>
      </c>
      <c r="F20" s="29">
        <v>3440.4</v>
      </c>
      <c r="G20" s="93"/>
    </row>
    <row r="21" spans="1:7" x14ac:dyDescent="0.25">
      <c r="A21" s="5" t="s">
        <v>18</v>
      </c>
      <c r="B21" s="17">
        <v>4858.1017641536455</v>
      </c>
      <c r="C21" s="17">
        <v>5164.3100530338006</v>
      </c>
      <c r="D21" s="17">
        <v>5267.8748472652342</v>
      </c>
      <c r="E21" s="17">
        <v>5154.8069999999998</v>
      </c>
      <c r="F21" s="17">
        <v>5370.0770000000002</v>
      </c>
      <c r="G21" s="93"/>
    </row>
    <row r="22" spans="1:7" x14ac:dyDescent="0.25">
      <c r="A22" s="7" t="s">
        <v>33</v>
      </c>
      <c r="B22" s="29">
        <v>145.60300000000001</v>
      </c>
      <c r="C22" s="29">
        <v>152.26499999999999</v>
      </c>
      <c r="D22" s="29">
        <v>164.43299999999999</v>
      </c>
      <c r="E22" s="29">
        <v>177.78</v>
      </c>
      <c r="F22" s="29">
        <v>174.833</v>
      </c>
    </row>
    <row r="23" spans="1:7" x14ac:dyDescent="0.25">
      <c r="A23" s="14"/>
      <c r="B23" s="17"/>
      <c r="C23" s="17"/>
      <c r="D23" s="17"/>
      <c r="E23" s="17"/>
      <c r="F23" s="17"/>
    </row>
    <row r="24" spans="1:7" x14ac:dyDescent="0.25">
      <c r="A24" s="12" t="s">
        <v>19</v>
      </c>
      <c r="B24" s="10"/>
      <c r="C24" s="10"/>
      <c r="D24" s="10"/>
      <c r="E24" s="10"/>
      <c r="F24" s="10"/>
    </row>
    <row r="25" spans="1:7" x14ac:dyDescent="0.25">
      <c r="A25" s="14" t="s">
        <v>8</v>
      </c>
      <c r="B25" s="17">
        <v>10527.023894150838</v>
      </c>
      <c r="C25" s="17">
        <v>10743.273999999999</v>
      </c>
      <c r="D25" s="17">
        <v>10889.849</v>
      </c>
      <c r="E25" s="17">
        <v>10589.217000000001</v>
      </c>
      <c r="F25" s="17">
        <v>10531.236999999999</v>
      </c>
    </row>
    <row r="26" spans="1:7" x14ac:dyDescent="0.25">
      <c r="A26" s="7" t="s">
        <v>12</v>
      </c>
      <c r="B26" s="10">
        <v>78.501000000000005</v>
      </c>
      <c r="C26" s="10">
        <v>68.548000000000002</v>
      </c>
      <c r="D26" s="10">
        <v>89.98</v>
      </c>
      <c r="E26" s="10">
        <v>90.465999999999994</v>
      </c>
      <c r="F26" s="10">
        <v>74.013999999999996</v>
      </c>
    </row>
    <row r="27" spans="1:7" x14ac:dyDescent="0.25">
      <c r="A27" s="5" t="s">
        <v>13</v>
      </c>
      <c r="B27" s="19">
        <v>73.071639553614531</v>
      </c>
      <c r="C27" s="19">
        <v>72.895919611698503</v>
      </c>
      <c r="D27" s="19">
        <v>89.471443853146297</v>
      </c>
      <c r="E27" s="19">
        <v>66.683000000000007</v>
      </c>
      <c r="F27" s="19">
        <v>58.375</v>
      </c>
    </row>
    <row r="28" spans="1:7" x14ac:dyDescent="0.25">
      <c r="A28" s="7" t="s">
        <v>14</v>
      </c>
      <c r="B28" s="18">
        <v>268.18499338600287</v>
      </c>
      <c r="C28" s="18">
        <v>264.07537094226058</v>
      </c>
      <c r="D28" s="18">
        <v>250.12724910622936</v>
      </c>
      <c r="E28" s="18">
        <v>234.251</v>
      </c>
      <c r="F28" s="18">
        <v>226.44399999999999</v>
      </c>
    </row>
    <row r="29" spans="1:7" x14ac:dyDescent="0.25">
      <c r="A29" s="6" t="s">
        <v>15</v>
      </c>
      <c r="B29" s="9">
        <v>1746.2426928120378</v>
      </c>
      <c r="C29" s="9">
        <v>1781.4932569729233</v>
      </c>
      <c r="D29" s="9">
        <v>1798.0957788035291</v>
      </c>
      <c r="E29" s="9">
        <v>1766.5909999999999</v>
      </c>
      <c r="F29" s="9">
        <v>1731.7850000000001</v>
      </c>
    </row>
    <row r="30" spans="1:7" x14ac:dyDescent="0.25">
      <c r="A30" s="8" t="s">
        <v>16</v>
      </c>
      <c r="B30" s="10">
        <v>2002.362201320072</v>
      </c>
      <c r="C30" s="10">
        <v>2013.030288226006</v>
      </c>
      <c r="D30" s="10">
        <v>2129.6094493498572</v>
      </c>
      <c r="E30" s="10">
        <v>2117.1309999999999</v>
      </c>
      <c r="F30" s="10">
        <v>2137.8690000000001</v>
      </c>
    </row>
    <row r="31" spans="1:7" x14ac:dyDescent="0.25">
      <c r="A31" s="6" t="s">
        <v>17</v>
      </c>
      <c r="B31" s="17">
        <v>3132.3104792959607</v>
      </c>
      <c r="C31" s="17">
        <v>3171.5878080278544</v>
      </c>
      <c r="D31" s="17">
        <v>3134.6641070135461</v>
      </c>
      <c r="E31" s="17">
        <v>3057.4940000000001</v>
      </c>
      <c r="F31" s="17">
        <v>3002.18</v>
      </c>
    </row>
    <row r="32" spans="1:7" x14ac:dyDescent="0.25">
      <c r="A32" s="7" t="s">
        <v>18</v>
      </c>
      <c r="B32" s="10">
        <v>3110.7647151104029</v>
      </c>
      <c r="C32" s="10">
        <v>3251.859093539269</v>
      </c>
      <c r="D32" s="10">
        <v>3270.3466920649512</v>
      </c>
      <c r="E32" s="10">
        <v>3118.4690000000001</v>
      </c>
      <c r="F32" s="10">
        <v>3169.4189999999999</v>
      </c>
    </row>
    <row r="33" spans="1:6" x14ac:dyDescent="0.25">
      <c r="A33" s="6" t="s">
        <v>33</v>
      </c>
      <c r="B33" s="9">
        <v>115.587</v>
      </c>
      <c r="C33" s="9">
        <v>119.78400000000001</v>
      </c>
      <c r="D33" s="9">
        <v>127.554</v>
      </c>
      <c r="E33" s="9">
        <v>138.13200000000001</v>
      </c>
      <c r="F33" s="9">
        <v>131.15100000000001</v>
      </c>
    </row>
    <row r="34" spans="1:6" x14ac:dyDescent="0.25">
      <c r="A34" s="7"/>
      <c r="B34" s="10"/>
      <c r="C34" s="10"/>
      <c r="D34" s="10"/>
      <c r="E34" s="10"/>
      <c r="F34" s="10"/>
    </row>
    <row r="35" spans="1:6" x14ac:dyDescent="0.25">
      <c r="A35" s="14" t="s">
        <v>9</v>
      </c>
      <c r="B35" s="17">
        <v>5380.7031040758175</v>
      </c>
      <c r="C35" s="17">
        <v>5701.5749916666673</v>
      </c>
      <c r="D35" s="17">
        <v>5938.050446503491</v>
      </c>
      <c r="E35" s="17">
        <v>6129.7830000000004</v>
      </c>
      <c r="F35" s="17">
        <f>SUM(F36:F43)</f>
        <v>6294.8850000000002</v>
      </c>
    </row>
    <row r="36" spans="1:6" x14ac:dyDescent="0.25">
      <c r="A36" s="7" t="s">
        <v>12</v>
      </c>
      <c r="B36" s="10">
        <v>326.30099999999999</v>
      </c>
      <c r="C36" s="10">
        <v>334.68</v>
      </c>
      <c r="D36" s="10">
        <v>337.12599999999998</v>
      </c>
      <c r="E36" s="10">
        <v>387.29500000000002</v>
      </c>
      <c r="F36" s="10">
        <v>318.34899999999999</v>
      </c>
    </row>
    <row r="37" spans="1:6" x14ac:dyDescent="0.25">
      <c r="A37" s="6" t="s">
        <v>13</v>
      </c>
      <c r="B37" s="19">
        <v>122.55744331525783</v>
      </c>
      <c r="C37" s="19">
        <v>113.59775712047038</v>
      </c>
      <c r="D37" s="19">
        <v>126.38964264325574</v>
      </c>
      <c r="E37" s="19">
        <v>108.306</v>
      </c>
      <c r="F37" s="19">
        <v>109.229</v>
      </c>
    </row>
    <row r="38" spans="1:6" x14ac:dyDescent="0.25">
      <c r="A38" s="7" t="s">
        <v>14</v>
      </c>
      <c r="B38" s="18">
        <v>783.4953348347625</v>
      </c>
      <c r="C38" s="18">
        <v>798.88383850975652</v>
      </c>
      <c r="D38" s="18">
        <v>801.98936258748756</v>
      </c>
      <c r="E38" s="18">
        <v>773.20399999999995</v>
      </c>
      <c r="F38" s="18">
        <v>816.10199999999998</v>
      </c>
    </row>
    <row r="39" spans="1:6" x14ac:dyDescent="0.25">
      <c r="A39" s="6" t="s">
        <v>15</v>
      </c>
      <c r="B39" s="9">
        <v>1241.1709816619618</v>
      </c>
      <c r="C39" s="9">
        <v>1276.438460251791</v>
      </c>
      <c r="D39" s="9">
        <v>1291.4348709118829</v>
      </c>
      <c r="E39" s="9">
        <v>1398.4580000000001</v>
      </c>
      <c r="F39" s="9">
        <v>1363.1880000000001</v>
      </c>
    </row>
    <row r="40" spans="1:6" ht="15.75" customHeight="1" x14ac:dyDescent="0.25">
      <c r="A40" s="8" t="s">
        <v>16</v>
      </c>
      <c r="B40" s="10">
        <v>1116.455132844015</v>
      </c>
      <c r="C40" s="10">
        <v>1202.5157213831558</v>
      </c>
      <c r="D40" s="10">
        <v>1309.2332081846255</v>
      </c>
      <c r="E40" s="10">
        <v>1383.36</v>
      </c>
      <c r="F40" s="10">
        <v>1444.7940000000001</v>
      </c>
    </row>
    <row r="41" spans="1:6" x14ac:dyDescent="0.25">
      <c r="A41" s="6" t="s">
        <v>17</v>
      </c>
      <c r="B41" s="17">
        <v>290.04340065034609</v>
      </c>
      <c r="C41" s="17">
        <v>335.09426033068263</v>
      </c>
      <c r="D41" s="17">
        <v>358.83224702376759</v>
      </c>
      <c r="E41" s="17">
        <v>364.57600000000002</v>
      </c>
      <c r="F41" s="17">
        <v>375.84300000000002</v>
      </c>
    </row>
    <row r="42" spans="1:6" x14ac:dyDescent="0.25">
      <c r="A42" s="7" t="s">
        <v>18</v>
      </c>
      <c r="B42" s="10">
        <v>1472.6675557605788</v>
      </c>
      <c r="C42" s="10">
        <v>1609.6770833694056</v>
      </c>
      <c r="D42" s="10">
        <v>1679.6981272561291</v>
      </c>
      <c r="E42" s="10">
        <v>1679.586</v>
      </c>
      <c r="F42" s="10">
        <v>1827.22</v>
      </c>
    </row>
    <row r="43" spans="1:6" x14ac:dyDescent="0.25">
      <c r="A43" s="6" t="s">
        <v>33</v>
      </c>
      <c r="B43" s="17">
        <v>28.012</v>
      </c>
      <c r="C43" s="17">
        <v>30.687999999999999</v>
      </c>
      <c r="D43" s="17">
        <v>33.347000000000001</v>
      </c>
      <c r="E43" s="17">
        <v>34.999000000000002</v>
      </c>
      <c r="F43" s="17">
        <v>40.159999999999997</v>
      </c>
    </row>
    <row r="44" spans="1:6" x14ac:dyDescent="0.25">
      <c r="A44" s="7"/>
      <c r="B44" s="10"/>
      <c r="C44" s="10"/>
      <c r="D44" s="10"/>
      <c r="E44" s="10"/>
      <c r="F44" s="10"/>
    </row>
    <row r="45" spans="1:6" x14ac:dyDescent="0.25">
      <c r="A45" s="14" t="s">
        <v>11</v>
      </c>
      <c r="B45" s="17">
        <v>1379.8845655720254</v>
      </c>
      <c r="C45" s="17">
        <v>1582.2053445576989</v>
      </c>
      <c r="D45" s="17">
        <v>1865.4127755153036</v>
      </c>
      <c r="E45" s="17">
        <v>2133.5790000000002</v>
      </c>
      <c r="F45" s="17">
        <f>SUM(F46:F53)</f>
        <v>2322.9040000000005</v>
      </c>
    </row>
    <row r="46" spans="1:6" x14ac:dyDescent="0.25">
      <c r="A46" s="7" t="s">
        <v>12</v>
      </c>
      <c r="B46" s="18">
        <v>228.40700000000001</v>
      </c>
      <c r="C46" s="18">
        <v>270.94499999999999</v>
      </c>
      <c r="D46" s="18">
        <v>327.584</v>
      </c>
      <c r="E46" s="18">
        <v>389.28100000000001</v>
      </c>
      <c r="F46" s="18">
        <v>448.5</v>
      </c>
    </row>
    <row r="47" spans="1:6" x14ac:dyDescent="0.25">
      <c r="A47" s="15" t="s">
        <v>13</v>
      </c>
      <c r="B47" s="19">
        <v>61.370557855736507</v>
      </c>
      <c r="C47" s="19">
        <v>60.22378826713615</v>
      </c>
      <c r="D47" s="19">
        <v>70.573156233116975</v>
      </c>
      <c r="E47" s="19">
        <v>74.662999999999997</v>
      </c>
      <c r="F47" s="19">
        <v>80.477999999999994</v>
      </c>
    </row>
    <row r="48" spans="1:6" x14ac:dyDescent="0.25">
      <c r="A48" s="7" t="s">
        <v>14</v>
      </c>
      <c r="B48" s="18">
        <v>349.97011882869128</v>
      </c>
      <c r="C48" s="18">
        <v>403.85217605475304</v>
      </c>
      <c r="D48" s="18">
        <v>477.60913127960072</v>
      </c>
      <c r="E48" s="18">
        <v>518.38599999999997</v>
      </c>
      <c r="F48" s="18">
        <v>557.49400000000003</v>
      </c>
    </row>
    <row r="49" spans="1:7" ht="15.75" customHeight="1" x14ac:dyDescent="0.25">
      <c r="A49" s="6" t="s">
        <v>15</v>
      </c>
      <c r="B49" s="9">
        <v>256.88489460131422</v>
      </c>
      <c r="C49" s="9">
        <v>286.34829074980991</v>
      </c>
      <c r="D49" s="9">
        <v>339.91636615659564</v>
      </c>
      <c r="E49" s="9">
        <v>390.91199999999998</v>
      </c>
      <c r="F49" s="9">
        <v>425.71300000000002</v>
      </c>
    </row>
    <row r="50" spans="1:7" x14ac:dyDescent="0.25">
      <c r="A50" s="8" t="s">
        <v>16</v>
      </c>
      <c r="B50" s="10">
        <v>243.73620046773976</v>
      </c>
      <c r="C50" s="10">
        <v>291.49397709654988</v>
      </c>
      <c r="D50" s="10">
        <v>344.85292287643188</v>
      </c>
      <c r="E50" s="10">
        <v>411.24599999999998</v>
      </c>
      <c r="F50" s="10">
        <v>451.13</v>
      </c>
    </row>
    <row r="51" spans="1:7" x14ac:dyDescent="0.25">
      <c r="A51" s="6" t="s">
        <v>17</v>
      </c>
      <c r="B51" s="17">
        <v>23.963793314299494</v>
      </c>
      <c r="C51" s="17">
        <v>27.536169960021031</v>
      </c>
      <c r="D51" s="17">
        <v>32.653563021552408</v>
      </c>
      <c r="E51" s="17">
        <v>38.273000000000003</v>
      </c>
      <c r="F51" s="17">
        <v>39.868000000000002</v>
      </c>
    </row>
    <row r="52" spans="1:7" x14ac:dyDescent="0.25">
      <c r="A52" s="7" t="s">
        <v>18</v>
      </c>
      <c r="B52" s="10">
        <v>213.93534598899566</v>
      </c>
      <c r="C52" s="10">
        <v>240.58567999789361</v>
      </c>
      <c r="D52" s="10">
        <v>268.8924194436953</v>
      </c>
      <c r="E52" s="10">
        <v>306.71699999999998</v>
      </c>
      <c r="F52" s="10">
        <v>316.77800000000002</v>
      </c>
    </row>
    <row r="53" spans="1:7" x14ac:dyDescent="0.25">
      <c r="A53" s="6" t="s">
        <v>33</v>
      </c>
      <c r="B53" s="17">
        <v>1.617</v>
      </c>
      <c r="C53" s="17">
        <v>1.22</v>
      </c>
      <c r="D53" s="17">
        <v>3.331</v>
      </c>
      <c r="E53" s="17">
        <v>4.0999999999999996</v>
      </c>
      <c r="F53" s="17">
        <v>2.9430000000000001</v>
      </c>
    </row>
    <row r="54" spans="1:7" x14ac:dyDescent="0.25">
      <c r="A54" s="7"/>
      <c r="B54" s="10"/>
      <c r="C54" s="10"/>
      <c r="D54" s="10"/>
      <c r="E54" s="10"/>
      <c r="F54" s="10"/>
    </row>
    <row r="55" spans="1:7" x14ac:dyDescent="0.25">
      <c r="A55" s="14" t="s">
        <v>42</v>
      </c>
      <c r="B55" s="17">
        <v>1925.4063825578039</v>
      </c>
      <c r="C55" s="17">
        <v>1991.8319127521486</v>
      </c>
      <c r="D55" s="17">
        <v>2003.1053988472411</v>
      </c>
      <c r="E55" s="17">
        <v>2194.9549999999999</v>
      </c>
      <c r="F55" s="17">
        <f>SUM(F56:F63)</f>
        <v>2353.732</v>
      </c>
    </row>
    <row r="56" spans="1:7" x14ac:dyDescent="0.25">
      <c r="A56" s="7" t="s">
        <v>12</v>
      </c>
      <c r="B56" s="18">
        <v>1160.4559999999999</v>
      </c>
      <c r="C56" s="18">
        <v>1198.366</v>
      </c>
      <c r="D56" s="18">
        <v>1222.8879999999999</v>
      </c>
      <c r="E56" s="18">
        <v>1354.7180000000001</v>
      </c>
      <c r="F56" s="18">
        <v>1425.6790000000001</v>
      </c>
      <c r="G56" s="91"/>
    </row>
    <row r="57" spans="1:7" x14ac:dyDescent="0.25">
      <c r="A57" s="15" t="s">
        <v>13</v>
      </c>
      <c r="B57" s="19">
        <v>208.23674277707036</v>
      </c>
      <c r="C57" s="19">
        <v>232.84192057882152</v>
      </c>
      <c r="D57" s="19">
        <v>223.42237033024105</v>
      </c>
      <c r="E57" s="19">
        <v>258.935</v>
      </c>
      <c r="F57" s="19">
        <v>296.536</v>
      </c>
      <c r="G57" s="91"/>
    </row>
    <row r="58" spans="1:7" x14ac:dyDescent="0.25">
      <c r="A58" s="7" t="s">
        <v>14</v>
      </c>
      <c r="B58" s="18">
        <v>210.39237286601053</v>
      </c>
      <c r="C58" s="18">
        <v>198.65208259173826</v>
      </c>
      <c r="D58" s="18">
        <v>225.00220818816209</v>
      </c>
      <c r="E58" s="18">
        <v>233.38</v>
      </c>
      <c r="F58" s="18">
        <v>258.88400000000001</v>
      </c>
      <c r="G58" s="91"/>
    </row>
    <row r="59" spans="1:7" x14ac:dyDescent="0.25">
      <c r="A59" s="6" t="s">
        <v>15</v>
      </c>
      <c r="B59" s="9">
        <v>207.09546097521584</v>
      </c>
      <c r="C59" s="9">
        <v>214.64115290242248</v>
      </c>
      <c r="D59" s="9">
        <v>200.93935636012588</v>
      </c>
      <c r="E59" s="9">
        <v>208.97900000000001</v>
      </c>
      <c r="F59" s="9">
        <v>225.196</v>
      </c>
      <c r="G59" s="91"/>
    </row>
    <row r="60" spans="1:7" x14ac:dyDescent="0.25">
      <c r="A60" s="8" t="s">
        <v>16</v>
      </c>
      <c r="B60" s="10">
        <v>55.349433332973511</v>
      </c>
      <c r="C60" s="10">
        <v>59.009547933294535</v>
      </c>
      <c r="D60" s="10">
        <v>53.505542494916519</v>
      </c>
      <c r="E60" s="10">
        <v>64.231999999999999</v>
      </c>
      <c r="F60" s="10">
        <v>67.731999999999999</v>
      </c>
      <c r="G60" s="91"/>
    </row>
    <row r="61" spans="1:7" x14ac:dyDescent="0.25">
      <c r="A61" s="6" t="s">
        <v>17</v>
      </c>
      <c r="B61" s="17">
        <v>22.97284189246362</v>
      </c>
      <c r="C61" s="17">
        <v>25.816742478768237</v>
      </c>
      <c r="D61" s="17">
        <v>28.209753202460757</v>
      </c>
      <c r="E61" s="17">
        <v>24.32</v>
      </c>
      <c r="F61" s="17">
        <v>22.509</v>
      </c>
      <c r="G61" s="91"/>
    </row>
    <row r="62" spans="1:7" x14ac:dyDescent="0.25">
      <c r="A62" s="7" t="s">
        <v>18</v>
      </c>
      <c r="B62" s="10">
        <v>60.51615336597888</v>
      </c>
      <c r="C62" s="10">
        <v>61.93233060351438</v>
      </c>
      <c r="D62" s="10">
        <v>48.937608500459049</v>
      </c>
      <c r="E62" s="10">
        <v>49.841000000000001</v>
      </c>
      <c r="F62" s="10">
        <v>56.617999999999995</v>
      </c>
      <c r="G62" s="91"/>
    </row>
    <row r="63" spans="1:7" x14ac:dyDescent="0.25">
      <c r="A63" s="6" t="s">
        <v>33</v>
      </c>
      <c r="B63" s="17">
        <v>0.38700000000000001</v>
      </c>
      <c r="C63" s="17">
        <v>0.57199999999999995</v>
      </c>
      <c r="D63" s="17">
        <v>0.20100000000000001</v>
      </c>
      <c r="E63" s="17">
        <v>0.54900000000000004</v>
      </c>
      <c r="F63" s="17">
        <v>0.57799999999999996</v>
      </c>
      <c r="G63" s="91"/>
    </row>
    <row r="64" spans="1:7" x14ac:dyDescent="0.25">
      <c r="A64" s="20"/>
      <c r="B64" s="21"/>
      <c r="C64" s="21"/>
      <c r="D64" s="21"/>
      <c r="E64" s="21"/>
      <c r="F64" s="21"/>
    </row>
    <row r="66" spans="1:1" x14ac:dyDescent="0.25">
      <c r="A66" s="57" t="s">
        <v>49</v>
      </c>
    </row>
    <row r="67" spans="1:1" x14ac:dyDescent="0.25">
      <c r="A67" s="57" t="s">
        <v>46</v>
      </c>
    </row>
    <row r="68" spans="1:1" x14ac:dyDescent="0.25">
      <c r="A68" s="57" t="s">
        <v>47</v>
      </c>
    </row>
    <row r="69" spans="1:1" x14ac:dyDescent="0.25">
      <c r="A69" s="58" t="s">
        <v>48</v>
      </c>
    </row>
    <row r="70" spans="1:1" x14ac:dyDescent="0.25">
      <c r="A70" s="58" t="s">
        <v>66</v>
      </c>
    </row>
    <row r="71" spans="1:1" x14ac:dyDescent="0.25">
      <c r="A71" s="59" t="s">
        <v>71</v>
      </c>
    </row>
  </sheetData>
  <mergeCells count="1">
    <mergeCell ref="A11:A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67"/>
  <sheetViews>
    <sheetView workbookViewId="0">
      <selection activeCell="B49" sqref="B49"/>
    </sheetView>
  </sheetViews>
  <sheetFormatPr baseColWidth="10" defaultRowHeight="15" x14ac:dyDescent="0.25"/>
  <cols>
    <col min="1" max="1" width="41.7109375" style="2" customWidth="1"/>
    <col min="2" max="3" width="12" style="2" bestFit="1" customWidth="1"/>
    <col min="4" max="4" width="11.42578125" style="2"/>
    <col min="5" max="6" width="9.42578125" style="2" bestFit="1" customWidth="1"/>
    <col min="7" max="16384" width="11.42578125" style="2"/>
  </cols>
  <sheetData>
    <row r="5" spans="1:8" x14ac:dyDescent="0.25">
      <c r="A5" s="1" t="s">
        <v>0</v>
      </c>
    </row>
    <row r="6" spans="1:8" x14ac:dyDescent="0.25">
      <c r="A6" s="3" t="s">
        <v>27</v>
      </c>
    </row>
    <row r="7" spans="1:8" x14ac:dyDescent="0.25">
      <c r="A7" s="3" t="s">
        <v>1</v>
      </c>
    </row>
    <row r="8" spans="1:8" x14ac:dyDescent="0.25">
      <c r="A8" s="3" t="str">
        <f>+Asistencia!A8</f>
        <v>Año 2010 - 2014</v>
      </c>
    </row>
    <row r="11" spans="1:8" x14ac:dyDescent="0.25">
      <c r="A11" s="97" t="s">
        <v>2</v>
      </c>
      <c r="B11" s="4">
        <v>2010</v>
      </c>
      <c r="C11" s="4">
        <v>2011</v>
      </c>
      <c r="D11" s="4">
        <v>2012</v>
      </c>
      <c r="E11" s="4">
        <v>2013</v>
      </c>
      <c r="F11" s="4">
        <v>2014</v>
      </c>
    </row>
    <row r="12" spans="1:8" x14ac:dyDescent="0.25">
      <c r="A12" s="98"/>
      <c r="B12" s="4"/>
      <c r="C12" s="4"/>
      <c r="D12" s="4"/>
      <c r="E12" s="4"/>
      <c r="F12" s="4"/>
    </row>
    <row r="13" spans="1:8" x14ac:dyDescent="0.25">
      <c r="A13" s="12"/>
      <c r="B13" s="10"/>
      <c r="C13" s="10"/>
      <c r="D13" s="10"/>
      <c r="E13" s="10"/>
      <c r="F13" s="10"/>
    </row>
    <row r="14" spans="1:8" x14ac:dyDescent="0.25">
      <c r="A14" s="14" t="s">
        <v>34</v>
      </c>
      <c r="B14" s="17">
        <v>19213.323</v>
      </c>
      <c r="C14" s="17">
        <v>20019.510999999995</v>
      </c>
      <c r="D14" s="17">
        <v>20696.418999999998</v>
      </c>
      <c r="E14" s="17">
        <v>21048.192999999999</v>
      </c>
      <c r="F14" s="17">
        <v>21503.323</v>
      </c>
      <c r="G14" s="11"/>
      <c r="H14" s="72"/>
    </row>
    <row r="15" spans="1:8" x14ac:dyDescent="0.25">
      <c r="A15" s="7" t="s">
        <v>20</v>
      </c>
      <c r="B15" s="18">
        <v>7399.6349999999993</v>
      </c>
      <c r="C15" s="18">
        <v>7678.2780000000002</v>
      </c>
      <c r="D15" s="18">
        <v>8065.6019999999999</v>
      </c>
      <c r="E15" s="18">
        <v>8415.9940000000006</v>
      </c>
      <c r="F15" s="18">
        <v>8810.5349999999999</v>
      </c>
      <c r="G15" s="11"/>
      <c r="H15" s="11"/>
    </row>
    <row r="16" spans="1:8" x14ac:dyDescent="0.25">
      <c r="A16" s="23" t="s">
        <v>21</v>
      </c>
      <c r="B16" s="19">
        <v>800.55200000000002</v>
      </c>
      <c r="C16" s="19">
        <v>803.21799999999996</v>
      </c>
      <c r="D16" s="19">
        <v>837.53099999999995</v>
      </c>
      <c r="E16" s="19">
        <v>852.62400000000002</v>
      </c>
      <c r="F16" s="19">
        <v>852.77800000000002</v>
      </c>
      <c r="G16" s="11"/>
      <c r="H16" s="11"/>
    </row>
    <row r="17" spans="1:9" x14ac:dyDescent="0.25">
      <c r="A17" s="7" t="s">
        <v>22</v>
      </c>
      <c r="B17" s="18">
        <v>693.96699999999998</v>
      </c>
      <c r="C17" s="18">
        <v>696.96100000000001</v>
      </c>
      <c r="D17" s="18">
        <v>729.68700000000001</v>
      </c>
      <c r="E17" s="18">
        <v>710.202</v>
      </c>
      <c r="F17" s="18">
        <v>709.97799999999995</v>
      </c>
      <c r="G17" s="11"/>
      <c r="H17" s="11"/>
    </row>
    <row r="18" spans="1:9" x14ac:dyDescent="0.25">
      <c r="A18" s="23" t="s">
        <v>23</v>
      </c>
      <c r="B18" s="19">
        <v>8314.8060000000005</v>
      </c>
      <c r="C18" s="19">
        <v>8735.2279999999992</v>
      </c>
      <c r="D18" s="19">
        <v>8883.27</v>
      </c>
      <c r="E18" s="19">
        <v>9001.6740000000009</v>
      </c>
      <c r="F18" s="19">
        <v>9163.277</v>
      </c>
      <c r="G18" s="11"/>
      <c r="H18" s="11"/>
    </row>
    <row r="19" spans="1:9" x14ac:dyDescent="0.25">
      <c r="A19" s="7" t="s">
        <v>24</v>
      </c>
      <c r="B19" s="18">
        <v>968.18299999999999</v>
      </c>
      <c r="C19" s="18">
        <v>987.404</v>
      </c>
      <c r="D19" s="18">
        <v>1016.736</v>
      </c>
      <c r="E19" s="18">
        <v>956.71699999999998</v>
      </c>
      <c r="F19" s="18">
        <v>898.99800000000005</v>
      </c>
      <c r="G19" s="11"/>
      <c r="H19" s="11"/>
    </row>
    <row r="20" spans="1:9" x14ac:dyDescent="0.25">
      <c r="A20" s="6" t="s">
        <v>25</v>
      </c>
      <c r="B20" s="9">
        <v>1013.864</v>
      </c>
      <c r="C20" s="9">
        <v>1091.4829999999999</v>
      </c>
      <c r="D20" s="9">
        <v>1137.848</v>
      </c>
      <c r="E20" s="9">
        <v>1084.337</v>
      </c>
      <c r="F20" s="9">
        <v>1045.479</v>
      </c>
      <c r="G20" s="11"/>
      <c r="H20" s="11"/>
    </row>
    <row r="21" spans="1:9" x14ac:dyDescent="0.25">
      <c r="A21" s="8" t="s">
        <v>35</v>
      </c>
      <c r="B21" s="10">
        <v>22.315999999999999</v>
      </c>
      <c r="C21" s="10">
        <v>26.939</v>
      </c>
      <c r="D21" s="10">
        <v>25.745000000000001</v>
      </c>
      <c r="E21" s="10">
        <v>26.645</v>
      </c>
      <c r="F21" s="10">
        <v>22.279</v>
      </c>
      <c r="G21" s="11"/>
      <c r="H21" s="11"/>
    </row>
    <row r="22" spans="1:9" x14ac:dyDescent="0.25">
      <c r="A22" s="5"/>
      <c r="B22" s="9"/>
      <c r="C22" s="9"/>
      <c r="D22" s="9"/>
      <c r="E22" s="9"/>
      <c r="F22" s="9"/>
    </row>
    <row r="23" spans="1:9" x14ac:dyDescent="0.25">
      <c r="A23" s="12" t="s">
        <v>28</v>
      </c>
      <c r="B23" s="10"/>
      <c r="C23" s="10"/>
      <c r="D23" s="10"/>
      <c r="E23" s="10"/>
      <c r="F23" s="10"/>
    </row>
    <row r="24" spans="1:9" x14ac:dyDescent="0.25">
      <c r="A24" s="14" t="s">
        <v>8</v>
      </c>
      <c r="B24" s="17">
        <v>10527.023894150841</v>
      </c>
      <c r="C24" s="17">
        <v>10743.274224590994</v>
      </c>
      <c r="D24" s="17">
        <v>10889.848944259356</v>
      </c>
      <c r="E24" s="17">
        <v>10589.876</v>
      </c>
      <c r="F24" s="17">
        <f>+SUM(F25:F31)</f>
        <v>10531.237999999999</v>
      </c>
      <c r="H24" s="74"/>
      <c r="I24" s="75"/>
    </row>
    <row r="25" spans="1:9" x14ac:dyDescent="0.25">
      <c r="A25" s="7" t="s">
        <v>20</v>
      </c>
      <c r="B25" s="18">
        <v>3197.0773426760229</v>
      </c>
      <c r="C25" s="18">
        <v>3222.6555765653602</v>
      </c>
      <c r="D25" s="18">
        <v>3282.8087033504239</v>
      </c>
      <c r="E25" s="18">
        <v>3254.15</v>
      </c>
      <c r="F25" s="18">
        <v>3203.5149999999999</v>
      </c>
      <c r="H25" s="74"/>
      <c r="I25" s="75"/>
    </row>
    <row r="26" spans="1:9" x14ac:dyDescent="0.25">
      <c r="A26" s="23" t="s">
        <v>21</v>
      </c>
      <c r="B26" s="19">
        <v>45.9117326965345</v>
      </c>
      <c r="C26" s="19">
        <v>41.018534595016853</v>
      </c>
      <c r="D26" s="19">
        <v>39.077542594079425</v>
      </c>
      <c r="E26" s="19">
        <v>38.052</v>
      </c>
      <c r="F26" s="19">
        <v>35.151000000000003</v>
      </c>
      <c r="H26" s="74"/>
      <c r="I26" s="75"/>
    </row>
    <row r="27" spans="1:9" x14ac:dyDescent="0.25">
      <c r="A27" s="7" t="s">
        <v>22</v>
      </c>
      <c r="B27" s="18">
        <v>534.71214460162605</v>
      </c>
      <c r="C27" s="18">
        <v>525.95700107434857</v>
      </c>
      <c r="D27" s="18">
        <v>535.41445604504929</v>
      </c>
      <c r="E27" s="18">
        <v>520.15200000000004</v>
      </c>
      <c r="F27" s="18">
        <v>512.27300000000002</v>
      </c>
      <c r="H27" s="74"/>
      <c r="I27" s="75"/>
    </row>
    <row r="28" spans="1:9" x14ac:dyDescent="0.25">
      <c r="A28" s="23" t="s">
        <v>23</v>
      </c>
      <c r="B28" s="19">
        <v>5469.3696487473308</v>
      </c>
      <c r="C28" s="19">
        <v>5610.2859197550288</v>
      </c>
      <c r="D28" s="19">
        <v>5661.8853210218849</v>
      </c>
      <c r="E28" s="19">
        <v>5526.8609999999999</v>
      </c>
      <c r="F28" s="19">
        <v>5604.7759999999998</v>
      </c>
      <c r="H28" s="74"/>
      <c r="I28" s="75"/>
    </row>
    <row r="29" spans="1:9" x14ac:dyDescent="0.25">
      <c r="A29" s="7" t="s">
        <v>24</v>
      </c>
      <c r="B29" s="18">
        <v>536.63219348462883</v>
      </c>
      <c r="C29" s="18">
        <v>518.59338357755075</v>
      </c>
      <c r="D29" s="18">
        <v>530.18995432683244</v>
      </c>
      <c r="E29" s="18">
        <v>464.666</v>
      </c>
      <c r="F29" s="18">
        <v>433.96800000000002</v>
      </c>
    </row>
    <row r="30" spans="1:9" x14ac:dyDescent="0.25">
      <c r="A30" s="6" t="s">
        <v>25</v>
      </c>
      <c r="B30" s="9">
        <v>731.46638361563259</v>
      </c>
      <c r="C30" s="9">
        <v>809.02809633170591</v>
      </c>
      <c r="D30" s="9">
        <v>825.36164076304408</v>
      </c>
      <c r="E30" s="9">
        <v>770.56299999999999</v>
      </c>
      <c r="F30" s="19">
        <v>730.98799999999994</v>
      </c>
    </row>
    <row r="31" spans="1:9" x14ac:dyDescent="0.25">
      <c r="A31" s="8" t="s">
        <v>35</v>
      </c>
      <c r="B31" s="10">
        <v>11.854448329064295</v>
      </c>
      <c r="C31" s="10">
        <v>15.735712691982384</v>
      </c>
      <c r="D31" s="10">
        <v>15.111326158044029</v>
      </c>
      <c r="E31" s="10">
        <v>14.773</v>
      </c>
      <c r="F31" s="10">
        <v>10.567</v>
      </c>
    </row>
    <row r="32" spans="1:9" x14ac:dyDescent="0.25">
      <c r="A32" s="6"/>
      <c r="B32" s="17"/>
      <c r="C32" s="17"/>
      <c r="D32" s="17"/>
      <c r="E32" s="17"/>
      <c r="F32" s="17"/>
    </row>
    <row r="33" spans="1:6" x14ac:dyDescent="0.25">
      <c r="A33" s="22" t="s">
        <v>9</v>
      </c>
      <c r="B33" s="18">
        <v>5380.7031040758184</v>
      </c>
      <c r="C33" s="18">
        <v>5701.5749716207156</v>
      </c>
      <c r="D33" s="18">
        <v>5938.0504465034928</v>
      </c>
      <c r="E33" s="18">
        <v>6129.7830000000004</v>
      </c>
      <c r="F33" s="18">
        <f>+SUM(F34:F40)</f>
        <v>6294.8829999999998</v>
      </c>
    </row>
    <row r="34" spans="1:6" x14ac:dyDescent="0.25">
      <c r="A34" s="23" t="s">
        <v>20</v>
      </c>
      <c r="B34" s="19">
        <v>2623.5873094037811</v>
      </c>
      <c r="C34" s="19">
        <v>2758.6776781349417</v>
      </c>
      <c r="D34" s="19">
        <v>2907.8860305709331</v>
      </c>
      <c r="E34" s="19">
        <v>3018.1970000000001</v>
      </c>
      <c r="F34" s="19">
        <v>3171.683</v>
      </c>
    </row>
    <row r="35" spans="1:6" x14ac:dyDescent="0.25">
      <c r="A35" s="7" t="s">
        <v>21</v>
      </c>
      <c r="B35" s="18">
        <v>203.96071833804297</v>
      </c>
      <c r="C35" s="18">
        <v>192.64537726776953</v>
      </c>
      <c r="D35" s="18">
        <v>189.84488888642306</v>
      </c>
      <c r="E35" s="18">
        <v>172.12200000000001</v>
      </c>
      <c r="F35" s="18">
        <v>169.53100000000001</v>
      </c>
    </row>
    <row r="36" spans="1:6" x14ac:dyDescent="0.25">
      <c r="A36" s="23" t="s">
        <v>22</v>
      </c>
      <c r="B36" s="19">
        <v>144.78668023850804</v>
      </c>
      <c r="C36" s="19">
        <v>151.15480174891351</v>
      </c>
      <c r="D36" s="19">
        <v>167.36130523183382</v>
      </c>
      <c r="E36" s="19">
        <v>162.739</v>
      </c>
      <c r="F36" s="19">
        <v>168.07300000000001</v>
      </c>
    </row>
    <row r="37" spans="1:6" x14ac:dyDescent="0.25">
      <c r="A37" s="7" t="s">
        <v>23</v>
      </c>
      <c r="B37" s="18">
        <v>1935.9334155236495</v>
      </c>
      <c r="C37" s="18">
        <v>2104.4600757501962</v>
      </c>
      <c r="D37" s="18">
        <v>2155.0829600447719</v>
      </c>
      <c r="E37" s="18">
        <v>2262.0070000000001</v>
      </c>
      <c r="F37" s="18">
        <v>2282.672</v>
      </c>
    </row>
    <row r="38" spans="1:6" x14ac:dyDescent="0.25">
      <c r="A38" s="6" t="s">
        <v>24</v>
      </c>
      <c r="B38" s="9">
        <v>225.84774767680301</v>
      </c>
      <c r="C38" s="9">
        <v>251.95858460486227</v>
      </c>
      <c r="D38" s="9">
        <v>255.88217221463944</v>
      </c>
      <c r="E38" s="9">
        <v>254.024</v>
      </c>
      <c r="F38" s="9">
        <v>244.98</v>
      </c>
    </row>
    <row r="39" spans="1:6" x14ac:dyDescent="0.25">
      <c r="A39" s="8" t="s">
        <v>25</v>
      </c>
      <c r="B39" s="10">
        <v>238.65079165780122</v>
      </c>
      <c r="C39" s="10">
        <v>235.01564999128016</v>
      </c>
      <c r="D39" s="10">
        <v>253.38081022270012</v>
      </c>
      <c r="E39" s="10">
        <v>251.43600000000001</v>
      </c>
      <c r="F39" s="10">
        <v>248.96199999999999</v>
      </c>
    </row>
    <row r="40" spans="1:6" ht="15.75" customHeight="1" x14ac:dyDescent="0.25">
      <c r="A40" s="6" t="s">
        <v>35</v>
      </c>
      <c r="B40" s="19">
        <v>7.9364412372323594</v>
      </c>
      <c r="C40" s="19">
        <v>7.6628041227527008</v>
      </c>
      <c r="D40" s="19">
        <v>8.612279332191024</v>
      </c>
      <c r="E40" s="19">
        <v>9.2579999999999991</v>
      </c>
      <c r="F40" s="19">
        <v>8.9819999999999993</v>
      </c>
    </row>
    <row r="41" spans="1:6" x14ac:dyDescent="0.25">
      <c r="A41" s="7"/>
      <c r="B41" s="18"/>
      <c r="C41" s="18"/>
      <c r="D41" s="18"/>
      <c r="E41" s="18"/>
      <c r="F41" s="18"/>
    </row>
    <row r="42" spans="1:6" x14ac:dyDescent="0.25">
      <c r="A42" s="24" t="s">
        <v>11</v>
      </c>
      <c r="B42" s="19">
        <v>1379.8845655720258</v>
      </c>
      <c r="C42" s="19">
        <v>1582.2053445576989</v>
      </c>
      <c r="D42" s="19">
        <v>1865.4127755153031</v>
      </c>
      <c r="E42" s="19">
        <v>2133.5790000000002</v>
      </c>
      <c r="F42" s="17">
        <f>+SUM(F43:F49)</f>
        <v>2322.9040000000005</v>
      </c>
    </row>
    <row r="43" spans="1:6" x14ac:dyDescent="0.25">
      <c r="A43" s="7" t="s">
        <v>20</v>
      </c>
      <c r="B43" s="18">
        <v>788.68523825432521</v>
      </c>
      <c r="C43" s="18">
        <v>894.30390775799322</v>
      </c>
      <c r="D43" s="18">
        <v>1059.7576840024319</v>
      </c>
      <c r="E43" s="18">
        <v>1221.627</v>
      </c>
      <c r="F43" s="18">
        <v>1392.114</v>
      </c>
    </row>
    <row r="44" spans="1:6" x14ac:dyDescent="0.25">
      <c r="A44" s="23" t="s">
        <v>21</v>
      </c>
      <c r="B44" s="19">
        <v>109.17170133270626</v>
      </c>
      <c r="C44" s="19">
        <v>110.00933297223587</v>
      </c>
      <c r="D44" s="19">
        <v>135.99767721784386</v>
      </c>
      <c r="E44" s="19">
        <v>135.05099999999999</v>
      </c>
      <c r="F44" s="19">
        <v>147.5</v>
      </c>
    </row>
    <row r="45" spans="1:6" x14ac:dyDescent="0.25">
      <c r="A45" s="7" t="s">
        <v>22</v>
      </c>
      <c r="B45" s="18">
        <v>12.500863463241018</v>
      </c>
      <c r="C45" s="18">
        <v>17.26258843615172</v>
      </c>
      <c r="D45" s="18">
        <v>23.728010223933339</v>
      </c>
      <c r="E45" s="18">
        <v>24.181999999999999</v>
      </c>
      <c r="F45" s="18">
        <v>26.420999999999999</v>
      </c>
    </row>
    <row r="46" spans="1:6" x14ac:dyDescent="0.25">
      <c r="A46" s="6" t="s">
        <v>23</v>
      </c>
      <c r="B46" s="9">
        <v>379.18786690028668</v>
      </c>
      <c r="C46" s="9">
        <v>461.23217950389272</v>
      </c>
      <c r="D46" s="9">
        <v>519.51870434195291</v>
      </c>
      <c r="E46" s="9">
        <v>619.55399999999997</v>
      </c>
      <c r="F46" s="9">
        <v>627.96400000000006</v>
      </c>
    </row>
    <row r="47" spans="1:6" x14ac:dyDescent="0.25">
      <c r="A47" s="7" t="s">
        <v>24</v>
      </c>
      <c r="B47" s="18">
        <v>63.631150681206101</v>
      </c>
      <c r="C47" s="18">
        <v>69.270799214347122</v>
      </c>
      <c r="D47" s="18">
        <v>85.767728736347053</v>
      </c>
      <c r="E47" s="18">
        <v>87.786000000000001</v>
      </c>
      <c r="F47" s="18">
        <v>80.781999999999996</v>
      </c>
    </row>
    <row r="48" spans="1:6" x14ac:dyDescent="0.25">
      <c r="A48" s="23" t="s">
        <v>25</v>
      </c>
      <c r="B48" s="19">
        <v>25.271852988269952</v>
      </c>
      <c r="C48" s="19">
        <v>27.997443205795687</v>
      </c>
      <c r="D48" s="19">
        <v>39.052308212293497</v>
      </c>
      <c r="E48" s="19">
        <v>43.052999999999997</v>
      </c>
      <c r="F48" s="19">
        <v>46.043999999999997</v>
      </c>
    </row>
    <row r="49" spans="1:6" ht="15.75" customHeight="1" x14ac:dyDescent="0.25">
      <c r="A49" s="8" t="s">
        <v>35</v>
      </c>
      <c r="B49" s="18">
        <v>1.4358919519908095</v>
      </c>
      <c r="C49" s="18">
        <v>2.1290934672826647</v>
      </c>
      <c r="D49" s="18">
        <v>1.590662780500568</v>
      </c>
      <c r="E49" s="18">
        <v>2.3250000000000002</v>
      </c>
      <c r="F49" s="18">
        <v>2.0790000000000002</v>
      </c>
    </row>
    <row r="50" spans="1:6" x14ac:dyDescent="0.25">
      <c r="A50" s="23"/>
      <c r="B50" s="19"/>
      <c r="C50" s="19"/>
      <c r="D50" s="19"/>
      <c r="E50" s="19"/>
      <c r="F50" s="19"/>
    </row>
    <row r="51" spans="1:6" x14ac:dyDescent="0.25">
      <c r="A51" s="22" t="s">
        <v>42</v>
      </c>
      <c r="B51" s="18">
        <v>1925.4063825578037</v>
      </c>
      <c r="C51" s="18">
        <v>1991.8319127521484</v>
      </c>
      <c r="D51" s="18">
        <v>2003.1053988472415</v>
      </c>
      <c r="E51" s="18">
        <v>2194.9549999999999</v>
      </c>
      <c r="F51" s="18">
        <f>+SUM(F52:F58)</f>
        <v>2353.732</v>
      </c>
    </row>
    <row r="52" spans="1:6" x14ac:dyDescent="0.25">
      <c r="A52" s="6" t="s">
        <v>20</v>
      </c>
      <c r="B52" s="9">
        <v>790.21610575038494</v>
      </c>
      <c r="C52" s="9">
        <v>802.56401765740236</v>
      </c>
      <c r="D52" s="9">
        <v>815.14987858826942</v>
      </c>
      <c r="E52" s="9">
        <v>921.91600000000005</v>
      </c>
      <c r="F52" s="9">
        <v>1043.0940000000001</v>
      </c>
    </row>
    <row r="53" spans="1:6" x14ac:dyDescent="0.25">
      <c r="A53" s="8" t="s">
        <v>21</v>
      </c>
      <c r="B53" s="10">
        <v>441.50746033033425</v>
      </c>
      <c r="C53" s="10">
        <v>459.1946859055775</v>
      </c>
      <c r="D53" s="10">
        <v>472.61049417415614</v>
      </c>
      <c r="E53" s="10">
        <v>507.399</v>
      </c>
      <c r="F53" s="10">
        <v>500.40600000000001</v>
      </c>
    </row>
    <row r="54" spans="1:6" x14ac:dyDescent="0.25">
      <c r="A54" s="5" t="s">
        <v>22</v>
      </c>
      <c r="B54" s="17">
        <v>1.9676564154921712</v>
      </c>
      <c r="C54" s="17">
        <v>2.5867074958944607</v>
      </c>
      <c r="D54" s="17">
        <v>3.1828375580212289</v>
      </c>
      <c r="E54" s="17">
        <v>3.129</v>
      </c>
      <c r="F54" s="17">
        <v>3.2110000000000003</v>
      </c>
    </row>
    <row r="55" spans="1:6" x14ac:dyDescent="0.25">
      <c r="A55" s="8" t="s">
        <v>23</v>
      </c>
      <c r="B55" s="10">
        <v>530.09672886904843</v>
      </c>
      <c r="C55" s="10">
        <v>559.09028163779101</v>
      </c>
      <c r="D55" s="10">
        <v>546.78272281412058</v>
      </c>
      <c r="E55" s="10">
        <v>592.697</v>
      </c>
      <c r="F55" s="10">
        <v>647.702</v>
      </c>
    </row>
    <row r="56" spans="1:6" x14ac:dyDescent="0.25">
      <c r="A56" s="5" t="s">
        <v>24</v>
      </c>
      <c r="B56" s="17">
        <v>142.07197704682855</v>
      </c>
      <c r="C56" s="17">
        <v>147.58094434842087</v>
      </c>
      <c r="D56" s="17">
        <v>144.89584322999653</v>
      </c>
      <c r="E56" s="17">
        <v>150.24100000000001</v>
      </c>
      <c r="F56" s="17">
        <v>139.19800000000001</v>
      </c>
    </row>
    <row r="57" spans="1:6" x14ac:dyDescent="0.25">
      <c r="A57" s="8" t="s">
        <v>25</v>
      </c>
      <c r="B57" s="10">
        <v>18.475076505398057</v>
      </c>
      <c r="C57" s="10">
        <v>19.441828769142283</v>
      </c>
      <c r="D57" s="10">
        <v>20.053265076219276</v>
      </c>
      <c r="E57" s="10">
        <v>19.283999999999999</v>
      </c>
      <c r="F57" s="10">
        <v>19.470999999999997</v>
      </c>
    </row>
    <row r="58" spans="1:6" x14ac:dyDescent="0.25">
      <c r="A58" s="6" t="s">
        <v>35</v>
      </c>
      <c r="B58" s="17">
        <v>1.0713776403173649</v>
      </c>
      <c r="C58" s="17">
        <v>1.3734469379198007</v>
      </c>
      <c r="D58" s="17">
        <v>0.43035740645860093</v>
      </c>
      <c r="E58" s="17">
        <v>0.28899999999999998</v>
      </c>
      <c r="F58" s="17">
        <v>0.64999999999999991</v>
      </c>
    </row>
    <row r="59" spans="1:6" x14ac:dyDescent="0.25">
      <c r="A59" s="25"/>
      <c r="B59" s="26"/>
      <c r="C59" s="26"/>
      <c r="D59" s="26"/>
      <c r="E59" s="33"/>
      <c r="F59" s="33"/>
    </row>
    <row r="60" spans="1:6" x14ac:dyDescent="0.25">
      <c r="A60" s="57" t="s">
        <v>30</v>
      </c>
    </row>
    <row r="61" spans="1:6" x14ac:dyDescent="0.25">
      <c r="A61" s="57" t="s">
        <v>29</v>
      </c>
    </row>
    <row r="62" spans="1:6" x14ac:dyDescent="0.25">
      <c r="A62" s="57" t="s">
        <v>49</v>
      </c>
    </row>
    <row r="63" spans="1:6" x14ac:dyDescent="0.25">
      <c r="A63" s="57" t="s">
        <v>46</v>
      </c>
    </row>
    <row r="64" spans="1:6" x14ac:dyDescent="0.25">
      <c r="A64" s="57" t="s">
        <v>47</v>
      </c>
    </row>
    <row r="65" spans="1:1" x14ac:dyDescent="0.25">
      <c r="A65" s="58" t="s">
        <v>48</v>
      </c>
    </row>
    <row r="66" spans="1:1" x14ac:dyDescent="0.25">
      <c r="A66" s="58" t="s">
        <v>68</v>
      </c>
    </row>
    <row r="67" spans="1:1" x14ac:dyDescent="0.25">
      <c r="A67" s="59" t="s">
        <v>71</v>
      </c>
    </row>
  </sheetData>
  <mergeCells count="1">
    <mergeCell ref="A11:A1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4" sqref="F4"/>
    </sheetView>
  </sheetViews>
  <sheetFormatPr baseColWidth="10" defaultRowHeight="12.75" x14ac:dyDescent="0.2"/>
  <cols>
    <col min="1" max="1" width="35.42578125" style="34" customWidth="1"/>
    <col min="2" max="5" width="11.42578125" style="34"/>
    <col min="6" max="6" width="9.42578125" style="34" bestFit="1" customWidth="1"/>
    <col min="7" max="7" width="12" style="34" bestFit="1" customWidth="1"/>
    <col min="8" max="16384" width="11.42578125" style="34"/>
  </cols>
  <sheetData>
    <row r="1" spans="1:14" s="2" customFormat="1" ht="15" x14ac:dyDescent="0.25">
      <c r="H1" s="75"/>
      <c r="I1" s="75"/>
      <c r="J1" s="75"/>
      <c r="K1" s="75"/>
      <c r="L1" s="75"/>
      <c r="M1" s="75"/>
      <c r="N1" s="75"/>
    </row>
    <row r="2" spans="1:14" s="2" customFormat="1" ht="15" x14ac:dyDescent="0.25">
      <c r="H2" s="75"/>
      <c r="I2" s="75"/>
      <c r="J2" s="75"/>
      <c r="K2" s="75"/>
      <c r="L2" s="75"/>
      <c r="M2" s="75"/>
      <c r="N2" s="75"/>
    </row>
    <row r="3" spans="1:14" s="2" customFormat="1" ht="15" x14ac:dyDescent="0.25">
      <c r="H3" s="75"/>
      <c r="I3" s="75"/>
      <c r="J3" s="75"/>
      <c r="K3" s="75"/>
      <c r="L3" s="75"/>
      <c r="M3" s="75"/>
      <c r="N3" s="75"/>
    </row>
    <row r="4" spans="1:14" s="2" customFormat="1" ht="15" x14ac:dyDescent="0.25">
      <c r="H4" s="75"/>
      <c r="I4" s="75"/>
      <c r="J4" s="75"/>
      <c r="K4" s="75"/>
      <c r="L4" s="75"/>
      <c r="M4" s="75"/>
      <c r="N4" s="75"/>
    </row>
    <row r="5" spans="1:14" s="2" customFormat="1" ht="15" x14ac:dyDescent="0.25">
      <c r="A5" s="1" t="s">
        <v>0</v>
      </c>
      <c r="H5" s="75"/>
      <c r="I5" s="75"/>
      <c r="J5" s="75"/>
      <c r="K5" s="75"/>
      <c r="L5" s="75"/>
      <c r="M5" s="75"/>
      <c r="N5" s="75"/>
    </row>
    <row r="6" spans="1:14" s="2" customFormat="1" ht="15" x14ac:dyDescent="0.25">
      <c r="A6" s="3" t="s">
        <v>52</v>
      </c>
      <c r="H6" s="75"/>
      <c r="I6" s="75"/>
      <c r="J6" s="75"/>
      <c r="K6" s="75"/>
      <c r="L6" s="75"/>
      <c r="M6" s="75"/>
      <c r="N6" s="75"/>
    </row>
    <row r="7" spans="1:14" s="2" customFormat="1" ht="15" x14ac:dyDescent="0.25">
      <c r="A7" s="3" t="s">
        <v>1</v>
      </c>
      <c r="H7" s="75"/>
      <c r="I7" s="75"/>
      <c r="J7" s="75"/>
      <c r="K7" s="75"/>
      <c r="L7" s="75"/>
      <c r="M7" s="75"/>
      <c r="N7" s="75"/>
    </row>
    <row r="8" spans="1:14" s="2" customFormat="1" ht="15" x14ac:dyDescent="0.25">
      <c r="A8" s="3" t="str">
        <f>+Asistencia!A8</f>
        <v>Año 2010 - 2014</v>
      </c>
      <c r="H8" s="75"/>
      <c r="I8" s="75"/>
      <c r="J8" s="75"/>
      <c r="K8" s="75"/>
      <c r="L8" s="75"/>
      <c r="M8" s="75"/>
      <c r="N8" s="75"/>
    </row>
    <row r="10" spans="1:14" x14ac:dyDescent="0.2">
      <c r="A10" s="97" t="s">
        <v>2</v>
      </c>
      <c r="B10" s="4">
        <v>2010</v>
      </c>
      <c r="C10" s="4">
        <v>2011</v>
      </c>
      <c r="D10" s="4">
        <v>2012</v>
      </c>
      <c r="E10" s="4">
        <v>2013</v>
      </c>
      <c r="F10" s="4">
        <v>2014</v>
      </c>
    </row>
    <row r="11" spans="1:14" x14ac:dyDescent="0.2">
      <c r="A11" s="98"/>
      <c r="B11" s="4"/>
      <c r="C11" s="4"/>
      <c r="D11" s="4"/>
      <c r="E11" s="4"/>
      <c r="F11" s="4"/>
    </row>
    <row r="12" spans="1:14" ht="15" x14ac:dyDescent="0.25">
      <c r="A12" s="12"/>
      <c r="B12" s="10"/>
      <c r="C12" s="10"/>
      <c r="D12" s="10"/>
      <c r="E12" s="10"/>
      <c r="F12" s="10"/>
      <c r="H12" s="99"/>
      <c r="I12" s="99"/>
      <c r="J12" s="76"/>
      <c r="K12" s="76"/>
      <c r="L12" s="76"/>
      <c r="M12" s="76"/>
      <c r="N12" s="76"/>
    </row>
    <row r="13" spans="1:14" ht="15" x14ac:dyDescent="0.25">
      <c r="A13" s="28" t="s">
        <v>34</v>
      </c>
      <c r="B13" s="17">
        <v>19213.323</v>
      </c>
      <c r="C13" s="17">
        <v>20019.510999999995</v>
      </c>
      <c r="D13" s="17">
        <v>20696.418999999998</v>
      </c>
      <c r="E13" s="17">
        <v>21048.192999999999</v>
      </c>
      <c r="F13" s="17">
        <f>+SUM(F14:F18)</f>
        <v>21503.324000000001</v>
      </c>
      <c r="G13" s="70"/>
      <c r="H13" s="99"/>
      <c r="I13" s="99"/>
      <c r="J13" s="76"/>
      <c r="K13" s="76"/>
      <c r="L13" s="76"/>
      <c r="M13" s="76"/>
      <c r="N13" s="76"/>
    </row>
    <row r="14" spans="1:14" ht="15" x14ac:dyDescent="0.25">
      <c r="A14" s="7" t="s">
        <v>64</v>
      </c>
      <c r="B14" s="18">
        <v>1013.864</v>
      </c>
      <c r="C14" s="18">
        <v>1091.4829999999999</v>
      </c>
      <c r="D14" s="18">
        <v>1137.848</v>
      </c>
      <c r="E14" s="18">
        <v>1084.336</v>
      </c>
      <c r="F14" s="18">
        <v>1045.48</v>
      </c>
      <c r="H14" s="100"/>
      <c r="I14" s="77"/>
    </row>
    <row r="15" spans="1:14" ht="15" x14ac:dyDescent="0.25">
      <c r="A15" s="5" t="s">
        <v>63</v>
      </c>
      <c r="B15" s="17">
        <v>4831.1149999999998</v>
      </c>
      <c r="C15" s="17">
        <v>4740.433</v>
      </c>
      <c r="D15" s="17">
        <v>4929.3180000000002</v>
      </c>
      <c r="E15" s="17">
        <v>4798.9449999999997</v>
      </c>
      <c r="F15" s="17">
        <v>5228.9440000000004</v>
      </c>
      <c r="H15" s="100"/>
      <c r="I15" s="77"/>
    </row>
    <row r="16" spans="1:14" ht="15" x14ac:dyDescent="0.25">
      <c r="A16" s="7" t="s">
        <v>39</v>
      </c>
      <c r="B16" s="18">
        <v>4387.0550000000003</v>
      </c>
      <c r="C16" s="18">
        <v>4364.4690000000001</v>
      </c>
      <c r="D16" s="18">
        <v>4305.9350000000004</v>
      </c>
      <c r="E16" s="18">
        <v>4232.5020000000004</v>
      </c>
      <c r="F16" s="18">
        <v>4402.701</v>
      </c>
      <c r="H16" s="100"/>
      <c r="I16" s="77"/>
    </row>
    <row r="17" spans="1:12" ht="15" x14ac:dyDescent="0.25">
      <c r="A17" s="5" t="s">
        <v>38</v>
      </c>
      <c r="B17" s="17">
        <v>3883.2440000000001</v>
      </c>
      <c r="C17" s="17">
        <v>4670.5630000000001</v>
      </c>
      <c r="D17" s="17">
        <v>4890.97</v>
      </c>
      <c r="E17" s="17">
        <v>5124.7169999999996</v>
      </c>
      <c r="F17" s="17">
        <v>4855.7510000000002</v>
      </c>
      <c r="H17" s="100"/>
      <c r="I17" s="77"/>
    </row>
    <row r="18" spans="1:12" ht="15" x14ac:dyDescent="0.25">
      <c r="A18" s="7" t="s">
        <v>40</v>
      </c>
      <c r="B18" s="18">
        <v>5098.0439999999999</v>
      </c>
      <c r="C18" s="18">
        <v>5152.5630000000001</v>
      </c>
      <c r="D18" s="18">
        <v>5432.3459999999995</v>
      </c>
      <c r="E18" s="18">
        <v>5807.6940000000004</v>
      </c>
      <c r="F18" s="18">
        <v>5970.4480000000003</v>
      </c>
      <c r="H18" s="100"/>
      <c r="I18" s="77"/>
    </row>
    <row r="19" spans="1:12" ht="15" x14ac:dyDescent="0.25">
      <c r="A19" s="6"/>
      <c r="B19" s="9"/>
      <c r="C19" s="9"/>
      <c r="D19" s="9"/>
      <c r="E19" s="9"/>
      <c r="F19" s="9"/>
    </row>
    <row r="20" spans="1:12" ht="15" x14ac:dyDescent="0.25">
      <c r="A20" s="12" t="s">
        <v>41</v>
      </c>
      <c r="B20" s="10"/>
      <c r="C20" s="10"/>
      <c r="D20" s="10"/>
      <c r="E20" s="10"/>
      <c r="F20" s="10"/>
    </row>
    <row r="21" spans="1:12" ht="15" x14ac:dyDescent="0.25">
      <c r="A21" s="28" t="s">
        <v>8</v>
      </c>
      <c r="B21" s="17">
        <f t="shared" ref="B21:E21" si="0">+SUM(B22:B26)</f>
        <v>10527.327000000001</v>
      </c>
      <c r="C21" s="17">
        <f t="shared" si="0"/>
        <v>10743.898999999999</v>
      </c>
      <c r="D21" s="17">
        <f t="shared" si="0"/>
        <v>10889.849</v>
      </c>
      <c r="E21" s="17">
        <f t="shared" si="0"/>
        <v>10589.874999999998</v>
      </c>
      <c r="F21" s="17">
        <f>+SUM(F22:F26)</f>
        <v>10531.800999999999</v>
      </c>
      <c r="G21" s="64"/>
    </row>
    <row r="22" spans="1:12" ht="15" x14ac:dyDescent="0.25">
      <c r="A22" s="7" t="s">
        <v>64</v>
      </c>
      <c r="B22" s="18">
        <v>731.46600000000001</v>
      </c>
      <c r="C22" s="18">
        <v>809.02800000000002</v>
      </c>
      <c r="D22" s="18">
        <v>825.36199999999997</v>
      </c>
      <c r="E22" s="18">
        <v>770.56299999999999</v>
      </c>
      <c r="F22" s="18">
        <v>731.00199999999995</v>
      </c>
      <c r="G22" s="64"/>
      <c r="H22" s="78"/>
      <c r="I22" s="78"/>
      <c r="J22" s="78"/>
      <c r="K22" s="78"/>
      <c r="L22" s="78"/>
    </row>
    <row r="23" spans="1:12" ht="15" x14ac:dyDescent="0.25">
      <c r="A23" s="5" t="s">
        <v>63</v>
      </c>
      <c r="B23" s="17">
        <v>3654.0360000000001</v>
      </c>
      <c r="C23" s="17">
        <v>3506.9009999999998</v>
      </c>
      <c r="D23" s="17">
        <v>3621.4490000000001</v>
      </c>
      <c r="E23" s="17">
        <v>3422.3420000000001</v>
      </c>
      <c r="F23" s="17">
        <v>3691.0549999999998</v>
      </c>
      <c r="H23" s="78"/>
      <c r="I23" s="78"/>
      <c r="J23" s="78"/>
      <c r="K23" s="78"/>
      <c r="L23" s="78"/>
    </row>
    <row r="24" spans="1:12" ht="15" x14ac:dyDescent="0.25">
      <c r="A24" s="7" t="s">
        <v>39</v>
      </c>
      <c r="B24" s="18">
        <v>3002.9720000000002</v>
      </c>
      <c r="C24" s="18">
        <v>2961.7710000000002</v>
      </c>
      <c r="D24" s="18">
        <v>2859.3319999999999</v>
      </c>
      <c r="E24" s="18">
        <v>2756.5219999999999</v>
      </c>
      <c r="F24" s="18">
        <v>2792.5349999999999</v>
      </c>
      <c r="H24" s="78"/>
      <c r="I24" s="78"/>
      <c r="J24" s="78"/>
      <c r="K24" s="78"/>
      <c r="L24" s="78"/>
    </row>
    <row r="25" spans="1:12" ht="15" x14ac:dyDescent="0.25">
      <c r="A25" s="5" t="s">
        <v>38</v>
      </c>
      <c r="B25" s="17">
        <v>1937.4580000000001</v>
      </c>
      <c r="C25" s="17">
        <v>2314.9250000000002</v>
      </c>
      <c r="D25" s="17">
        <v>2362.931</v>
      </c>
      <c r="E25" s="17">
        <v>2378.3159999999998</v>
      </c>
      <c r="F25" s="17">
        <v>2089.886</v>
      </c>
      <c r="H25" s="78"/>
      <c r="I25" s="78"/>
      <c r="J25" s="78"/>
      <c r="K25" s="78"/>
      <c r="L25" s="78"/>
    </row>
    <row r="26" spans="1:12" ht="15" x14ac:dyDescent="0.25">
      <c r="A26" s="7" t="s">
        <v>40</v>
      </c>
      <c r="B26" s="18">
        <v>1201.395</v>
      </c>
      <c r="C26" s="18">
        <v>1151.2739999999999</v>
      </c>
      <c r="D26" s="18">
        <v>1220.7750000000001</v>
      </c>
      <c r="E26" s="18">
        <v>1262.1320000000001</v>
      </c>
      <c r="F26" s="18">
        <v>1227.3230000000001</v>
      </c>
    </row>
    <row r="27" spans="1:12" ht="15" x14ac:dyDescent="0.25">
      <c r="A27" s="6"/>
      <c r="B27" s="9"/>
      <c r="C27" s="9"/>
      <c r="D27" s="9"/>
      <c r="E27" s="9"/>
      <c r="F27" s="9"/>
    </row>
    <row r="28" spans="1:12" ht="15" x14ac:dyDescent="0.25">
      <c r="A28" s="7" t="s">
        <v>9</v>
      </c>
      <c r="B28" s="18">
        <f t="shared" ref="B28:E28" si="1">+SUM(B29:B33)</f>
        <v>5380.7030000000004</v>
      </c>
      <c r="C28" s="18">
        <f t="shared" si="1"/>
        <v>5701.5749999999998</v>
      </c>
      <c r="D28" s="18">
        <f t="shared" si="1"/>
        <v>5938.0500000000011</v>
      </c>
      <c r="E28" s="18">
        <f t="shared" si="1"/>
        <v>6129.7830000000004</v>
      </c>
      <c r="F28" s="18">
        <f>+SUM(F29:F33)</f>
        <v>6294.884</v>
      </c>
    </row>
    <row r="29" spans="1:12" ht="15" x14ac:dyDescent="0.25">
      <c r="A29" s="5" t="s">
        <v>64</v>
      </c>
      <c r="B29" s="17">
        <v>238.65100000000001</v>
      </c>
      <c r="C29" s="17">
        <v>235.01599999999999</v>
      </c>
      <c r="D29" s="17">
        <v>253.381</v>
      </c>
      <c r="E29" s="17">
        <v>251.43600000000001</v>
      </c>
      <c r="F29" s="17">
        <v>248.96199999999999</v>
      </c>
    </row>
    <row r="30" spans="1:12" ht="15" x14ac:dyDescent="0.25">
      <c r="A30" s="7" t="s">
        <v>63</v>
      </c>
      <c r="B30" s="18">
        <v>991.904</v>
      </c>
      <c r="C30" s="18">
        <v>1012.361</v>
      </c>
      <c r="D30" s="18">
        <v>1068.691</v>
      </c>
      <c r="E30" s="18">
        <v>1088.404</v>
      </c>
      <c r="F30" s="18">
        <v>1203.671</v>
      </c>
    </row>
    <row r="31" spans="1:12" ht="15" x14ac:dyDescent="0.25">
      <c r="A31" s="5" t="s">
        <v>39</v>
      </c>
      <c r="B31" s="17">
        <v>1115.7449999999999</v>
      </c>
      <c r="C31" s="17">
        <v>1132.875</v>
      </c>
      <c r="D31" s="17">
        <v>1142.17</v>
      </c>
      <c r="E31" s="17">
        <v>1152.79</v>
      </c>
      <c r="F31" s="17">
        <v>1237.8630000000001</v>
      </c>
    </row>
    <row r="32" spans="1:12" ht="15" x14ac:dyDescent="0.25">
      <c r="A32" s="7" t="s">
        <v>38</v>
      </c>
      <c r="B32" s="18">
        <v>1483.2840000000001</v>
      </c>
      <c r="C32" s="18">
        <v>1770.7619999999999</v>
      </c>
      <c r="D32" s="18">
        <v>1836.779</v>
      </c>
      <c r="E32" s="18">
        <v>1951.4459999999999</v>
      </c>
      <c r="F32" s="18">
        <v>1912.269</v>
      </c>
    </row>
    <row r="33" spans="1:6" ht="15" x14ac:dyDescent="0.25">
      <c r="A33" s="5" t="s">
        <v>40</v>
      </c>
      <c r="B33" s="17">
        <v>1551.1189999999999</v>
      </c>
      <c r="C33" s="17">
        <v>1550.5609999999999</v>
      </c>
      <c r="D33" s="17">
        <v>1637.029</v>
      </c>
      <c r="E33" s="17">
        <v>1685.7070000000001</v>
      </c>
      <c r="F33" s="17">
        <v>1692.1189999999999</v>
      </c>
    </row>
    <row r="34" spans="1:6" ht="15" x14ac:dyDescent="0.25">
      <c r="A34" s="7"/>
      <c r="B34" s="18"/>
      <c r="C34" s="18"/>
      <c r="D34" s="18"/>
      <c r="E34" s="18"/>
      <c r="F34" s="18"/>
    </row>
    <row r="35" spans="1:6" ht="15" x14ac:dyDescent="0.25">
      <c r="A35" s="16" t="s">
        <v>37</v>
      </c>
      <c r="B35" s="17">
        <f t="shared" ref="B35:E35" si="2">+SUM(B36:B40)</f>
        <v>1379.885</v>
      </c>
      <c r="C35" s="17">
        <f t="shared" si="2"/>
        <v>1582.2049999999999</v>
      </c>
      <c r="D35" s="17">
        <f t="shared" si="2"/>
        <v>1865.4119999999998</v>
      </c>
      <c r="E35" s="17">
        <f t="shared" si="2"/>
        <v>2133.5770000000002</v>
      </c>
      <c r="F35" s="17">
        <f>+SUM(F36:F40)</f>
        <v>2322.904</v>
      </c>
    </row>
    <row r="36" spans="1:6" ht="15" x14ac:dyDescent="0.25">
      <c r="A36" s="8" t="s">
        <v>64</v>
      </c>
      <c r="B36" s="10">
        <v>25.271999999999998</v>
      </c>
      <c r="C36" s="10">
        <v>27.997</v>
      </c>
      <c r="D36" s="10">
        <v>39.052</v>
      </c>
      <c r="E36" s="10">
        <v>43.052999999999997</v>
      </c>
      <c r="F36" s="10">
        <v>46.043999999999997</v>
      </c>
    </row>
    <row r="37" spans="1:6" ht="15" x14ac:dyDescent="0.25">
      <c r="A37" s="23" t="s">
        <v>63</v>
      </c>
      <c r="B37" s="19">
        <v>119.58499999999999</v>
      </c>
      <c r="C37" s="19">
        <v>146.18700000000001</v>
      </c>
      <c r="D37" s="19">
        <v>172.76900000000001</v>
      </c>
      <c r="E37" s="19">
        <v>212.14400000000001</v>
      </c>
      <c r="F37" s="19">
        <v>238.96100000000001</v>
      </c>
    </row>
    <row r="38" spans="1:6" ht="15" x14ac:dyDescent="0.25">
      <c r="A38" s="7" t="s">
        <v>39</v>
      </c>
      <c r="B38" s="18">
        <v>170.42699999999999</v>
      </c>
      <c r="C38" s="18">
        <v>184.24700000000001</v>
      </c>
      <c r="D38" s="18">
        <v>214.767</v>
      </c>
      <c r="E38" s="18">
        <v>235.58</v>
      </c>
      <c r="F38" s="18">
        <v>270.35000000000002</v>
      </c>
    </row>
    <row r="39" spans="1:6" ht="15" x14ac:dyDescent="0.25">
      <c r="A39" s="23" t="s">
        <v>38</v>
      </c>
      <c r="B39" s="19">
        <v>340.334</v>
      </c>
      <c r="C39" s="19">
        <v>424.64400000000001</v>
      </c>
      <c r="D39" s="19">
        <v>529.47699999999998</v>
      </c>
      <c r="E39" s="19">
        <v>616.32600000000002</v>
      </c>
      <c r="F39" s="19">
        <v>665.58900000000006</v>
      </c>
    </row>
    <row r="40" spans="1:6" ht="15" x14ac:dyDescent="0.25">
      <c r="A40" s="7" t="s">
        <v>40</v>
      </c>
      <c r="B40" s="18">
        <v>724.26700000000005</v>
      </c>
      <c r="C40" s="18">
        <v>799.13</v>
      </c>
      <c r="D40" s="18">
        <v>909.34699999999998</v>
      </c>
      <c r="E40" s="18">
        <v>1026.4739999999999</v>
      </c>
      <c r="F40" s="18">
        <v>1101.96</v>
      </c>
    </row>
    <row r="41" spans="1:6" ht="15" x14ac:dyDescent="0.25">
      <c r="A41" s="6"/>
      <c r="B41" s="9"/>
      <c r="C41" s="9"/>
      <c r="D41" s="9"/>
      <c r="E41" s="9"/>
      <c r="F41" s="9"/>
    </row>
    <row r="42" spans="1:6" ht="15" x14ac:dyDescent="0.25">
      <c r="A42" s="12" t="s">
        <v>10</v>
      </c>
      <c r="B42" s="18">
        <f t="shared" ref="B42:E42" si="3">+SUM(B43:B47)</f>
        <v>1925.4059999999999</v>
      </c>
      <c r="C42" s="18">
        <f t="shared" si="3"/>
        <v>1991.8319999999999</v>
      </c>
      <c r="D42" s="18">
        <f t="shared" si="3"/>
        <v>2003.106</v>
      </c>
      <c r="E42" s="18">
        <f t="shared" si="3"/>
        <v>2194.9540000000002</v>
      </c>
      <c r="F42" s="18">
        <f>+SUM(F43:F47)</f>
        <v>2353.732</v>
      </c>
    </row>
    <row r="43" spans="1:6" ht="15" x14ac:dyDescent="0.25">
      <c r="A43" s="5" t="s">
        <v>64</v>
      </c>
      <c r="B43" s="17">
        <v>18.475000000000001</v>
      </c>
      <c r="C43" s="17">
        <v>19.442</v>
      </c>
      <c r="D43" s="17">
        <v>20.053000000000001</v>
      </c>
      <c r="E43" s="17">
        <v>19.283999999999999</v>
      </c>
      <c r="F43" s="17">
        <v>19.472000000000001</v>
      </c>
    </row>
    <row r="44" spans="1:6" ht="15" x14ac:dyDescent="0.25">
      <c r="A44" s="7" t="s">
        <v>63</v>
      </c>
      <c r="B44" s="18">
        <v>65.590999999999994</v>
      </c>
      <c r="C44" s="18">
        <v>74.983999999999995</v>
      </c>
      <c r="D44" s="18">
        <v>66.41</v>
      </c>
      <c r="E44" s="18">
        <v>76.052999999999997</v>
      </c>
      <c r="F44" s="18">
        <v>95.256</v>
      </c>
    </row>
    <row r="45" spans="1:6" ht="15" x14ac:dyDescent="0.25">
      <c r="A45" s="5" t="s">
        <v>39</v>
      </c>
      <c r="B45" s="17">
        <v>97.911000000000001</v>
      </c>
      <c r="C45" s="17">
        <v>85.575999999999993</v>
      </c>
      <c r="D45" s="17">
        <v>89.665999999999997</v>
      </c>
      <c r="E45" s="17">
        <v>87.608999999999995</v>
      </c>
      <c r="F45" s="17">
        <v>101.952</v>
      </c>
    </row>
    <row r="46" spans="1:6" ht="15" x14ac:dyDescent="0.25">
      <c r="A46" s="7" t="s">
        <v>38</v>
      </c>
      <c r="B46" s="18">
        <v>122.167</v>
      </c>
      <c r="C46" s="18">
        <v>160.232</v>
      </c>
      <c r="D46" s="18">
        <v>161.78200000000001</v>
      </c>
      <c r="E46" s="18">
        <v>178.62799999999999</v>
      </c>
      <c r="F46" s="18">
        <v>188.006</v>
      </c>
    </row>
    <row r="47" spans="1:6" ht="15" x14ac:dyDescent="0.25">
      <c r="A47" s="13" t="s">
        <v>40</v>
      </c>
      <c r="B47" s="69">
        <v>1621.2619999999999</v>
      </c>
      <c r="C47" s="69">
        <v>1651.598</v>
      </c>
      <c r="D47" s="69">
        <v>1665.1949999999999</v>
      </c>
      <c r="E47" s="69">
        <v>1833.38</v>
      </c>
      <c r="F47" s="69">
        <v>1949.046</v>
      </c>
    </row>
    <row r="48" spans="1:6" x14ac:dyDescent="0.2">
      <c r="A48" s="57" t="s">
        <v>65</v>
      </c>
    </row>
    <row r="49" spans="1:1" x14ac:dyDescent="0.2">
      <c r="A49" s="57" t="s">
        <v>69</v>
      </c>
    </row>
    <row r="50" spans="1:1" x14ac:dyDescent="0.2">
      <c r="A50" s="57" t="s">
        <v>49</v>
      </c>
    </row>
    <row r="51" spans="1:1" x14ac:dyDescent="0.2">
      <c r="A51" s="57" t="s">
        <v>46</v>
      </c>
    </row>
    <row r="52" spans="1:1" x14ac:dyDescent="0.2">
      <c r="A52" s="57" t="s">
        <v>47</v>
      </c>
    </row>
    <row r="53" spans="1:1" x14ac:dyDescent="0.2">
      <c r="A53" s="58" t="s">
        <v>48</v>
      </c>
    </row>
    <row r="54" spans="1:1" x14ac:dyDescent="0.2">
      <c r="A54" s="58" t="s">
        <v>66</v>
      </c>
    </row>
    <row r="55" spans="1:1" x14ac:dyDescent="0.2">
      <c r="A55" s="59" t="s">
        <v>71</v>
      </c>
    </row>
  </sheetData>
  <mergeCells count="3">
    <mergeCell ref="A10:A11"/>
    <mergeCell ref="H12:I13"/>
    <mergeCell ref="H14:H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 Asistencia</vt:lpstr>
      <vt:lpstr>Asistencia</vt:lpstr>
      <vt:lpstr>título Obtenido</vt:lpstr>
      <vt:lpstr>título oficio</vt:lpstr>
      <vt:lpstr>título posición </vt:lpstr>
      <vt:lpstr>título ingresos</vt:lpstr>
    </vt:vector>
  </TitlesOfParts>
  <Company>ALQUILER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IDBORNACELLYO</dc:creator>
  <cp:lastModifiedBy>Chistian Camilo Gomez Cañon</cp:lastModifiedBy>
  <dcterms:created xsi:type="dcterms:W3CDTF">2012-03-23T20:22:28Z</dcterms:created>
  <dcterms:modified xsi:type="dcterms:W3CDTF">2015-03-18T21:01:02Z</dcterms:modified>
</cp:coreProperties>
</file>